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ichaeljurgensen/Desktop/"/>
    </mc:Choice>
  </mc:AlternateContent>
  <xr:revisionPtr revIDLastSave="0" documentId="13_ncr:1_{DE783306-B4CD-7A43-A6CC-90EB50EA1E20}" xr6:coauthVersionLast="47" xr6:coauthVersionMax="47" xr10:uidLastSave="{00000000-0000-0000-0000-000000000000}"/>
  <bookViews>
    <workbookView xWindow="20" yWindow="760" windowWidth="30240" windowHeight="17640" activeTab="1" xr2:uid="{46D0F2AC-9C6E-294E-BC52-C7D87C2CAB10}"/>
  </bookViews>
  <sheets>
    <sheet name="Data" sheetId="1" r:id="rId1"/>
    <sheet name="Ark2" sheetId="2" r:id="rId2"/>
  </sheets>
  <calcPr calcId="191029"/>
  <pivotCaches>
    <pivotCache cacheId="5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628" i="1" l="1"/>
  <c r="R2629" i="1"/>
  <c r="R2630" i="1"/>
  <c r="R2631" i="1"/>
  <c r="R2632" i="1"/>
  <c r="R2633" i="1"/>
  <c r="R2634" i="1"/>
  <c r="R2635" i="1"/>
  <c r="R2636" i="1"/>
  <c r="R2637" i="1"/>
  <c r="R2638" i="1"/>
  <c r="R2639" i="1"/>
  <c r="R2640" i="1"/>
  <c r="R2641" i="1"/>
  <c r="R2642" i="1"/>
  <c r="R2643" i="1"/>
  <c r="R2644" i="1"/>
  <c r="R2645" i="1"/>
  <c r="R2646" i="1"/>
  <c r="R2647" i="1"/>
  <c r="R2648" i="1"/>
  <c r="R2649" i="1"/>
  <c r="R2650" i="1"/>
  <c r="R2651" i="1"/>
  <c r="R2652" i="1"/>
  <c r="R2653" i="1"/>
  <c r="R2654" i="1"/>
  <c r="R2655" i="1"/>
  <c r="R2656" i="1"/>
  <c r="R2657" i="1"/>
  <c r="R2658" i="1"/>
  <c r="R2659" i="1"/>
  <c r="R2660" i="1"/>
  <c r="R2661" i="1"/>
  <c r="R2662" i="1"/>
  <c r="R2663" i="1"/>
  <c r="R2664" i="1"/>
  <c r="R2665" i="1"/>
  <c r="R2666" i="1"/>
  <c r="R2667" i="1"/>
  <c r="R2668" i="1"/>
  <c r="R2669" i="1"/>
  <c r="R2670" i="1"/>
  <c r="R2671" i="1"/>
  <c r="R2672" i="1"/>
  <c r="R2673" i="1"/>
  <c r="R2674" i="1"/>
  <c r="R2675" i="1"/>
  <c r="R2676" i="1"/>
  <c r="R2677" i="1"/>
  <c r="R2678" i="1"/>
  <c r="R2679" i="1"/>
  <c r="R2680" i="1"/>
  <c r="R2681" i="1"/>
  <c r="R2682" i="1"/>
  <c r="R2683" i="1"/>
  <c r="R2684" i="1"/>
  <c r="R2685" i="1"/>
  <c r="R2686" i="1"/>
  <c r="R2687" i="1"/>
  <c r="R2688" i="1"/>
  <c r="R2689" i="1"/>
  <c r="R2690" i="1"/>
  <c r="R2691" i="1"/>
  <c r="R2692" i="1"/>
  <c r="R2693" i="1"/>
  <c r="R2694" i="1"/>
  <c r="R2695" i="1"/>
  <c r="R2696" i="1"/>
  <c r="R2697" i="1"/>
  <c r="R2698" i="1"/>
  <c r="R2699" i="1"/>
  <c r="R2700" i="1"/>
  <c r="R2701" i="1"/>
  <c r="R2702" i="1"/>
  <c r="R2703" i="1"/>
  <c r="R2704" i="1"/>
  <c r="R2705" i="1"/>
  <c r="R2706" i="1"/>
  <c r="R2707" i="1"/>
  <c r="R2708" i="1"/>
  <c r="R2709" i="1"/>
  <c r="R2710" i="1"/>
  <c r="R2711" i="1"/>
  <c r="R2712" i="1"/>
  <c r="R2713" i="1"/>
  <c r="R2714" i="1"/>
  <c r="R2715" i="1"/>
  <c r="R2716" i="1"/>
  <c r="R2717" i="1"/>
  <c r="R2718" i="1"/>
  <c r="R2719" i="1"/>
  <c r="R2720" i="1"/>
  <c r="R2721" i="1"/>
  <c r="R2722" i="1"/>
  <c r="R2723" i="1"/>
  <c r="R2724" i="1"/>
  <c r="R2725" i="1"/>
  <c r="R2726" i="1"/>
  <c r="R2727" i="1"/>
  <c r="R2728" i="1"/>
  <c r="R2729" i="1"/>
  <c r="R2730" i="1"/>
  <c r="R2731" i="1"/>
  <c r="R2732" i="1"/>
  <c r="R2733" i="1"/>
  <c r="R2734" i="1"/>
  <c r="R2735" i="1"/>
  <c r="R2736" i="1"/>
  <c r="R2737" i="1"/>
  <c r="R2738" i="1"/>
  <c r="R2739" i="1"/>
  <c r="R2740" i="1"/>
  <c r="R2741" i="1"/>
  <c r="R2742" i="1"/>
  <c r="R2743" i="1"/>
  <c r="R2744" i="1"/>
  <c r="R2745" i="1"/>
  <c r="R2746" i="1"/>
  <c r="R2747" i="1"/>
  <c r="R2748" i="1"/>
  <c r="R2749" i="1"/>
  <c r="R2750" i="1"/>
  <c r="R2751" i="1"/>
  <c r="R2752" i="1"/>
  <c r="R2753" i="1"/>
  <c r="R2754" i="1"/>
  <c r="R2755" i="1"/>
  <c r="R2756" i="1"/>
  <c r="R2757" i="1"/>
  <c r="R2758" i="1"/>
  <c r="R2759" i="1"/>
  <c r="R2760" i="1"/>
  <c r="R2761" i="1"/>
  <c r="R2762" i="1"/>
  <c r="R2763" i="1"/>
  <c r="R2764" i="1"/>
  <c r="R2765" i="1"/>
  <c r="R2766" i="1"/>
  <c r="R2767" i="1"/>
  <c r="R2768" i="1"/>
  <c r="R2769" i="1"/>
  <c r="R2770" i="1"/>
  <c r="R2771" i="1"/>
  <c r="R2772" i="1"/>
  <c r="R2773" i="1"/>
  <c r="R2774" i="1"/>
  <c r="R2775" i="1"/>
  <c r="R2776" i="1"/>
  <c r="R2777" i="1"/>
  <c r="R2778" i="1"/>
  <c r="R2779" i="1"/>
  <c r="R2780" i="1"/>
  <c r="R2781" i="1"/>
  <c r="R2782" i="1"/>
  <c r="R2783" i="1"/>
  <c r="R2784" i="1"/>
  <c r="R2785" i="1"/>
  <c r="R2786" i="1"/>
  <c r="R2787" i="1"/>
  <c r="R2788" i="1"/>
  <c r="R2789" i="1"/>
  <c r="R2790" i="1"/>
  <c r="R2791" i="1"/>
  <c r="R2792" i="1"/>
  <c r="R2793" i="1"/>
  <c r="R2794" i="1"/>
  <c r="R2795" i="1"/>
  <c r="R2796" i="1"/>
  <c r="R2797" i="1"/>
  <c r="R2798" i="1"/>
  <c r="R2799" i="1"/>
  <c r="R2800" i="1"/>
  <c r="R2801" i="1"/>
  <c r="R2802" i="1"/>
  <c r="R2803" i="1"/>
  <c r="R2804" i="1"/>
  <c r="R2805" i="1"/>
  <c r="R2806" i="1"/>
  <c r="R2807" i="1"/>
  <c r="R2808" i="1"/>
  <c r="R2809" i="1"/>
  <c r="R2810" i="1"/>
  <c r="R2811" i="1"/>
  <c r="R2812" i="1"/>
  <c r="R2813" i="1"/>
  <c r="S2628" i="1"/>
  <c r="S2629" i="1"/>
  <c r="S2630" i="1"/>
  <c r="S2631" i="1"/>
  <c r="S2632" i="1"/>
  <c r="S2633" i="1"/>
  <c r="S2634" i="1"/>
  <c r="S2635" i="1"/>
  <c r="S2636" i="1"/>
  <c r="S2637" i="1"/>
  <c r="S2638" i="1"/>
  <c r="S2639" i="1"/>
  <c r="S2640" i="1"/>
  <c r="S2641" i="1"/>
  <c r="S2642" i="1"/>
  <c r="S2643" i="1"/>
  <c r="S2644" i="1"/>
  <c r="S2645" i="1"/>
  <c r="S2646" i="1"/>
  <c r="S2647" i="1"/>
  <c r="S2648" i="1"/>
  <c r="S2649" i="1"/>
  <c r="S2650" i="1"/>
  <c r="S2651" i="1"/>
  <c r="S2652" i="1"/>
  <c r="S2653" i="1"/>
  <c r="S2654" i="1"/>
  <c r="S2655" i="1"/>
  <c r="S2656" i="1"/>
  <c r="S2657" i="1"/>
  <c r="S2658" i="1"/>
  <c r="S2659" i="1"/>
  <c r="S2660" i="1"/>
  <c r="S2661" i="1"/>
  <c r="S2662" i="1"/>
  <c r="S2663" i="1"/>
  <c r="S2664" i="1"/>
  <c r="S2665" i="1"/>
  <c r="S2666" i="1"/>
  <c r="S2667" i="1"/>
  <c r="S2668" i="1"/>
  <c r="S2669" i="1"/>
  <c r="S2670" i="1"/>
  <c r="S2671" i="1"/>
  <c r="S2672" i="1"/>
  <c r="S2673" i="1"/>
  <c r="S2674" i="1"/>
  <c r="S2675" i="1"/>
  <c r="S2676" i="1"/>
  <c r="S2677" i="1"/>
  <c r="S2678" i="1"/>
  <c r="S2679" i="1"/>
  <c r="S2680" i="1"/>
  <c r="S2681" i="1"/>
  <c r="S2682" i="1"/>
  <c r="S2683" i="1"/>
  <c r="S2684" i="1"/>
  <c r="S2685" i="1"/>
  <c r="S2686" i="1"/>
  <c r="S2687" i="1"/>
  <c r="S2688" i="1"/>
  <c r="S2689" i="1"/>
  <c r="S2690" i="1"/>
  <c r="S2691" i="1"/>
  <c r="S2692" i="1"/>
  <c r="S2693" i="1"/>
  <c r="S2694" i="1"/>
  <c r="S2695" i="1"/>
  <c r="S2696" i="1"/>
  <c r="S2697" i="1"/>
  <c r="S2698" i="1"/>
  <c r="S2699" i="1"/>
  <c r="S2700" i="1"/>
  <c r="S2701" i="1"/>
  <c r="S2702" i="1"/>
  <c r="S2703" i="1"/>
  <c r="S2704" i="1"/>
  <c r="S2705" i="1"/>
  <c r="S2706" i="1"/>
  <c r="S2707" i="1"/>
  <c r="S2708" i="1"/>
  <c r="S2709" i="1"/>
  <c r="S2710" i="1"/>
  <c r="S2711" i="1"/>
  <c r="S2712" i="1"/>
  <c r="S2713" i="1"/>
  <c r="S2714" i="1"/>
  <c r="S2715" i="1"/>
  <c r="S2716" i="1"/>
  <c r="S2717" i="1"/>
  <c r="S2718" i="1"/>
  <c r="S2719" i="1"/>
  <c r="S2720" i="1"/>
  <c r="S2721" i="1"/>
  <c r="S2722" i="1"/>
  <c r="S2723" i="1"/>
  <c r="S2724" i="1"/>
  <c r="S2725" i="1"/>
  <c r="S2726" i="1"/>
  <c r="S2727" i="1"/>
  <c r="S2728" i="1"/>
  <c r="S2729" i="1"/>
  <c r="S2730" i="1"/>
  <c r="S2731" i="1"/>
  <c r="S2732" i="1"/>
  <c r="S2733" i="1"/>
  <c r="S2734" i="1"/>
  <c r="S2735" i="1"/>
  <c r="S2736" i="1"/>
  <c r="S2737" i="1"/>
  <c r="S2738" i="1"/>
  <c r="S2739" i="1"/>
  <c r="S2740" i="1"/>
  <c r="S2741" i="1"/>
  <c r="S2742" i="1"/>
  <c r="S2743" i="1"/>
  <c r="S2744" i="1"/>
  <c r="S2745" i="1"/>
  <c r="S2746" i="1"/>
  <c r="S2747" i="1"/>
  <c r="S2748" i="1"/>
  <c r="S2749" i="1"/>
  <c r="S2750" i="1"/>
  <c r="S2751" i="1"/>
  <c r="S2752" i="1"/>
  <c r="S2753" i="1"/>
  <c r="S2754" i="1"/>
  <c r="S2755" i="1"/>
  <c r="S2756" i="1"/>
  <c r="S2757" i="1"/>
  <c r="S2758" i="1"/>
  <c r="S2759" i="1"/>
  <c r="S2760" i="1"/>
  <c r="S2761" i="1"/>
  <c r="S2762" i="1"/>
  <c r="S2763" i="1"/>
  <c r="S2764" i="1"/>
  <c r="S2765" i="1"/>
  <c r="S2766" i="1"/>
  <c r="S2767" i="1"/>
  <c r="S2768" i="1"/>
  <c r="S2769" i="1"/>
  <c r="S2770" i="1"/>
  <c r="S2771" i="1"/>
  <c r="S2772" i="1"/>
  <c r="S2773" i="1"/>
  <c r="S2774" i="1"/>
  <c r="S2775" i="1"/>
  <c r="S2776" i="1"/>
  <c r="S2777" i="1"/>
  <c r="S2778" i="1"/>
  <c r="S2779" i="1"/>
  <c r="S2780" i="1"/>
  <c r="S2781" i="1"/>
  <c r="S2782" i="1"/>
  <c r="S2783" i="1"/>
  <c r="S2784" i="1"/>
  <c r="S2785" i="1"/>
  <c r="S2786" i="1"/>
  <c r="S2787" i="1"/>
  <c r="S2788" i="1"/>
  <c r="S2789" i="1"/>
  <c r="S2790" i="1"/>
  <c r="S2791" i="1"/>
  <c r="S2792" i="1"/>
  <c r="S2793" i="1"/>
  <c r="S2794" i="1"/>
  <c r="S2795" i="1"/>
  <c r="S2796" i="1"/>
  <c r="S2797" i="1"/>
  <c r="S2798" i="1"/>
  <c r="S2799" i="1"/>
  <c r="S2800" i="1"/>
  <c r="S2801" i="1"/>
  <c r="S2802" i="1"/>
  <c r="S2803" i="1"/>
  <c r="S2804" i="1"/>
  <c r="S2805" i="1"/>
  <c r="S2806" i="1"/>
  <c r="S2807" i="1"/>
  <c r="S2808" i="1"/>
  <c r="S2809" i="1"/>
  <c r="S2810" i="1"/>
  <c r="S2811" i="1"/>
  <c r="S2812" i="1"/>
  <c r="S2813" i="1"/>
  <c r="T2628" i="1"/>
  <c r="T2629" i="1"/>
  <c r="T2630" i="1"/>
  <c r="T2631" i="1"/>
  <c r="T2632" i="1"/>
  <c r="T2633" i="1"/>
  <c r="T2634" i="1"/>
  <c r="T2635" i="1"/>
  <c r="T2636" i="1"/>
  <c r="T2637" i="1"/>
  <c r="T2638" i="1"/>
  <c r="T2639" i="1"/>
  <c r="T2640" i="1"/>
  <c r="T2641" i="1"/>
  <c r="T2642" i="1"/>
  <c r="T2643" i="1"/>
  <c r="T2644" i="1"/>
  <c r="T2645" i="1"/>
  <c r="T2646" i="1"/>
  <c r="T2647" i="1"/>
  <c r="T2648" i="1"/>
  <c r="T2649" i="1"/>
  <c r="T2650" i="1"/>
  <c r="T2651" i="1"/>
  <c r="T2652" i="1"/>
  <c r="T2653" i="1"/>
  <c r="T2654" i="1"/>
  <c r="T2655" i="1"/>
  <c r="T2656" i="1"/>
  <c r="T2657" i="1"/>
  <c r="T2658" i="1"/>
  <c r="T2659" i="1"/>
  <c r="T2660" i="1"/>
  <c r="T2661" i="1"/>
  <c r="T2662" i="1"/>
  <c r="T2663" i="1"/>
  <c r="T2664" i="1"/>
  <c r="T2665" i="1"/>
  <c r="T2666" i="1"/>
  <c r="T2667" i="1"/>
  <c r="T2668" i="1"/>
  <c r="T2669" i="1"/>
  <c r="T2670" i="1"/>
  <c r="T2671" i="1"/>
  <c r="T2672" i="1"/>
  <c r="T2673" i="1"/>
  <c r="T2674" i="1"/>
  <c r="T2675" i="1"/>
  <c r="T2676" i="1"/>
  <c r="T2677" i="1"/>
  <c r="T2678" i="1"/>
  <c r="T2679" i="1"/>
  <c r="T2680" i="1"/>
  <c r="T2681" i="1"/>
  <c r="T2682" i="1"/>
  <c r="T2683" i="1"/>
  <c r="T2684" i="1"/>
  <c r="T2685" i="1"/>
  <c r="T2686" i="1"/>
  <c r="T2687" i="1"/>
  <c r="T2688" i="1"/>
  <c r="T2689" i="1"/>
  <c r="T2690" i="1"/>
  <c r="T2691" i="1"/>
  <c r="T2692" i="1"/>
  <c r="T2693" i="1"/>
  <c r="T2694" i="1"/>
  <c r="T2695" i="1"/>
  <c r="T2696" i="1"/>
  <c r="T2697" i="1"/>
  <c r="T2698" i="1"/>
  <c r="T2699" i="1"/>
  <c r="T2700" i="1"/>
  <c r="T2701" i="1"/>
  <c r="T2702" i="1"/>
  <c r="T2703" i="1"/>
  <c r="T2704" i="1"/>
  <c r="T2705" i="1"/>
  <c r="T2706" i="1"/>
  <c r="T2707" i="1"/>
  <c r="T2708" i="1"/>
  <c r="T2709" i="1"/>
  <c r="T2710" i="1"/>
  <c r="T2711" i="1"/>
  <c r="T2712" i="1"/>
  <c r="T2713" i="1"/>
  <c r="T2714" i="1"/>
  <c r="T2715" i="1"/>
  <c r="T2716" i="1"/>
  <c r="T2717" i="1"/>
  <c r="T2718" i="1"/>
  <c r="T2719" i="1"/>
  <c r="T2720" i="1"/>
  <c r="T2721" i="1"/>
  <c r="T2722" i="1"/>
  <c r="T2723" i="1"/>
  <c r="T2724" i="1"/>
  <c r="T2725" i="1"/>
  <c r="T2726" i="1"/>
  <c r="T2727" i="1"/>
  <c r="T2728" i="1"/>
  <c r="T2729" i="1"/>
  <c r="T2730" i="1"/>
  <c r="T2731" i="1"/>
  <c r="T2732" i="1"/>
  <c r="T2733" i="1"/>
  <c r="T2734" i="1"/>
  <c r="T2735" i="1"/>
  <c r="T2736" i="1"/>
  <c r="T2737" i="1"/>
  <c r="T2738" i="1"/>
  <c r="T2739" i="1"/>
  <c r="T2740" i="1"/>
  <c r="T2741" i="1"/>
  <c r="T2742" i="1"/>
  <c r="T2743" i="1"/>
  <c r="T2744" i="1"/>
  <c r="T2745" i="1"/>
  <c r="T2746" i="1"/>
  <c r="T2747" i="1"/>
  <c r="T2748" i="1"/>
  <c r="T2749" i="1"/>
  <c r="T2750" i="1"/>
  <c r="T2751" i="1"/>
  <c r="T2752" i="1"/>
  <c r="T2753" i="1"/>
  <c r="T2754" i="1"/>
  <c r="T2755" i="1"/>
  <c r="T2756" i="1"/>
  <c r="T2757" i="1"/>
  <c r="T2758" i="1"/>
  <c r="T2759" i="1"/>
  <c r="T2760" i="1"/>
  <c r="T2761" i="1"/>
  <c r="T2762" i="1"/>
  <c r="T2763" i="1"/>
  <c r="T2764" i="1"/>
  <c r="T2765" i="1"/>
  <c r="T2766" i="1"/>
  <c r="T2767" i="1"/>
  <c r="T2768" i="1"/>
  <c r="T2769" i="1"/>
  <c r="T2770" i="1"/>
  <c r="T2771" i="1"/>
  <c r="T2772" i="1"/>
  <c r="T2773" i="1"/>
  <c r="T2774" i="1"/>
  <c r="T2775" i="1"/>
  <c r="T2776" i="1"/>
  <c r="T2777" i="1"/>
  <c r="T2778" i="1"/>
  <c r="T2779" i="1"/>
  <c r="T2780" i="1"/>
  <c r="T2781" i="1"/>
  <c r="T2782" i="1"/>
  <c r="T2783" i="1"/>
  <c r="T2784" i="1"/>
  <c r="T2785" i="1"/>
  <c r="T2786" i="1"/>
  <c r="T2787" i="1"/>
  <c r="T2788" i="1"/>
  <c r="T2789" i="1"/>
  <c r="T2790" i="1"/>
  <c r="T2791" i="1"/>
  <c r="T2792" i="1"/>
  <c r="T2793" i="1"/>
  <c r="T2794" i="1"/>
  <c r="T2795" i="1"/>
  <c r="T2796" i="1"/>
  <c r="T2797" i="1"/>
  <c r="T2798" i="1"/>
  <c r="T2799" i="1"/>
  <c r="T2800" i="1"/>
  <c r="T2801" i="1"/>
  <c r="T2802" i="1"/>
  <c r="T2803" i="1"/>
  <c r="T2804" i="1"/>
  <c r="T2805" i="1"/>
  <c r="T2806" i="1"/>
  <c r="T2807" i="1"/>
  <c r="T2808" i="1"/>
  <c r="T2809" i="1"/>
  <c r="T2810" i="1"/>
  <c r="T2811" i="1"/>
  <c r="T2812" i="1"/>
  <c r="T2813" i="1"/>
  <c r="U2628" i="1"/>
  <c r="U2629" i="1"/>
  <c r="U2630" i="1"/>
  <c r="U2631" i="1"/>
  <c r="U2632" i="1"/>
  <c r="U2633" i="1"/>
  <c r="U2634" i="1"/>
  <c r="U2635" i="1"/>
  <c r="U2636" i="1"/>
  <c r="U2637" i="1"/>
  <c r="U2638" i="1"/>
  <c r="U2639" i="1"/>
  <c r="U2640" i="1"/>
  <c r="U2641" i="1"/>
  <c r="U2642" i="1"/>
  <c r="U2643" i="1"/>
  <c r="U2644" i="1"/>
  <c r="U2645" i="1"/>
  <c r="U2646" i="1"/>
  <c r="U2647" i="1"/>
  <c r="U2648" i="1"/>
  <c r="U2649" i="1"/>
  <c r="U2650" i="1"/>
  <c r="U2651" i="1"/>
  <c r="U2652" i="1"/>
  <c r="U2653" i="1"/>
  <c r="U2654" i="1"/>
  <c r="U2655" i="1"/>
  <c r="U2656" i="1"/>
  <c r="U2657" i="1"/>
  <c r="U2658" i="1"/>
  <c r="U2659" i="1"/>
  <c r="U2660" i="1"/>
  <c r="U2661" i="1"/>
  <c r="U2662" i="1"/>
  <c r="U2663" i="1"/>
  <c r="U2664" i="1"/>
  <c r="U2665" i="1"/>
  <c r="U2666" i="1"/>
  <c r="U2667" i="1"/>
  <c r="U2668" i="1"/>
  <c r="U2669" i="1"/>
  <c r="U2670" i="1"/>
  <c r="U2671" i="1"/>
  <c r="U2672" i="1"/>
  <c r="U2673" i="1"/>
  <c r="U2674" i="1"/>
  <c r="U2675" i="1"/>
  <c r="U2676" i="1"/>
  <c r="U2677" i="1"/>
  <c r="U2678" i="1"/>
  <c r="U2679" i="1"/>
  <c r="U2680" i="1"/>
  <c r="U2681" i="1"/>
  <c r="U2682" i="1"/>
  <c r="U2683" i="1"/>
  <c r="U2684" i="1"/>
  <c r="U2685" i="1"/>
  <c r="U2686" i="1"/>
  <c r="U2687" i="1"/>
  <c r="U2688" i="1"/>
  <c r="U2689" i="1"/>
  <c r="U2690" i="1"/>
  <c r="U2691" i="1"/>
  <c r="U2692" i="1"/>
  <c r="U2693" i="1"/>
  <c r="U2694" i="1"/>
  <c r="U2695" i="1"/>
  <c r="U2696" i="1"/>
  <c r="U2697" i="1"/>
  <c r="U2698" i="1"/>
  <c r="U2699" i="1"/>
  <c r="U2700" i="1"/>
  <c r="U2701" i="1"/>
  <c r="U2702" i="1"/>
  <c r="U2703" i="1"/>
  <c r="U2704" i="1"/>
  <c r="U2705" i="1"/>
  <c r="U2706" i="1"/>
  <c r="U2707" i="1"/>
  <c r="U2708" i="1"/>
  <c r="U2709" i="1"/>
  <c r="U2710" i="1"/>
  <c r="U2711" i="1"/>
  <c r="U2712" i="1"/>
  <c r="U2713" i="1"/>
  <c r="U2714" i="1"/>
  <c r="U2715" i="1"/>
  <c r="U2716" i="1"/>
  <c r="U2717" i="1"/>
  <c r="U2718" i="1"/>
  <c r="U2719" i="1"/>
  <c r="U2720" i="1"/>
  <c r="U2721" i="1"/>
  <c r="U2722" i="1"/>
  <c r="U2723" i="1"/>
  <c r="U2724" i="1"/>
  <c r="U2725" i="1"/>
  <c r="U2726" i="1"/>
  <c r="U2727" i="1"/>
  <c r="U2728" i="1"/>
  <c r="U2729" i="1"/>
  <c r="U2730" i="1"/>
  <c r="U2731" i="1"/>
  <c r="U2732" i="1"/>
  <c r="U2733" i="1"/>
  <c r="U2734" i="1"/>
  <c r="U2735" i="1"/>
  <c r="U2736" i="1"/>
  <c r="U2737" i="1"/>
  <c r="U2738" i="1"/>
  <c r="U2739" i="1"/>
  <c r="U2740" i="1"/>
  <c r="U2741" i="1"/>
  <c r="U2742" i="1"/>
  <c r="U2743" i="1"/>
  <c r="U2744" i="1"/>
  <c r="U2745" i="1"/>
  <c r="U2746" i="1"/>
  <c r="U2747" i="1"/>
  <c r="U2748" i="1"/>
  <c r="U2749" i="1"/>
  <c r="U2750" i="1"/>
  <c r="U2751" i="1"/>
  <c r="U2752" i="1"/>
  <c r="U2753" i="1"/>
  <c r="U2754" i="1"/>
  <c r="U2755" i="1"/>
  <c r="U2756" i="1"/>
  <c r="U2757" i="1"/>
  <c r="U2758" i="1"/>
  <c r="U2759" i="1"/>
  <c r="U2760" i="1"/>
  <c r="U2761" i="1"/>
  <c r="U2762" i="1"/>
  <c r="U2763" i="1"/>
  <c r="U2764" i="1"/>
  <c r="U2765" i="1"/>
  <c r="U2766" i="1"/>
  <c r="U2767" i="1"/>
  <c r="U2768" i="1"/>
  <c r="U2769" i="1"/>
  <c r="U2770" i="1"/>
  <c r="U2771" i="1"/>
  <c r="U2772" i="1"/>
  <c r="U2773" i="1"/>
  <c r="U2774" i="1"/>
  <c r="U2775" i="1"/>
  <c r="U2776" i="1"/>
  <c r="U2777" i="1"/>
  <c r="U2778" i="1"/>
  <c r="U2779" i="1"/>
  <c r="U2780" i="1"/>
  <c r="U2781" i="1"/>
  <c r="U2782" i="1"/>
  <c r="U2783" i="1"/>
  <c r="U2784" i="1"/>
  <c r="U2785" i="1"/>
  <c r="U2786" i="1"/>
  <c r="U2787" i="1"/>
  <c r="U2788" i="1"/>
  <c r="U2789" i="1"/>
  <c r="U2790" i="1"/>
  <c r="U2791" i="1"/>
  <c r="U2792" i="1"/>
  <c r="U2793" i="1"/>
  <c r="U2794" i="1"/>
  <c r="U2795" i="1"/>
  <c r="U2796" i="1"/>
  <c r="U2797" i="1"/>
  <c r="U2798" i="1"/>
  <c r="U2799" i="1"/>
  <c r="U2800" i="1"/>
  <c r="U2801" i="1"/>
  <c r="U2802" i="1"/>
  <c r="U2803" i="1"/>
  <c r="U2804" i="1"/>
  <c r="U2805" i="1"/>
  <c r="U2806" i="1"/>
  <c r="U2807" i="1"/>
  <c r="U2808" i="1"/>
  <c r="U2809" i="1"/>
  <c r="U2810" i="1"/>
  <c r="U2811" i="1"/>
  <c r="U2812" i="1"/>
  <c r="U2813" i="1"/>
  <c r="V2628" i="1"/>
  <c r="V2629" i="1"/>
  <c r="V2630" i="1"/>
  <c r="V2631" i="1"/>
  <c r="V2632" i="1"/>
  <c r="V2633" i="1"/>
  <c r="V2634" i="1"/>
  <c r="V2635" i="1"/>
  <c r="V2636" i="1"/>
  <c r="V2637" i="1"/>
  <c r="V2638" i="1"/>
  <c r="V2639" i="1"/>
  <c r="V2640" i="1"/>
  <c r="V2641" i="1"/>
  <c r="V2642" i="1"/>
  <c r="V2643" i="1"/>
  <c r="V2644" i="1"/>
  <c r="V2645" i="1"/>
  <c r="V2646" i="1"/>
  <c r="V2647" i="1"/>
  <c r="V2648" i="1"/>
  <c r="V2649" i="1"/>
  <c r="V2650" i="1"/>
  <c r="V2651" i="1"/>
  <c r="V2652" i="1"/>
  <c r="V2653" i="1"/>
  <c r="V2654" i="1"/>
  <c r="V2655" i="1"/>
  <c r="V2656" i="1"/>
  <c r="V2657" i="1"/>
  <c r="V2658" i="1"/>
  <c r="V2659" i="1"/>
  <c r="V2660" i="1"/>
  <c r="V2661" i="1"/>
  <c r="V2662" i="1"/>
  <c r="V2663" i="1"/>
  <c r="V2664" i="1"/>
  <c r="V2665" i="1"/>
  <c r="V2666" i="1"/>
  <c r="V2667" i="1"/>
  <c r="V2668" i="1"/>
  <c r="V2669" i="1"/>
  <c r="V2670" i="1"/>
  <c r="V2671" i="1"/>
  <c r="V2672" i="1"/>
  <c r="V2673" i="1"/>
  <c r="V2674" i="1"/>
  <c r="V2675" i="1"/>
  <c r="V2676" i="1"/>
  <c r="V2677" i="1"/>
  <c r="V2678" i="1"/>
  <c r="V2679" i="1"/>
  <c r="V2680" i="1"/>
  <c r="V2681" i="1"/>
  <c r="V2682" i="1"/>
  <c r="V2683" i="1"/>
  <c r="V2684" i="1"/>
  <c r="V2685" i="1"/>
  <c r="V2686" i="1"/>
  <c r="V2687" i="1"/>
  <c r="V2688" i="1"/>
  <c r="V2689" i="1"/>
  <c r="V2690" i="1"/>
  <c r="V2691" i="1"/>
  <c r="V2692" i="1"/>
  <c r="V2693" i="1"/>
  <c r="V2694" i="1"/>
  <c r="V2695" i="1"/>
  <c r="V2696" i="1"/>
  <c r="V2697" i="1"/>
  <c r="V2698" i="1"/>
  <c r="V2699" i="1"/>
  <c r="V2700" i="1"/>
  <c r="V2701" i="1"/>
  <c r="V2702" i="1"/>
  <c r="V2703" i="1"/>
  <c r="V2704" i="1"/>
  <c r="V2705" i="1"/>
  <c r="V2706" i="1"/>
  <c r="V2707" i="1"/>
  <c r="V2708" i="1"/>
  <c r="V2709" i="1"/>
  <c r="V2710" i="1"/>
  <c r="V2711" i="1"/>
  <c r="V2712" i="1"/>
  <c r="V2713" i="1"/>
  <c r="V2714" i="1"/>
  <c r="V2715" i="1"/>
  <c r="V2716" i="1"/>
  <c r="V2717" i="1"/>
  <c r="V2718" i="1"/>
  <c r="V2719" i="1"/>
  <c r="V2720" i="1"/>
  <c r="V2721" i="1"/>
  <c r="V2722" i="1"/>
  <c r="V2723" i="1"/>
  <c r="V2724" i="1"/>
  <c r="V2725" i="1"/>
  <c r="V2726" i="1"/>
  <c r="V2727" i="1"/>
  <c r="V2728" i="1"/>
  <c r="V2729" i="1"/>
  <c r="V2730" i="1"/>
  <c r="V2731" i="1"/>
  <c r="V2732" i="1"/>
  <c r="V2733" i="1"/>
  <c r="V2734" i="1"/>
  <c r="V2735" i="1"/>
  <c r="V2736" i="1"/>
  <c r="V2737" i="1"/>
  <c r="V2738" i="1"/>
  <c r="V2739" i="1"/>
  <c r="V2740" i="1"/>
  <c r="V2741" i="1"/>
  <c r="V2742" i="1"/>
  <c r="V2743" i="1"/>
  <c r="V2744" i="1"/>
  <c r="V2745" i="1"/>
  <c r="V2746" i="1"/>
  <c r="V2747" i="1"/>
  <c r="V2748" i="1"/>
  <c r="V2749" i="1"/>
  <c r="V2750" i="1"/>
  <c r="V2751" i="1"/>
  <c r="V2752" i="1"/>
  <c r="V2753" i="1"/>
  <c r="V2754" i="1"/>
  <c r="V2755" i="1"/>
  <c r="V2756" i="1"/>
  <c r="V2757" i="1"/>
  <c r="V2758" i="1"/>
  <c r="V2759" i="1"/>
  <c r="V2760" i="1"/>
  <c r="V2761" i="1"/>
  <c r="V2762" i="1"/>
  <c r="V2763" i="1"/>
  <c r="V2764" i="1"/>
  <c r="V2765" i="1"/>
  <c r="V2766" i="1"/>
  <c r="V2767" i="1"/>
  <c r="V2768" i="1"/>
  <c r="V2769" i="1"/>
  <c r="V2770" i="1"/>
  <c r="V2771" i="1"/>
  <c r="V2772" i="1"/>
  <c r="V2773" i="1"/>
  <c r="V2774" i="1"/>
  <c r="V2775" i="1"/>
  <c r="V2776" i="1"/>
  <c r="V2777" i="1"/>
  <c r="V2778" i="1"/>
  <c r="V2779" i="1"/>
  <c r="V2780" i="1"/>
  <c r="V2781" i="1"/>
  <c r="V2782" i="1"/>
  <c r="V2783" i="1"/>
  <c r="V2784" i="1"/>
  <c r="V2785" i="1"/>
  <c r="V2786" i="1"/>
  <c r="V2787" i="1"/>
  <c r="V2788" i="1"/>
  <c r="V2789" i="1"/>
  <c r="V2790" i="1"/>
  <c r="V2791" i="1"/>
  <c r="V2792" i="1"/>
  <c r="V2793" i="1"/>
  <c r="V2794" i="1"/>
  <c r="V2795" i="1"/>
  <c r="V2796" i="1"/>
  <c r="V2797" i="1"/>
  <c r="V2798" i="1"/>
  <c r="V2799" i="1"/>
  <c r="V2800" i="1"/>
  <c r="V2801" i="1"/>
  <c r="V2802" i="1"/>
  <c r="V2803" i="1"/>
  <c r="V2804" i="1"/>
  <c r="V2805" i="1"/>
  <c r="V2806" i="1"/>
  <c r="V2807" i="1"/>
  <c r="V2808" i="1"/>
  <c r="V2809" i="1"/>
  <c r="V2810" i="1"/>
  <c r="V2811" i="1"/>
  <c r="V2812" i="1"/>
  <c r="V2813" i="1"/>
  <c r="W2628" i="1"/>
  <c r="W2629" i="1"/>
  <c r="W2630" i="1"/>
  <c r="W2631" i="1"/>
  <c r="W2632" i="1"/>
  <c r="W2633" i="1"/>
  <c r="W2634" i="1"/>
  <c r="W2635" i="1"/>
  <c r="W2636" i="1"/>
  <c r="W2637" i="1"/>
  <c r="W2638" i="1"/>
  <c r="W2639" i="1"/>
  <c r="W2640" i="1"/>
  <c r="W2641" i="1"/>
  <c r="W2642" i="1"/>
  <c r="W2643" i="1"/>
  <c r="W2644" i="1"/>
  <c r="W2645" i="1"/>
  <c r="W2646" i="1"/>
  <c r="W2647" i="1"/>
  <c r="W2648" i="1"/>
  <c r="W2649" i="1"/>
  <c r="W2650" i="1"/>
  <c r="W2651" i="1"/>
  <c r="W2652" i="1"/>
  <c r="W2653" i="1"/>
  <c r="W2654" i="1"/>
  <c r="W2655" i="1"/>
  <c r="W2656" i="1"/>
  <c r="W2657" i="1"/>
  <c r="W2658" i="1"/>
  <c r="W2659" i="1"/>
  <c r="W2660" i="1"/>
  <c r="W2661" i="1"/>
  <c r="W2662" i="1"/>
  <c r="W2663" i="1"/>
  <c r="W2664" i="1"/>
  <c r="W2665" i="1"/>
  <c r="W2666" i="1"/>
  <c r="W2667" i="1"/>
  <c r="W2668" i="1"/>
  <c r="W2669" i="1"/>
  <c r="W2670" i="1"/>
  <c r="W2671" i="1"/>
  <c r="W2672" i="1"/>
  <c r="W2673" i="1"/>
  <c r="W2674" i="1"/>
  <c r="W2675" i="1"/>
  <c r="W2676" i="1"/>
  <c r="W2677" i="1"/>
  <c r="W2678" i="1"/>
  <c r="W2679" i="1"/>
  <c r="W2680" i="1"/>
  <c r="W2681" i="1"/>
  <c r="W2682" i="1"/>
  <c r="W2683" i="1"/>
  <c r="W2684" i="1"/>
  <c r="W2685" i="1"/>
  <c r="W2686" i="1"/>
  <c r="W2687" i="1"/>
  <c r="W2688" i="1"/>
  <c r="W2689" i="1"/>
  <c r="W2690" i="1"/>
  <c r="W2691" i="1"/>
  <c r="W2692" i="1"/>
  <c r="W2693" i="1"/>
  <c r="W2694" i="1"/>
  <c r="W2695" i="1"/>
  <c r="W2696" i="1"/>
  <c r="W2697" i="1"/>
  <c r="W2698" i="1"/>
  <c r="W2699" i="1"/>
  <c r="W2700" i="1"/>
  <c r="W2701" i="1"/>
  <c r="W2702" i="1"/>
  <c r="W2703" i="1"/>
  <c r="W2704" i="1"/>
  <c r="W2705" i="1"/>
  <c r="W2706" i="1"/>
  <c r="W2707" i="1"/>
  <c r="W2708" i="1"/>
  <c r="W2709" i="1"/>
  <c r="W2710" i="1"/>
  <c r="W2711" i="1"/>
  <c r="W2712" i="1"/>
  <c r="W2713" i="1"/>
  <c r="W2714" i="1"/>
  <c r="W2715" i="1"/>
  <c r="W2716" i="1"/>
  <c r="W2717" i="1"/>
  <c r="W2718" i="1"/>
  <c r="W2719" i="1"/>
  <c r="W2720" i="1"/>
  <c r="W2721" i="1"/>
  <c r="W2722" i="1"/>
  <c r="W2723" i="1"/>
  <c r="W2724" i="1"/>
  <c r="W2725" i="1"/>
  <c r="W2726" i="1"/>
  <c r="W2727" i="1"/>
  <c r="W2728" i="1"/>
  <c r="W2729" i="1"/>
  <c r="W2730" i="1"/>
  <c r="W2731" i="1"/>
  <c r="W2732" i="1"/>
  <c r="W2733" i="1"/>
  <c r="W2734" i="1"/>
  <c r="W2735" i="1"/>
  <c r="W2736" i="1"/>
  <c r="W2737" i="1"/>
  <c r="W2738" i="1"/>
  <c r="W2739" i="1"/>
  <c r="W2740" i="1"/>
  <c r="W2741" i="1"/>
  <c r="W2742" i="1"/>
  <c r="W2743" i="1"/>
  <c r="W2744" i="1"/>
  <c r="W2745" i="1"/>
  <c r="W2746" i="1"/>
  <c r="W2747" i="1"/>
  <c r="W2748" i="1"/>
  <c r="W2749" i="1"/>
  <c r="W2750" i="1"/>
  <c r="W2751" i="1"/>
  <c r="W2752" i="1"/>
  <c r="W2753" i="1"/>
  <c r="W2754" i="1"/>
  <c r="W2755" i="1"/>
  <c r="W2756" i="1"/>
  <c r="W2757" i="1"/>
  <c r="W2758" i="1"/>
  <c r="W2759" i="1"/>
  <c r="W2760" i="1"/>
  <c r="W2761" i="1"/>
  <c r="W2762" i="1"/>
  <c r="W2763" i="1"/>
  <c r="W2764" i="1"/>
  <c r="W2765" i="1"/>
  <c r="W2766" i="1"/>
  <c r="W2767" i="1"/>
  <c r="W2768" i="1"/>
  <c r="W2769" i="1"/>
  <c r="W2770" i="1"/>
  <c r="W2771" i="1"/>
  <c r="W2772" i="1"/>
  <c r="W2773" i="1"/>
  <c r="W2774" i="1"/>
  <c r="W2775" i="1"/>
  <c r="W2776" i="1"/>
  <c r="W2777" i="1"/>
  <c r="W2778" i="1"/>
  <c r="W2779" i="1"/>
  <c r="W2780" i="1"/>
  <c r="W2781" i="1"/>
  <c r="W2782" i="1"/>
  <c r="W2783" i="1"/>
  <c r="W2784" i="1"/>
  <c r="W2785" i="1"/>
  <c r="W2786" i="1"/>
  <c r="W2787" i="1"/>
  <c r="W2788" i="1"/>
  <c r="W2789" i="1"/>
  <c r="W2790" i="1"/>
  <c r="W2791" i="1"/>
  <c r="W2792" i="1"/>
  <c r="W2793" i="1"/>
  <c r="W2794" i="1"/>
  <c r="W2795" i="1"/>
  <c r="W2796" i="1"/>
  <c r="W2797" i="1"/>
  <c r="W2798" i="1"/>
  <c r="W2799" i="1"/>
  <c r="W2800" i="1"/>
  <c r="W2801" i="1"/>
  <c r="W2802" i="1"/>
  <c r="W2803" i="1"/>
  <c r="W2804" i="1"/>
  <c r="W2805" i="1"/>
  <c r="W2806" i="1"/>
  <c r="W2807" i="1"/>
  <c r="W2808" i="1"/>
  <c r="W2809" i="1"/>
  <c r="W2810" i="1"/>
  <c r="W2811" i="1"/>
  <c r="W2812" i="1"/>
  <c r="W2813" i="1"/>
  <c r="X2734" i="1"/>
  <c r="X2774" i="1"/>
  <c r="X2806" i="1"/>
  <c r="Y2628" i="1"/>
  <c r="Y2629" i="1"/>
  <c r="Y2630" i="1"/>
  <c r="Y2631" i="1"/>
  <c r="Y2632" i="1"/>
  <c r="Y2633" i="1"/>
  <c r="Y2634" i="1"/>
  <c r="Y2635" i="1"/>
  <c r="Y2636" i="1"/>
  <c r="Y2637" i="1"/>
  <c r="Y2638" i="1"/>
  <c r="Y2639" i="1"/>
  <c r="Y2640" i="1"/>
  <c r="Y2641" i="1"/>
  <c r="Y2642" i="1"/>
  <c r="Y2643" i="1"/>
  <c r="Y2644" i="1"/>
  <c r="Y2645" i="1"/>
  <c r="Y2646" i="1"/>
  <c r="Y2647" i="1"/>
  <c r="Y2648" i="1"/>
  <c r="Y2649" i="1"/>
  <c r="Y2650" i="1"/>
  <c r="Y2651" i="1"/>
  <c r="Y2652" i="1"/>
  <c r="Y2653" i="1"/>
  <c r="Y2654" i="1"/>
  <c r="Y2655" i="1"/>
  <c r="Y2656" i="1"/>
  <c r="Y2657" i="1"/>
  <c r="Y2658" i="1"/>
  <c r="Y2659" i="1"/>
  <c r="Y2660" i="1"/>
  <c r="Y2661" i="1"/>
  <c r="Y2662" i="1"/>
  <c r="Y2663" i="1"/>
  <c r="Y2664" i="1"/>
  <c r="Y2665" i="1"/>
  <c r="Y2666" i="1"/>
  <c r="Y2667" i="1"/>
  <c r="Y2668" i="1"/>
  <c r="Y2669" i="1"/>
  <c r="Y2670" i="1"/>
  <c r="Y2671" i="1"/>
  <c r="Y2672" i="1"/>
  <c r="Y2673" i="1"/>
  <c r="Y2674" i="1"/>
  <c r="Y2675" i="1"/>
  <c r="Y2676" i="1"/>
  <c r="Y2677" i="1"/>
  <c r="Y2678" i="1"/>
  <c r="Y2679" i="1"/>
  <c r="Y2680" i="1"/>
  <c r="Y2681" i="1"/>
  <c r="Y2682" i="1"/>
  <c r="Y2683" i="1"/>
  <c r="Y2684" i="1"/>
  <c r="Y2685" i="1"/>
  <c r="Y2686" i="1"/>
  <c r="Y2687" i="1"/>
  <c r="Y2688" i="1"/>
  <c r="Y2689" i="1"/>
  <c r="Y2690" i="1"/>
  <c r="Y2691" i="1"/>
  <c r="Y2692" i="1"/>
  <c r="Y2693" i="1"/>
  <c r="Y2694" i="1"/>
  <c r="Y2695" i="1"/>
  <c r="Y2696" i="1"/>
  <c r="Y2697" i="1"/>
  <c r="Y2698" i="1"/>
  <c r="Y2699" i="1"/>
  <c r="Y2700" i="1"/>
  <c r="Y2701" i="1"/>
  <c r="Y2702" i="1"/>
  <c r="Y2703" i="1"/>
  <c r="Y2704" i="1"/>
  <c r="Y2705" i="1"/>
  <c r="Y2706" i="1"/>
  <c r="Y2707" i="1"/>
  <c r="Y2708" i="1"/>
  <c r="Y2709" i="1"/>
  <c r="Y2710" i="1"/>
  <c r="Y2711" i="1"/>
  <c r="Y2712" i="1"/>
  <c r="Y2713" i="1"/>
  <c r="Y2714" i="1"/>
  <c r="Y2715" i="1"/>
  <c r="Y2716" i="1"/>
  <c r="Y2717" i="1"/>
  <c r="Y2718" i="1"/>
  <c r="Y2719" i="1"/>
  <c r="Y2720" i="1"/>
  <c r="Y2721" i="1"/>
  <c r="Y2722" i="1"/>
  <c r="Y2723" i="1"/>
  <c r="Y2724" i="1"/>
  <c r="Y2725" i="1"/>
  <c r="Y2726" i="1"/>
  <c r="Y2727" i="1"/>
  <c r="Y2728" i="1"/>
  <c r="Y2729" i="1"/>
  <c r="Y2730" i="1"/>
  <c r="Y2731" i="1"/>
  <c r="Y2732" i="1"/>
  <c r="Y2733" i="1"/>
  <c r="Y2734" i="1"/>
  <c r="Y2735" i="1"/>
  <c r="Y2736" i="1"/>
  <c r="Y2737" i="1"/>
  <c r="Y2738" i="1"/>
  <c r="Y2739" i="1"/>
  <c r="Y2740" i="1"/>
  <c r="Y2741" i="1"/>
  <c r="Y2742" i="1"/>
  <c r="Y2743" i="1"/>
  <c r="Y2744" i="1"/>
  <c r="Y2745" i="1"/>
  <c r="Y2746" i="1"/>
  <c r="Y2747" i="1"/>
  <c r="Y2748" i="1"/>
  <c r="Y2749" i="1"/>
  <c r="Y2750" i="1"/>
  <c r="Y2751" i="1"/>
  <c r="Y2752" i="1"/>
  <c r="Y2753" i="1"/>
  <c r="Y2754" i="1"/>
  <c r="Y2755" i="1"/>
  <c r="Y2756" i="1"/>
  <c r="Y2757" i="1"/>
  <c r="Y2758" i="1"/>
  <c r="Y2759" i="1"/>
  <c r="Y2760" i="1"/>
  <c r="Y2761" i="1"/>
  <c r="Y2762" i="1"/>
  <c r="Y2763" i="1"/>
  <c r="Y2764" i="1"/>
  <c r="Y2765" i="1"/>
  <c r="Y2766" i="1"/>
  <c r="Y2767" i="1"/>
  <c r="Y2768" i="1"/>
  <c r="Y2769" i="1"/>
  <c r="Y2770" i="1"/>
  <c r="Y2771" i="1"/>
  <c r="Y2772" i="1"/>
  <c r="Y2773" i="1"/>
  <c r="Y2774" i="1"/>
  <c r="Y2775" i="1"/>
  <c r="Y2776" i="1"/>
  <c r="Y2777" i="1"/>
  <c r="Y2778" i="1"/>
  <c r="Y2779" i="1"/>
  <c r="Y2780" i="1"/>
  <c r="Y2781" i="1"/>
  <c r="Y2782" i="1"/>
  <c r="Y2783" i="1"/>
  <c r="Y2784" i="1"/>
  <c r="Y2785" i="1"/>
  <c r="Z2785" i="1" s="1"/>
  <c r="Y2786" i="1"/>
  <c r="Y2787" i="1"/>
  <c r="Y2788" i="1"/>
  <c r="Y2789" i="1"/>
  <c r="Y2790" i="1"/>
  <c r="Y2791" i="1"/>
  <c r="Y2792" i="1"/>
  <c r="Y2793" i="1"/>
  <c r="Y2794" i="1"/>
  <c r="Y2795" i="1"/>
  <c r="Y2796" i="1"/>
  <c r="Y2797" i="1"/>
  <c r="Y2798" i="1"/>
  <c r="Y2799" i="1"/>
  <c r="Y2800" i="1"/>
  <c r="Y2801" i="1"/>
  <c r="Y2802" i="1"/>
  <c r="Y2803" i="1"/>
  <c r="Y2804" i="1"/>
  <c r="Y2805" i="1"/>
  <c r="Y2806" i="1"/>
  <c r="Y2807" i="1"/>
  <c r="Y2808" i="1"/>
  <c r="Y2809" i="1"/>
  <c r="Y2810" i="1"/>
  <c r="Y2811" i="1"/>
  <c r="Y2812" i="1"/>
  <c r="Y2813" i="1"/>
  <c r="Z2753" i="1"/>
  <c r="Z2793" i="1"/>
  <c r="P2813" i="1"/>
  <c r="X2813" i="1" s="1"/>
  <c r="Z2813" i="1" s="1"/>
  <c r="P2812" i="1"/>
  <c r="X2812" i="1" s="1"/>
  <c r="Z2812" i="1" s="1"/>
  <c r="P2811" i="1"/>
  <c r="X2811" i="1" s="1"/>
  <c r="P2810" i="1"/>
  <c r="X2810" i="1" s="1"/>
  <c r="P2809" i="1"/>
  <c r="X2809" i="1" s="1"/>
  <c r="P2808" i="1"/>
  <c r="X2808" i="1" s="1"/>
  <c r="Z2808" i="1" s="1"/>
  <c r="P2807" i="1"/>
  <c r="X2807" i="1" s="1"/>
  <c r="P2806" i="1"/>
  <c r="P2805" i="1"/>
  <c r="X2805" i="1" s="1"/>
  <c r="Z2805" i="1" s="1"/>
  <c r="P2804" i="1"/>
  <c r="X2804" i="1" s="1"/>
  <c r="Z2804" i="1" s="1"/>
  <c r="P2803" i="1"/>
  <c r="X2803" i="1" s="1"/>
  <c r="P2802" i="1"/>
  <c r="X2802" i="1" s="1"/>
  <c r="P2801" i="1"/>
  <c r="X2801" i="1" s="1"/>
  <c r="Z2801" i="1" s="1"/>
  <c r="P2800" i="1"/>
  <c r="X2800" i="1" s="1"/>
  <c r="Z2800" i="1" s="1"/>
  <c r="P2799" i="1"/>
  <c r="X2799" i="1" s="1"/>
  <c r="P2798" i="1"/>
  <c r="X2798" i="1" s="1"/>
  <c r="P2797" i="1"/>
  <c r="X2797" i="1" s="1"/>
  <c r="Z2797" i="1" s="1"/>
  <c r="P2796" i="1"/>
  <c r="X2796" i="1" s="1"/>
  <c r="Z2796" i="1" s="1"/>
  <c r="P2795" i="1"/>
  <c r="X2795" i="1" s="1"/>
  <c r="P2794" i="1"/>
  <c r="X2794" i="1" s="1"/>
  <c r="P2793" i="1"/>
  <c r="X2793" i="1" s="1"/>
  <c r="P2792" i="1"/>
  <c r="X2792" i="1" s="1"/>
  <c r="Z2792" i="1" s="1"/>
  <c r="P2791" i="1"/>
  <c r="X2791" i="1" s="1"/>
  <c r="P2790" i="1"/>
  <c r="X2790" i="1" s="1"/>
  <c r="P2789" i="1"/>
  <c r="X2789" i="1" s="1"/>
  <c r="Z2789" i="1" s="1"/>
  <c r="P2788" i="1"/>
  <c r="X2788" i="1" s="1"/>
  <c r="Z2788" i="1" s="1"/>
  <c r="P2787" i="1"/>
  <c r="X2787" i="1" s="1"/>
  <c r="P2786" i="1"/>
  <c r="X2786" i="1" s="1"/>
  <c r="P2785" i="1"/>
  <c r="X2785" i="1" s="1"/>
  <c r="P2784" i="1"/>
  <c r="X2784" i="1" s="1"/>
  <c r="Z2784" i="1" s="1"/>
  <c r="P2783" i="1"/>
  <c r="X2783" i="1" s="1"/>
  <c r="P2782" i="1"/>
  <c r="X2782" i="1" s="1"/>
  <c r="P2781" i="1"/>
  <c r="X2781" i="1" s="1"/>
  <c r="Z2781" i="1" s="1"/>
  <c r="P2780" i="1"/>
  <c r="X2780" i="1" s="1"/>
  <c r="Z2780" i="1" s="1"/>
  <c r="P2779" i="1"/>
  <c r="X2779" i="1" s="1"/>
  <c r="P2778" i="1"/>
  <c r="X2778" i="1" s="1"/>
  <c r="P2777" i="1"/>
  <c r="X2777" i="1" s="1"/>
  <c r="P2776" i="1"/>
  <c r="X2776" i="1" s="1"/>
  <c r="Z2776" i="1" s="1"/>
  <c r="P2775" i="1"/>
  <c r="X2775" i="1" s="1"/>
  <c r="P2774" i="1"/>
  <c r="P2773" i="1"/>
  <c r="X2773" i="1" s="1"/>
  <c r="Z2773" i="1" s="1"/>
  <c r="P2772" i="1"/>
  <c r="X2772" i="1" s="1"/>
  <c r="Z2772" i="1" s="1"/>
  <c r="P2771" i="1"/>
  <c r="X2771" i="1" s="1"/>
  <c r="P2770" i="1"/>
  <c r="X2770" i="1" s="1"/>
  <c r="P2769" i="1"/>
  <c r="X2769" i="1" s="1"/>
  <c r="P2768" i="1"/>
  <c r="X2768" i="1" s="1"/>
  <c r="Z2768" i="1" s="1"/>
  <c r="P2767" i="1"/>
  <c r="X2767" i="1" s="1"/>
  <c r="P2766" i="1"/>
  <c r="X2766" i="1" s="1"/>
  <c r="P2765" i="1"/>
  <c r="X2765" i="1" s="1"/>
  <c r="Z2765" i="1" s="1"/>
  <c r="P2764" i="1"/>
  <c r="X2764" i="1" s="1"/>
  <c r="Z2764" i="1" s="1"/>
  <c r="P2763" i="1"/>
  <c r="X2763" i="1" s="1"/>
  <c r="P2762" i="1"/>
  <c r="X2762" i="1" s="1"/>
  <c r="P2761" i="1"/>
  <c r="X2761" i="1" s="1"/>
  <c r="P2760" i="1"/>
  <c r="X2760" i="1" s="1"/>
  <c r="Z2760" i="1" s="1"/>
  <c r="P2759" i="1"/>
  <c r="X2759" i="1" s="1"/>
  <c r="P2758" i="1"/>
  <c r="X2758" i="1" s="1"/>
  <c r="P2757" i="1"/>
  <c r="X2757" i="1" s="1"/>
  <c r="Z2757" i="1" s="1"/>
  <c r="P2756" i="1"/>
  <c r="X2756" i="1" s="1"/>
  <c r="Z2756" i="1" s="1"/>
  <c r="P2755" i="1"/>
  <c r="X2755" i="1" s="1"/>
  <c r="P2754" i="1"/>
  <c r="X2754" i="1" s="1"/>
  <c r="P2753" i="1"/>
  <c r="X2753" i="1" s="1"/>
  <c r="P2752" i="1"/>
  <c r="X2752" i="1" s="1"/>
  <c r="Z2752" i="1" s="1"/>
  <c r="P2751" i="1"/>
  <c r="X2751" i="1" s="1"/>
  <c r="P2750" i="1"/>
  <c r="X2750" i="1" s="1"/>
  <c r="P2749" i="1"/>
  <c r="X2749" i="1" s="1"/>
  <c r="Z2749" i="1" s="1"/>
  <c r="P2748" i="1"/>
  <c r="X2748" i="1" s="1"/>
  <c r="Z2748" i="1" s="1"/>
  <c r="P2747" i="1"/>
  <c r="X2747" i="1" s="1"/>
  <c r="P2746" i="1"/>
  <c r="X2746" i="1" s="1"/>
  <c r="P2745" i="1"/>
  <c r="X2745" i="1" s="1"/>
  <c r="P2744" i="1"/>
  <c r="X2744" i="1" s="1"/>
  <c r="Z2744" i="1" s="1"/>
  <c r="P2743" i="1"/>
  <c r="X2743" i="1" s="1"/>
  <c r="P2742" i="1"/>
  <c r="X2742" i="1" s="1"/>
  <c r="P2741" i="1"/>
  <c r="X2741" i="1" s="1"/>
  <c r="Z2741" i="1" s="1"/>
  <c r="P2740" i="1"/>
  <c r="X2740" i="1" s="1"/>
  <c r="Z2740" i="1" s="1"/>
  <c r="P2739" i="1"/>
  <c r="X2739" i="1" s="1"/>
  <c r="P2738" i="1"/>
  <c r="X2738" i="1" s="1"/>
  <c r="P2737" i="1"/>
  <c r="X2737" i="1" s="1"/>
  <c r="P2736" i="1"/>
  <c r="X2736" i="1" s="1"/>
  <c r="Z2736" i="1" s="1"/>
  <c r="P2735" i="1"/>
  <c r="X2735" i="1" s="1"/>
  <c r="P2734" i="1"/>
  <c r="P2733" i="1"/>
  <c r="X2733" i="1" s="1"/>
  <c r="Z2733" i="1" s="1"/>
  <c r="P2732" i="1"/>
  <c r="X2732" i="1" s="1"/>
  <c r="Z2732" i="1" s="1"/>
  <c r="P2731" i="1"/>
  <c r="X2731" i="1" s="1"/>
  <c r="P2730" i="1"/>
  <c r="X2730" i="1" s="1"/>
  <c r="P2729" i="1"/>
  <c r="X2729" i="1" s="1"/>
  <c r="P2728" i="1"/>
  <c r="X2728" i="1" s="1"/>
  <c r="Z2728" i="1" s="1"/>
  <c r="P2727" i="1"/>
  <c r="X2727" i="1" s="1"/>
  <c r="P2726" i="1"/>
  <c r="X2726" i="1" s="1"/>
  <c r="P2725" i="1"/>
  <c r="X2725" i="1" s="1"/>
  <c r="Z2725" i="1" s="1"/>
  <c r="P2724" i="1"/>
  <c r="X2724" i="1" s="1"/>
  <c r="Z2724" i="1" s="1"/>
  <c r="P2723" i="1"/>
  <c r="X2723" i="1" s="1"/>
  <c r="P2722" i="1"/>
  <c r="X2722" i="1" s="1"/>
  <c r="P2721" i="1"/>
  <c r="X2721" i="1" s="1"/>
  <c r="P2720" i="1"/>
  <c r="X2720" i="1" s="1"/>
  <c r="Z2720" i="1" s="1"/>
  <c r="P2719" i="1"/>
  <c r="X2719" i="1" s="1"/>
  <c r="P2718" i="1"/>
  <c r="X2718" i="1" s="1"/>
  <c r="P2717" i="1"/>
  <c r="X2717" i="1" s="1"/>
  <c r="Z2717" i="1" s="1"/>
  <c r="P2716" i="1"/>
  <c r="X2716" i="1" s="1"/>
  <c r="Z2716" i="1" s="1"/>
  <c r="P2715" i="1"/>
  <c r="X2715" i="1" s="1"/>
  <c r="P2714" i="1"/>
  <c r="X2714" i="1" s="1"/>
  <c r="P2713" i="1"/>
  <c r="X2713" i="1" s="1"/>
  <c r="P2712" i="1"/>
  <c r="X2712" i="1" s="1"/>
  <c r="Z2712" i="1" s="1"/>
  <c r="P2711" i="1"/>
  <c r="X2711" i="1" s="1"/>
  <c r="P2710" i="1"/>
  <c r="X2710" i="1" s="1"/>
  <c r="P2709" i="1"/>
  <c r="X2709" i="1" s="1"/>
  <c r="Z2709" i="1" s="1"/>
  <c r="P2708" i="1"/>
  <c r="X2708" i="1" s="1"/>
  <c r="Z2708" i="1" s="1"/>
  <c r="P2707" i="1"/>
  <c r="X2707" i="1" s="1"/>
  <c r="Z2707" i="1" s="1"/>
  <c r="P2706" i="1"/>
  <c r="X2706" i="1" s="1"/>
  <c r="P2705" i="1"/>
  <c r="X2705" i="1" s="1"/>
  <c r="P2704" i="1"/>
  <c r="X2704" i="1" s="1"/>
  <c r="Z2704" i="1" s="1"/>
  <c r="P2703" i="1"/>
  <c r="X2703" i="1" s="1"/>
  <c r="P2702" i="1"/>
  <c r="X2702" i="1" s="1"/>
  <c r="P2701" i="1"/>
  <c r="X2701" i="1" s="1"/>
  <c r="Z2701" i="1" s="1"/>
  <c r="P2700" i="1"/>
  <c r="X2700" i="1" s="1"/>
  <c r="Z2700" i="1" s="1"/>
  <c r="P2699" i="1"/>
  <c r="X2699" i="1" s="1"/>
  <c r="Z2699" i="1" s="1"/>
  <c r="P2698" i="1"/>
  <c r="X2698" i="1" s="1"/>
  <c r="P2697" i="1"/>
  <c r="X2697" i="1" s="1"/>
  <c r="P2696" i="1"/>
  <c r="X2696" i="1" s="1"/>
  <c r="Z2696" i="1" s="1"/>
  <c r="P2695" i="1"/>
  <c r="X2695" i="1" s="1"/>
  <c r="P2694" i="1"/>
  <c r="X2694" i="1" s="1"/>
  <c r="P2693" i="1"/>
  <c r="X2693" i="1" s="1"/>
  <c r="Z2693" i="1" s="1"/>
  <c r="P2692" i="1"/>
  <c r="X2692" i="1" s="1"/>
  <c r="Z2692" i="1" s="1"/>
  <c r="P2691" i="1"/>
  <c r="X2691" i="1" s="1"/>
  <c r="P2690" i="1"/>
  <c r="X2690" i="1" s="1"/>
  <c r="P2689" i="1"/>
  <c r="X2689" i="1" s="1"/>
  <c r="P2688" i="1"/>
  <c r="X2688" i="1" s="1"/>
  <c r="Z2688" i="1" s="1"/>
  <c r="P2687" i="1"/>
  <c r="X2687" i="1" s="1"/>
  <c r="P2686" i="1"/>
  <c r="X2686" i="1" s="1"/>
  <c r="P2685" i="1"/>
  <c r="X2685" i="1" s="1"/>
  <c r="Z2685" i="1" s="1"/>
  <c r="P2684" i="1"/>
  <c r="X2684" i="1" s="1"/>
  <c r="Z2684" i="1" s="1"/>
  <c r="P2683" i="1"/>
  <c r="X2683" i="1" s="1"/>
  <c r="P2682" i="1"/>
  <c r="X2682" i="1" s="1"/>
  <c r="P2681" i="1"/>
  <c r="X2681" i="1" s="1"/>
  <c r="P2680" i="1"/>
  <c r="X2680" i="1" s="1"/>
  <c r="Z2680" i="1" s="1"/>
  <c r="P2679" i="1"/>
  <c r="X2679" i="1" s="1"/>
  <c r="P2678" i="1"/>
  <c r="X2678" i="1" s="1"/>
  <c r="P2677" i="1"/>
  <c r="X2677" i="1" s="1"/>
  <c r="Z2677" i="1" s="1"/>
  <c r="P2676" i="1"/>
  <c r="X2676" i="1" s="1"/>
  <c r="Z2676" i="1" s="1"/>
  <c r="P2675" i="1"/>
  <c r="X2675" i="1" s="1"/>
  <c r="P2674" i="1"/>
  <c r="X2674" i="1" s="1"/>
  <c r="P2673" i="1"/>
  <c r="X2673" i="1" s="1"/>
  <c r="P2672" i="1"/>
  <c r="X2672" i="1" s="1"/>
  <c r="Z2672" i="1" s="1"/>
  <c r="P2671" i="1"/>
  <c r="X2671" i="1" s="1"/>
  <c r="P2670" i="1"/>
  <c r="X2670" i="1" s="1"/>
  <c r="P2669" i="1"/>
  <c r="X2669" i="1" s="1"/>
  <c r="Z2669" i="1" s="1"/>
  <c r="P2668" i="1"/>
  <c r="X2668" i="1" s="1"/>
  <c r="Z2668" i="1" s="1"/>
  <c r="P2667" i="1"/>
  <c r="X2667" i="1" s="1"/>
  <c r="P2666" i="1"/>
  <c r="X2666" i="1" s="1"/>
  <c r="P2665" i="1"/>
  <c r="X2665" i="1" s="1"/>
  <c r="P2664" i="1"/>
  <c r="X2664" i="1" s="1"/>
  <c r="Z2664" i="1" s="1"/>
  <c r="P2663" i="1"/>
  <c r="X2663" i="1" s="1"/>
  <c r="P2662" i="1"/>
  <c r="X2662" i="1" s="1"/>
  <c r="P2661" i="1"/>
  <c r="X2661" i="1" s="1"/>
  <c r="Z2661" i="1" s="1"/>
  <c r="P2660" i="1"/>
  <c r="X2660" i="1" s="1"/>
  <c r="Z2660" i="1" s="1"/>
  <c r="P2659" i="1"/>
  <c r="X2659" i="1" s="1"/>
  <c r="P2658" i="1"/>
  <c r="X2658" i="1" s="1"/>
  <c r="P2657" i="1"/>
  <c r="X2657" i="1" s="1"/>
  <c r="P2656" i="1"/>
  <c r="X2656" i="1" s="1"/>
  <c r="Z2656" i="1" s="1"/>
  <c r="P2655" i="1"/>
  <c r="X2655" i="1" s="1"/>
  <c r="P2654" i="1"/>
  <c r="X2654" i="1" s="1"/>
  <c r="P2653" i="1"/>
  <c r="X2653" i="1" s="1"/>
  <c r="Z2653" i="1" s="1"/>
  <c r="P2652" i="1"/>
  <c r="X2652" i="1" s="1"/>
  <c r="Z2652" i="1" s="1"/>
  <c r="P2651" i="1"/>
  <c r="X2651" i="1" s="1"/>
  <c r="P2650" i="1"/>
  <c r="X2650" i="1" s="1"/>
  <c r="P2649" i="1"/>
  <c r="X2649" i="1" s="1"/>
  <c r="P2648" i="1"/>
  <c r="X2648" i="1" s="1"/>
  <c r="Z2648" i="1" s="1"/>
  <c r="P2647" i="1"/>
  <c r="X2647" i="1" s="1"/>
  <c r="P2646" i="1"/>
  <c r="X2646" i="1" s="1"/>
  <c r="P2645" i="1"/>
  <c r="X2645" i="1" s="1"/>
  <c r="Z2645" i="1" s="1"/>
  <c r="P2644" i="1"/>
  <c r="X2644" i="1" s="1"/>
  <c r="Z2644" i="1" s="1"/>
  <c r="P2643" i="1"/>
  <c r="X2643" i="1" s="1"/>
  <c r="P2642" i="1"/>
  <c r="X2642" i="1" s="1"/>
  <c r="P2641" i="1"/>
  <c r="X2641" i="1" s="1"/>
  <c r="P2640" i="1"/>
  <c r="X2640" i="1" s="1"/>
  <c r="Z2640" i="1" s="1"/>
  <c r="P2639" i="1"/>
  <c r="X2639" i="1" s="1"/>
  <c r="P2638" i="1"/>
  <c r="X2638" i="1" s="1"/>
  <c r="P2637" i="1"/>
  <c r="X2637" i="1" s="1"/>
  <c r="Z2637" i="1" s="1"/>
  <c r="P2636" i="1"/>
  <c r="X2636" i="1" s="1"/>
  <c r="Z2636" i="1" s="1"/>
  <c r="P2635" i="1"/>
  <c r="X2635" i="1" s="1"/>
  <c r="Z2635" i="1" s="1"/>
  <c r="P2634" i="1"/>
  <c r="X2634" i="1" s="1"/>
  <c r="P2633" i="1"/>
  <c r="X2633" i="1" s="1"/>
  <c r="P2632" i="1"/>
  <c r="X2632" i="1" s="1"/>
  <c r="Z2632" i="1" s="1"/>
  <c r="P2631" i="1"/>
  <c r="X2631" i="1" s="1"/>
  <c r="P2630" i="1"/>
  <c r="X2630" i="1" s="1"/>
  <c r="P2629" i="1"/>
  <c r="X2629" i="1" s="1"/>
  <c r="Z2629" i="1" s="1"/>
  <c r="P2628" i="1"/>
  <c r="X2628" i="1" s="1"/>
  <c r="Z2628" i="1" s="1"/>
  <c r="Y2627" i="1"/>
  <c r="W2627" i="1"/>
  <c r="V2627" i="1"/>
  <c r="U2627" i="1"/>
  <c r="T2627" i="1"/>
  <c r="S2627" i="1"/>
  <c r="R2627" i="1"/>
  <c r="P2627" i="1"/>
  <c r="X2627" i="1" s="1"/>
  <c r="Z2627" i="1" s="1"/>
  <c r="Y2626" i="1"/>
  <c r="W2626" i="1"/>
  <c r="V2626" i="1"/>
  <c r="U2626" i="1"/>
  <c r="T2626" i="1"/>
  <c r="S2626" i="1"/>
  <c r="R2626" i="1"/>
  <c r="P2626" i="1"/>
  <c r="X2626" i="1" s="1"/>
  <c r="Y2625" i="1"/>
  <c r="W2625" i="1"/>
  <c r="V2625" i="1"/>
  <c r="U2625" i="1"/>
  <c r="T2625" i="1"/>
  <c r="S2625" i="1"/>
  <c r="R2625" i="1"/>
  <c r="P2625" i="1"/>
  <c r="X2625" i="1" s="1"/>
  <c r="Y2624" i="1"/>
  <c r="W2624" i="1"/>
  <c r="V2624" i="1"/>
  <c r="U2624" i="1"/>
  <c r="T2624" i="1"/>
  <c r="S2624" i="1"/>
  <c r="R2624" i="1"/>
  <c r="P2624" i="1"/>
  <c r="X2624" i="1" s="1"/>
  <c r="Z2624" i="1" s="1"/>
  <c r="Y2623" i="1"/>
  <c r="W2623" i="1"/>
  <c r="V2623" i="1"/>
  <c r="U2623" i="1"/>
  <c r="T2623" i="1"/>
  <c r="S2623" i="1"/>
  <c r="R2623" i="1"/>
  <c r="P2623" i="1"/>
  <c r="X2623" i="1" s="1"/>
  <c r="Z2623" i="1" s="1"/>
  <c r="Y2622" i="1"/>
  <c r="W2622" i="1"/>
  <c r="V2622" i="1"/>
  <c r="U2622" i="1"/>
  <c r="T2622" i="1"/>
  <c r="S2622" i="1"/>
  <c r="R2622" i="1"/>
  <c r="P2622" i="1"/>
  <c r="X2622" i="1" s="1"/>
  <c r="Z2622" i="1" s="1"/>
  <c r="Y2621" i="1"/>
  <c r="W2621" i="1"/>
  <c r="V2621" i="1"/>
  <c r="U2621" i="1"/>
  <c r="T2621" i="1"/>
  <c r="S2621" i="1"/>
  <c r="R2621" i="1"/>
  <c r="P2621" i="1"/>
  <c r="X2621" i="1" s="1"/>
  <c r="Y2620" i="1"/>
  <c r="W2620" i="1"/>
  <c r="V2620" i="1"/>
  <c r="U2620" i="1"/>
  <c r="T2620" i="1"/>
  <c r="S2620" i="1"/>
  <c r="R2620" i="1"/>
  <c r="P2620" i="1"/>
  <c r="X2620" i="1" s="1"/>
  <c r="Y2619" i="1"/>
  <c r="X2619" i="1"/>
  <c r="W2619" i="1"/>
  <c r="V2619" i="1"/>
  <c r="U2619" i="1"/>
  <c r="T2619" i="1"/>
  <c r="S2619" i="1"/>
  <c r="R2619" i="1"/>
  <c r="P2619" i="1"/>
  <c r="Y2618" i="1"/>
  <c r="X2618" i="1"/>
  <c r="W2618" i="1"/>
  <c r="V2618" i="1"/>
  <c r="U2618" i="1"/>
  <c r="T2618" i="1"/>
  <c r="S2618" i="1"/>
  <c r="R2618" i="1"/>
  <c r="P2618" i="1"/>
  <c r="Y2617" i="1"/>
  <c r="W2617" i="1"/>
  <c r="V2617" i="1"/>
  <c r="U2617" i="1"/>
  <c r="T2617" i="1"/>
  <c r="S2617" i="1"/>
  <c r="R2617" i="1"/>
  <c r="P2617" i="1"/>
  <c r="X2617" i="1" s="1"/>
  <c r="Y2616" i="1"/>
  <c r="W2616" i="1"/>
  <c r="V2616" i="1"/>
  <c r="U2616" i="1"/>
  <c r="T2616" i="1"/>
  <c r="S2616" i="1"/>
  <c r="R2616" i="1"/>
  <c r="P2616" i="1"/>
  <c r="X2616" i="1" s="1"/>
  <c r="Y2615" i="1"/>
  <c r="W2615" i="1"/>
  <c r="V2615" i="1"/>
  <c r="U2615" i="1"/>
  <c r="T2615" i="1"/>
  <c r="S2615" i="1"/>
  <c r="R2615" i="1"/>
  <c r="P2615" i="1"/>
  <c r="X2615" i="1" s="1"/>
  <c r="Y2614" i="1"/>
  <c r="W2614" i="1"/>
  <c r="V2614" i="1"/>
  <c r="U2614" i="1"/>
  <c r="T2614" i="1"/>
  <c r="S2614" i="1"/>
  <c r="R2614" i="1"/>
  <c r="P2614" i="1"/>
  <c r="X2614" i="1" s="1"/>
  <c r="Z2614" i="1" s="1"/>
  <c r="Y2613" i="1"/>
  <c r="W2613" i="1"/>
  <c r="V2613" i="1"/>
  <c r="U2613" i="1"/>
  <c r="T2613" i="1"/>
  <c r="S2613" i="1"/>
  <c r="R2613" i="1"/>
  <c r="P2613" i="1"/>
  <c r="X2613" i="1" s="1"/>
  <c r="Y2612" i="1"/>
  <c r="W2612" i="1"/>
  <c r="V2612" i="1"/>
  <c r="U2612" i="1"/>
  <c r="T2612" i="1"/>
  <c r="S2612" i="1"/>
  <c r="R2612" i="1"/>
  <c r="P2612" i="1"/>
  <c r="X2612" i="1" s="1"/>
  <c r="Y2611" i="1"/>
  <c r="W2611" i="1"/>
  <c r="V2611" i="1"/>
  <c r="U2611" i="1"/>
  <c r="T2611" i="1"/>
  <c r="S2611" i="1"/>
  <c r="R2611" i="1"/>
  <c r="P2611" i="1"/>
  <c r="X2611" i="1" s="1"/>
  <c r="Y2610" i="1"/>
  <c r="X2610" i="1"/>
  <c r="Z2610" i="1" s="1"/>
  <c r="W2610" i="1"/>
  <c r="V2610" i="1"/>
  <c r="U2610" i="1"/>
  <c r="T2610" i="1"/>
  <c r="S2610" i="1"/>
  <c r="R2610" i="1"/>
  <c r="P2610" i="1"/>
  <c r="Y2609" i="1"/>
  <c r="W2609" i="1"/>
  <c r="V2609" i="1"/>
  <c r="U2609" i="1"/>
  <c r="T2609" i="1"/>
  <c r="S2609" i="1"/>
  <c r="R2609" i="1"/>
  <c r="P2609" i="1"/>
  <c r="X2609" i="1" s="1"/>
  <c r="Y2608" i="1"/>
  <c r="W2608" i="1"/>
  <c r="V2608" i="1"/>
  <c r="U2608" i="1"/>
  <c r="T2608" i="1"/>
  <c r="S2608" i="1"/>
  <c r="R2608" i="1"/>
  <c r="P2608" i="1"/>
  <c r="X2608" i="1" s="1"/>
  <c r="Y2607" i="1"/>
  <c r="W2607" i="1"/>
  <c r="V2607" i="1"/>
  <c r="U2607" i="1"/>
  <c r="T2607" i="1"/>
  <c r="S2607" i="1"/>
  <c r="R2607" i="1"/>
  <c r="P2607" i="1"/>
  <c r="X2607" i="1" s="1"/>
  <c r="Y2606" i="1"/>
  <c r="W2606" i="1"/>
  <c r="V2606" i="1"/>
  <c r="U2606" i="1"/>
  <c r="T2606" i="1"/>
  <c r="S2606" i="1"/>
  <c r="R2606" i="1"/>
  <c r="P2606" i="1"/>
  <c r="X2606" i="1" s="1"/>
  <c r="Y2605" i="1"/>
  <c r="W2605" i="1"/>
  <c r="V2605" i="1"/>
  <c r="U2605" i="1"/>
  <c r="T2605" i="1"/>
  <c r="S2605" i="1"/>
  <c r="R2605" i="1"/>
  <c r="P2605" i="1"/>
  <c r="X2605" i="1" s="1"/>
  <c r="Y2604" i="1"/>
  <c r="W2604" i="1"/>
  <c r="V2604" i="1"/>
  <c r="U2604" i="1"/>
  <c r="T2604" i="1"/>
  <c r="S2604" i="1"/>
  <c r="R2604" i="1"/>
  <c r="P2604" i="1"/>
  <c r="X2604" i="1" s="1"/>
  <c r="Y2603" i="1"/>
  <c r="W2603" i="1"/>
  <c r="V2603" i="1"/>
  <c r="U2603" i="1"/>
  <c r="T2603" i="1"/>
  <c r="S2603" i="1"/>
  <c r="R2603" i="1"/>
  <c r="P2603" i="1"/>
  <c r="X2603" i="1" s="1"/>
  <c r="Y2602" i="1"/>
  <c r="X2602" i="1"/>
  <c r="W2602" i="1"/>
  <c r="V2602" i="1"/>
  <c r="U2602" i="1"/>
  <c r="T2602" i="1"/>
  <c r="S2602" i="1"/>
  <c r="R2602" i="1"/>
  <c r="P2602" i="1"/>
  <c r="Y2601" i="1"/>
  <c r="W2601" i="1"/>
  <c r="V2601" i="1"/>
  <c r="U2601" i="1"/>
  <c r="T2601" i="1"/>
  <c r="S2601" i="1"/>
  <c r="R2601" i="1"/>
  <c r="P2601" i="1"/>
  <c r="X2601" i="1" s="1"/>
  <c r="Y2600" i="1"/>
  <c r="W2600" i="1"/>
  <c r="V2600" i="1"/>
  <c r="U2600" i="1"/>
  <c r="T2600" i="1"/>
  <c r="S2600" i="1"/>
  <c r="R2600" i="1"/>
  <c r="P2600" i="1"/>
  <c r="X2600" i="1" s="1"/>
  <c r="Y2599" i="1"/>
  <c r="W2599" i="1"/>
  <c r="V2599" i="1"/>
  <c r="U2599" i="1"/>
  <c r="T2599" i="1"/>
  <c r="S2599" i="1"/>
  <c r="R2599" i="1"/>
  <c r="P2599" i="1"/>
  <c r="X2599" i="1" s="1"/>
  <c r="Y2598" i="1"/>
  <c r="W2598" i="1"/>
  <c r="V2598" i="1"/>
  <c r="U2598" i="1"/>
  <c r="T2598" i="1"/>
  <c r="S2598" i="1"/>
  <c r="R2598" i="1"/>
  <c r="P2598" i="1"/>
  <c r="X2598" i="1" s="1"/>
  <c r="Z2598" i="1" s="1"/>
  <c r="Y2597" i="1"/>
  <c r="W2597" i="1"/>
  <c r="V2597" i="1"/>
  <c r="U2597" i="1"/>
  <c r="T2597" i="1"/>
  <c r="S2597" i="1"/>
  <c r="R2597" i="1"/>
  <c r="P2597" i="1"/>
  <c r="X2597" i="1" s="1"/>
  <c r="Z2597" i="1" s="1"/>
  <c r="Y2596" i="1"/>
  <c r="W2596" i="1"/>
  <c r="V2596" i="1"/>
  <c r="U2596" i="1"/>
  <c r="T2596" i="1"/>
  <c r="S2596" i="1"/>
  <c r="R2596" i="1"/>
  <c r="P2596" i="1"/>
  <c r="X2596" i="1" s="1"/>
  <c r="Z2596" i="1" s="1"/>
  <c r="Y2595" i="1"/>
  <c r="W2595" i="1"/>
  <c r="V2595" i="1"/>
  <c r="U2595" i="1"/>
  <c r="T2595" i="1"/>
  <c r="S2595" i="1"/>
  <c r="R2595" i="1"/>
  <c r="P2595" i="1"/>
  <c r="X2595" i="1" s="1"/>
  <c r="Z2595" i="1" s="1"/>
  <c r="Y2594" i="1"/>
  <c r="W2594" i="1"/>
  <c r="V2594" i="1"/>
  <c r="U2594" i="1"/>
  <c r="T2594" i="1"/>
  <c r="S2594" i="1"/>
  <c r="R2594" i="1"/>
  <c r="P2594" i="1"/>
  <c r="X2594" i="1" s="1"/>
  <c r="Y2593" i="1"/>
  <c r="W2593" i="1"/>
  <c r="V2593" i="1"/>
  <c r="U2593" i="1"/>
  <c r="T2593" i="1"/>
  <c r="S2593" i="1"/>
  <c r="R2593" i="1"/>
  <c r="P2593" i="1"/>
  <c r="X2593" i="1" s="1"/>
  <c r="Y2592" i="1"/>
  <c r="W2592" i="1"/>
  <c r="V2592" i="1"/>
  <c r="U2592" i="1"/>
  <c r="T2592" i="1"/>
  <c r="S2592" i="1"/>
  <c r="R2592" i="1"/>
  <c r="P2592" i="1"/>
  <c r="X2592" i="1" s="1"/>
  <c r="Y2591" i="1"/>
  <c r="X2591" i="1"/>
  <c r="Z2591" i="1" s="1"/>
  <c r="W2591" i="1"/>
  <c r="V2591" i="1"/>
  <c r="U2591" i="1"/>
  <c r="T2591" i="1"/>
  <c r="S2591" i="1"/>
  <c r="R2591" i="1"/>
  <c r="P2591" i="1"/>
  <c r="Y2590" i="1"/>
  <c r="W2590" i="1"/>
  <c r="V2590" i="1"/>
  <c r="U2590" i="1"/>
  <c r="T2590" i="1"/>
  <c r="S2590" i="1"/>
  <c r="R2590" i="1"/>
  <c r="P2590" i="1"/>
  <c r="X2590" i="1" s="1"/>
  <c r="Y2589" i="1"/>
  <c r="W2589" i="1"/>
  <c r="V2589" i="1"/>
  <c r="U2589" i="1"/>
  <c r="T2589" i="1"/>
  <c r="S2589" i="1"/>
  <c r="R2589" i="1"/>
  <c r="P2589" i="1"/>
  <c r="X2589" i="1" s="1"/>
  <c r="Y2588" i="1"/>
  <c r="W2588" i="1"/>
  <c r="V2588" i="1"/>
  <c r="U2588" i="1"/>
  <c r="T2588" i="1"/>
  <c r="S2588" i="1"/>
  <c r="R2588" i="1"/>
  <c r="P2588" i="1"/>
  <c r="X2588" i="1" s="1"/>
  <c r="Y2587" i="1"/>
  <c r="W2587" i="1"/>
  <c r="V2587" i="1"/>
  <c r="U2587" i="1"/>
  <c r="T2587" i="1"/>
  <c r="S2587" i="1"/>
  <c r="R2587" i="1"/>
  <c r="P2587" i="1"/>
  <c r="X2587" i="1" s="1"/>
  <c r="Z2587" i="1" s="1"/>
  <c r="Y2586" i="1"/>
  <c r="W2586" i="1"/>
  <c r="V2586" i="1"/>
  <c r="U2586" i="1"/>
  <c r="T2586" i="1"/>
  <c r="S2586" i="1"/>
  <c r="R2586" i="1"/>
  <c r="P2586" i="1"/>
  <c r="X2586" i="1" s="1"/>
  <c r="Y2585" i="1"/>
  <c r="W2585" i="1"/>
  <c r="V2585" i="1"/>
  <c r="U2585" i="1"/>
  <c r="T2585" i="1"/>
  <c r="S2585" i="1"/>
  <c r="R2585" i="1"/>
  <c r="P2585" i="1"/>
  <c r="X2585" i="1" s="1"/>
  <c r="Y2584" i="1"/>
  <c r="W2584" i="1"/>
  <c r="V2584" i="1"/>
  <c r="U2584" i="1"/>
  <c r="T2584" i="1"/>
  <c r="S2584" i="1"/>
  <c r="R2584" i="1"/>
  <c r="P2584" i="1"/>
  <c r="X2584" i="1" s="1"/>
  <c r="Y2583" i="1"/>
  <c r="W2583" i="1"/>
  <c r="V2583" i="1"/>
  <c r="U2583" i="1"/>
  <c r="T2583" i="1"/>
  <c r="S2583" i="1"/>
  <c r="R2583" i="1"/>
  <c r="P2583" i="1"/>
  <c r="X2583" i="1" s="1"/>
  <c r="Y2582" i="1"/>
  <c r="W2582" i="1"/>
  <c r="V2582" i="1"/>
  <c r="U2582" i="1"/>
  <c r="T2582" i="1"/>
  <c r="S2582" i="1"/>
  <c r="R2582" i="1"/>
  <c r="P2582" i="1"/>
  <c r="X2582" i="1" s="1"/>
  <c r="Y2581" i="1"/>
  <c r="W2581" i="1"/>
  <c r="V2581" i="1"/>
  <c r="U2581" i="1"/>
  <c r="T2581" i="1"/>
  <c r="S2581" i="1"/>
  <c r="R2581" i="1"/>
  <c r="P2581" i="1"/>
  <c r="X2581" i="1" s="1"/>
  <c r="Y2580" i="1"/>
  <c r="W2580" i="1"/>
  <c r="V2580" i="1"/>
  <c r="U2580" i="1"/>
  <c r="T2580" i="1"/>
  <c r="S2580" i="1"/>
  <c r="R2580" i="1"/>
  <c r="P2580" i="1"/>
  <c r="X2580" i="1" s="1"/>
  <c r="Y2579" i="1"/>
  <c r="W2579" i="1"/>
  <c r="V2579" i="1"/>
  <c r="U2579" i="1"/>
  <c r="T2579" i="1"/>
  <c r="S2579" i="1"/>
  <c r="R2579" i="1"/>
  <c r="P2579" i="1"/>
  <c r="X2579" i="1" s="1"/>
  <c r="Y2578" i="1"/>
  <c r="X2578" i="1"/>
  <c r="Z2578" i="1" s="1"/>
  <c r="W2578" i="1"/>
  <c r="V2578" i="1"/>
  <c r="U2578" i="1"/>
  <c r="T2578" i="1"/>
  <c r="S2578" i="1"/>
  <c r="R2578" i="1"/>
  <c r="P2578" i="1"/>
  <c r="Y2577" i="1"/>
  <c r="W2577" i="1"/>
  <c r="V2577" i="1"/>
  <c r="U2577" i="1"/>
  <c r="T2577" i="1"/>
  <c r="S2577" i="1"/>
  <c r="R2577" i="1"/>
  <c r="P2577" i="1"/>
  <c r="X2577" i="1" s="1"/>
  <c r="Y2576" i="1"/>
  <c r="W2576" i="1"/>
  <c r="V2576" i="1"/>
  <c r="U2576" i="1"/>
  <c r="T2576" i="1"/>
  <c r="S2576" i="1"/>
  <c r="R2576" i="1"/>
  <c r="P2576" i="1"/>
  <c r="X2576" i="1" s="1"/>
  <c r="Y2575" i="1"/>
  <c r="X2575" i="1"/>
  <c r="W2575" i="1"/>
  <c r="V2575" i="1"/>
  <c r="U2575" i="1"/>
  <c r="T2575" i="1"/>
  <c r="S2575" i="1"/>
  <c r="R2575" i="1"/>
  <c r="P2575" i="1"/>
  <c r="Y2574" i="1"/>
  <c r="W2574" i="1"/>
  <c r="V2574" i="1"/>
  <c r="U2574" i="1"/>
  <c r="T2574" i="1"/>
  <c r="S2574" i="1"/>
  <c r="R2574" i="1"/>
  <c r="P2574" i="1"/>
  <c r="X2574" i="1" s="1"/>
  <c r="Y2573" i="1"/>
  <c r="W2573" i="1"/>
  <c r="V2573" i="1"/>
  <c r="U2573" i="1"/>
  <c r="T2573" i="1"/>
  <c r="S2573" i="1"/>
  <c r="R2573" i="1"/>
  <c r="P2573" i="1"/>
  <c r="X2573" i="1" s="1"/>
  <c r="Y2572" i="1"/>
  <c r="W2572" i="1"/>
  <c r="V2572" i="1"/>
  <c r="U2572" i="1"/>
  <c r="T2572" i="1"/>
  <c r="S2572" i="1"/>
  <c r="R2572" i="1"/>
  <c r="P2572" i="1"/>
  <c r="X2572" i="1" s="1"/>
  <c r="Y2571" i="1"/>
  <c r="W2571" i="1"/>
  <c r="V2571" i="1"/>
  <c r="U2571" i="1"/>
  <c r="T2571" i="1"/>
  <c r="S2571" i="1"/>
  <c r="R2571" i="1"/>
  <c r="P2571" i="1"/>
  <c r="X2571" i="1" s="1"/>
  <c r="Y2570" i="1"/>
  <c r="W2570" i="1"/>
  <c r="V2570" i="1"/>
  <c r="U2570" i="1"/>
  <c r="T2570" i="1"/>
  <c r="S2570" i="1"/>
  <c r="R2570" i="1"/>
  <c r="P2570" i="1"/>
  <c r="X2570" i="1" s="1"/>
  <c r="Z2570" i="1" s="1"/>
  <c r="Y2569" i="1"/>
  <c r="W2569" i="1"/>
  <c r="V2569" i="1"/>
  <c r="U2569" i="1"/>
  <c r="T2569" i="1"/>
  <c r="S2569" i="1"/>
  <c r="R2569" i="1"/>
  <c r="P2569" i="1"/>
  <c r="X2569" i="1" s="1"/>
  <c r="Z2569" i="1" s="1"/>
  <c r="Y2568" i="1"/>
  <c r="W2568" i="1"/>
  <c r="V2568" i="1"/>
  <c r="U2568" i="1"/>
  <c r="T2568" i="1"/>
  <c r="S2568" i="1"/>
  <c r="R2568" i="1"/>
  <c r="P2568" i="1"/>
  <c r="X2568" i="1" s="1"/>
  <c r="Y2567" i="1"/>
  <c r="W2567" i="1"/>
  <c r="V2567" i="1"/>
  <c r="U2567" i="1"/>
  <c r="T2567" i="1"/>
  <c r="S2567" i="1"/>
  <c r="R2567" i="1"/>
  <c r="P2567" i="1"/>
  <c r="X2567" i="1" s="1"/>
  <c r="Z2567" i="1" s="1"/>
  <c r="Y2566" i="1"/>
  <c r="W2566" i="1"/>
  <c r="V2566" i="1"/>
  <c r="U2566" i="1"/>
  <c r="T2566" i="1"/>
  <c r="S2566" i="1"/>
  <c r="R2566" i="1"/>
  <c r="P2566" i="1"/>
  <c r="X2566" i="1" s="1"/>
  <c r="Z2566" i="1" s="1"/>
  <c r="Y2565" i="1"/>
  <c r="W2565" i="1"/>
  <c r="V2565" i="1"/>
  <c r="U2565" i="1"/>
  <c r="T2565" i="1"/>
  <c r="S2565" i="1"/>
  <c r="R2565" i="1"/>
  <c r="P2565" i="1"/>
  <c r="X2565" i="1" s="1"/>
  <c r="Z2565" i="1" s="1"/>
  <c r="Y2564" i="1"/>
  <c r="W2564" i="1"/>
  <c r="V2564" i="1"/>
  <c r="U2564" i="1"/>
  <c r="T2564" i="1"/>
  <c r="S2564" i="1"/>
  <c r="R2564" i="1"/>
  <c r="P2564" i="1"/>
  <c r="X2564" i="1" s="1"/>
  <c r="Z2564" i="1" s="1"/>
  <c r="Y2563" i="1"/>
  <c r="W2563" i="1"/>
  <c r="V2563" i="1"/>
  <c r="U2563" i="1"/>
  <c r="T2563" i="1"/>
  <c r="S2563" i="1"/>
  <c r="R2563" i="1"/>
  <c r="P2563" i="1"/>
  <c r="X2563" i="1" s="1"/>
  <c r="Z2563" i="1" s="1"/>
  <c r="Y2562" i="1"/>
  <c r="W2562" i="1"/>
  <c r="V2562" i="1"/>
  <c r="U2562" i="1"/>
  <c r="T2562" i="1"/>
  <c r="S2562" i="1"/>
  <c r="R2562" i="1"/>
  <c r="P2562" i="1"/>
  <c r="X2562" i="1" s="1"/>
  <c r="Y2561" i="1"/>
  <c r="W2561" i="1"/>
  <c r="V2561" i="1"/>
  <c r="U2561" i="1"/>
  <c r="T2561" i="1"/>
  <c r="S2561" i="1"/>
  <c r="R2561" i="1"/>
  <c r="P2561" i="1"/>
  <c r="X2561" i="1" s="1"/>
  <c r="Y2560" i="1"/>
  <c r="W2560" i="1"/>
  <c r="V2560" i="1"/>
  <c r="U2560" i="1"/>
  <c r="T2560" i="1"/>
  <c r="S2560" i="1"/>
  <c r="R2560" i="1"/>
  <c r="P2560" i="1"/>
  <c r="X2560" i="1" s="1"/>
  <c r="Y2559" i="1"/>
  <c r="W2559" i="1"/>
  <c r="V2559" i="1"/>
  <c r="U2559" i="1"/>
  <c r="T2559" i="1"/>
  <c r="S2559" i="1"/>
  <c r="R2559" i="1"/>
  <c r="P2559" i="1"/>
  <c r="X2559" i="1" s="1"/>
  <c r="Y2558" i="1"/>
  <c r="W2558" i="1"/>
  <c r="V2558" i="1"/>
  <c r="U2558" i="1"/>
  <c r="T2558" i="1"/>
  <c r="S2558" i="1"/>
  <c r="R2558" i="1"/>
  <c r="P2558" i="1"/>
  <c r="X2558" i="1" s="1"/>
  <c r="Y2557" i="1"/>
  <c r="W2557" i="1"/>
  <c r="V2557" i="1"/>
  <c r="U2557" i="1"/>
  <c r="T2557" i="1"/>
  <c r="S2557" i="1"/>
  <c r="R2557" i="1"/>
  <c r="P2557" i="1"/>
  <c r="X2557" i="1" s="1"/>
  <c r="Y2556" i="1"/>
  <c r="W2556" i="1"/>
  <c r="V2556" i="1"/>
  <c r="U2556" i="1"/>
  <c r="T2556" i="1"/>
  <c r="S2556" i="1"/>
  <c r="R2556" i="1"/>
  <c r="P2556" i="1"/>
  <c r="X2556" i="1" s="1"/>
  <c r="Y2555" i="1"/>
  <c r="X2555" i="1"/>
  <c r="Z2555" i="1" s="1"/>
  <c r="W2555" i="1"/>
  <c r="V2555" i="1"/>
  <c r="U2555" i="1"/>
  <c r="T2555" i="1"/>
  <c r="S2555" i="1"/>
  <c r="R2555" i="1"/>
  <c r="P2555" i="1"/>
  <c r="Y2554" i="1"/>
  <c r="W2554" i="1"/>
  <c r="V2554" i="1"/>
  <c r="U2554" i="1"/>
  <c r="T2554" i="1"/>
  <c r="S2554" i="1"/>
  <c r="R2554" i="1"/>
  <c r="P2554" i="1"/>
  <c r="X2554" i="1" s="1"/>
  <c r="Y2553" i="1"/>
  <c r="W2553" i="1"/>
  <c r="V2553" i="1"/>
  <c r="U2553" i="1"/>
  <c r="T2553" i="1"/>
  <c r="S2553" i="1"/>
  <c r="R2553" i="1"/>
  <c r="P2553" i="1"/>
  <c r="X2553" i="1" s="1"/>
  <c r="Y2552" i="1"/>
  <c r="W2552" i="1"/>
  <c r="V2552" i="1"/>
  <c r="U2552" i="1"/>
  <c r="T2552" i="1"/>
  <c r="S2552" i="1"/>
  <c r="R2552" i="1"/>
  <c r="P2552" i="1"/>
  <c r="X2552" i="1" s="1"/>
  <c r="Y2551" i="1"/>
  <c r="W2551" i="1"/>
  <c r="V2551" i="1"/>
  <c r="U2551" i="1"/>
  <c r="T2551" i="1"/>
  <c r="S2551" i="1"/>
  <c r="R2551" i="1"/>
  <c r="P2551" i="1"/>
  <c r="X2551" i="1" s="1"/>
  <c r="Y2550" i="1"/>
  <c r="W2550" i="1"/>
  <c r="V2550" i="1"/>
  <c r="U2550" i="1"/>
  <c r="T2550" i="1"/>
  <c r="S2550" i="1"/>
  <c r="R2550" i="1"/>
  <c r="P2550" i="1"/>
  <c r="X2550" i="1" s="1"/>
  <c r="Y2549" i="1"/>
  <c r="W2549" i="1"/>
  <c r="V2549" i="1"/>
  <c r="U2549" i="1"/>
  <c r="T2549" i="1"/>
  <c r="S2549" i="1"/>
  <c r="R2549" i="1"/>
  <c r="P2549" i="1"/>
  <c r="X2549" i="1" s="1"/>
  <c r="Y2548" i="1"/>
  <c r="W2548" i="1"/>
  <c r="V2548" i="1"/>
  <c r="U2548" i="1"/>
  <c r="T2548" i="1"/>
  <c r="S2548" i="1"/>
  <c r="R2548" i="1"/>
  <c r="P2548" i="1"/>
  <c r="X2548" i="1" s="1"/>
  <c r="Y2547" i="1"/>
  <c r="W2547" i="1"/>
  <c r="V2547" i="1"/>
  <c r="U2547" i="1"/>
  <c r="T2547" i="1"/>
  <c r="S2547" i="1"/>
  <c r="R2547" i="1"/>
  <c r="P2547" i="1"/>
  <c r="X2547" i="1" s="1"/>
  <c r="Z2547" i="1" s="1"/>
  <c r="Y2546" i="1"/>
  <c r="W2546" i="1"/>
  <c r="V2546" i="1"/>
  <c r="U2546" i="1"/>
  <c r="T2546" i="1"/>
  <c r="S2546" i="1"/>
  <c r="R2546" i="1"/>
  <c r="P2546" i="1"/>
  <c r="X2546" i="1" s="1"/>
  <c r="Y2545" i="1"/>
  <c r="W2545" i="1"/>
  <c r="V2545" i="1"/>
  <c r="U2545" i="1"/>
  <c r="T2545" i="1"/>
  <c r="S2545" i="1"/>
  <c r="R2545" i="1"/>
  <c r="P2545" i="1"/>
  <c r="X2545" i="1" s="1"/>
  <c r="Y2544" i="1"/>
  <c r="W2544" i="1"/>
  <c r="V2544" i="1"/>
  <c r="U2544" i="1"/>
  <c r="T2544" i="1"/>
  <c r="S2544" i="1"/>
  <c r="R2544" i="1"/>
  <c r="P2544" i="1"/>
  <c r="X2544" i="1" s="1"/>
  <c r="Y2543" i="1"/>
  <c r="W2543" i="1"/>
  <c r="V2543" i="1"/>
  <c r="U2543" i="1"/>
  <c r="T2543" i="1"/>
  <c r="S2543" i="1"/>
  <c r="R2543" i="1"/>
  <c r="P2543" i="1"/>
  <c r="X2543" i="1" s="1"/>
  <c r="Y2542" i="1"/>
  <c r="W2542" i="1"/>
  <c r="V2542" i="1"/>
  <c r="U2542" i="1"/>
  <c r="T2542" i="1"/>
  <c r="S2542" i="1"/>
  <c r="R2542" i="1"/>
  <c r="P2542" i="1"/>
  <c r="X2542" i="1" s="1"/>
  <c r="Y2541" i="1"/>
  <c r="W2541" i="1"/>
  <c r="V2541" i="1"/>
  <c r="U2541" i="1"/>
  <c r="T2541" i="1"/>
  <c r="S2541" i="1"/>
  <c r="R2541" i="1"/>
  <c r="P2541" i="1"/>
  <c r="X2541" i="1" s="1"/>
  <c r="Y2540" i="1"/>
  <c r="W2540" i="1"/>
  <c r="V2540" i="1"/>
  <c r="U2540" i="1"/>
  <c r="T2540" i="1"/>
  <c r="S2540" i="1"/>
  <c r="R2540" i="1"/>
  <c r="P2540" i="1"/>
  <c r="X2540" i="1" s="1"/>
  <c r="Y2539" i="1"/>
  <c r="X2539" i="1"/>
  <c r="Z2539" i="1" s="1"/>
  <c r="W2539" i="1"/>
  <c r="V2539" i="1"/>
  <c r="U2539" i="1"/>
  <c r="T2539" i="1"/>
  <c r="S2539" i="1"/>
  <c r="R2539" i="1"/>
  <c r="P2539" i="1"/>
  <c r="Y2538" i="1"/>
  <c r="W2538" i="1"/>
  <c r="V2538" i="1"/>
  <c r="U2538" i="1"/>
  <c r="T2538" i="1"/>
  <c r="S2538" i="1"/>
  <c r="R2538" i="1"/>
  <c r="P2538" i="1"/>
  <c r="X2538" i="1" s="1"/>
  <c r="Y2537" i="1"/>
  <c r="W2537" i="1"/>
  <c r="V2537" i="1"/>
  <c r="U2537" i="1"/>
  <c r="T2537" i="1"/>
  <c r="S2537" i="1"/>
  <c r="R2537" i="1"/>
  <c r="P2537" i="1"/>
  <c r="X2537" i="1" s="1"/>
  <c r="Y2536" i="1"/>
  <c r="W2536" i="1"/>
  <c r="V2536" i="1"/>
  <c r="U2536" i="1"/>
  <c r="T2536" i="1"/>
  <c r="S2536" i="1"/>
  <c r="R2536" i="1"/>
  <c r="P2536" i="1"/>
  <c r="X2536" i="1" s="1"/>
  <c r="Y2535" i="1"/>
  <c r="W2535" i="1"/>
  <c r="V2535" i="1"/>
  <c r="U2535" i="1"/>
  <c r="T2535" i="1"/>
  <c r="S2535" i="1"/>
  <c r="R2535" i="1"/>
  <c r="P2535" i="1"/>
  <c r="X2535" i="1" s="1"/>
  <c r="Y2534" i="1"/>
  <c r="W2534" i="1"/>
  <c r="V2534" i="1"/>
  <c r="U2534" i="1"/>
  <c r="T2534" i="1"/>
  <c r="S2534" i="1"/>
  <c r="R2534" i="1"/>
  <c r="P2534" i="1"/>
  <c r="X2534" i="1" s="1"/>
  <c r="Y2533" i="1"/>
  <c r="W2533" i="1"/>
  <c r="V2533" i="1"/>
  <c r="U2533" i="1"/>
  <c r="T2533" i="1"/>
  <c r="S2533" i="1"/>
  <c r="R2533" i="1"/>
  <c r="P2533" i="1"/>
  <c r="X2533" i="1" s="1"/>
  <c r="Y2532" i="1"/>
  <c r="W2532" i="1"/>
  <c r="V2532" i="1"/>
  <c r="U2532" i="1"/>
  <c r="T2532" i="1"/>
  <c r="S2532" i="1"/>
  <c r="R2532" i="1"/>
  <c r="P2532" i="1"/>
  <c r="X2532" i="1" s="1"/>
  <c r="Y2531" i="1"/>
  <c r="X2531" i="1"/>
  <c r="W2531" i="1"/>
  <c r="V2531" i="1"/>
  <c r="U2531" i="1"/>
  <c r="T2531" i="1"/>
  <c r="S2531" i="1"/>
  <c r="R2531" i="1"/>
  <c r="P2531" i="1"/>
  <c r="Y2530" i="1"/>
  <c r="W2530" i="1"/>
  <c r="V2530" i="1"/>
  <c r="U2530" i="1"/>
  <c r="T2530" i="1"/>
  <c r="S2530" i="1"/>
  <c r="R2530" i="1"/>
  <c r="P2530" i="1"/>
  <c r="X2530" i="1" s="1"/>
  <c r="Y2529" i="1"/>
  <c r="W2529" i="1"/>
  <c r="V2529" i="1"/>
  <c r="U2529" i="1"/>
  <c r="T2529" i="1"/>
  <c r="S2529" i="1"/>
  <c r="R2529" i="1"/>
  <c r="P2529" i="1"/>
  <c r="X2529" i="1" s="1"/>
  <c r="Y2528" i="1"/>
  <c r="W2528" i="1"/>
  <c r="V2528" i="1"/>
  <c r="U2528" i="1"/>
  <c r="T2528" i="1"/>
  <c r="S2528" i="1"/>
  <c r="R2528" i="1"/>
  <c r="P2528" i="1"/>
  <c r="X2528" i="1" s="1"/>
  <c r="Y2527" i="1"/>
  <c r="W2527" i="1"/>
  <c r="V2527" i="1"/>
  <c r="U2527" i="1"/>
  <c r="T2527" i="1"/>
  <c r="S2527" i="1"/>
  <c r="R2527" i="1"/>
  <c r="P2527" i="1"/>
  <c r="X2527" i="1" s="1"/>
  <c r="Y2526" i="1"/>
  <c r="W2526" i="1"/>
  <c r="V2526" i="1"/>
  <c r="U2526" i="1"/>
  <c r="T2526" i="1"/>
  <c r="S2526" i="1"/>
  <c r="R2526" i="1"/>
  <c r="P2526" i="1"/>
  <c r="X2526" i="1" s="1"/>
  <c r="Y2525" i="1"/>
  <c r="W2525" i="1"/>
  <c r="V2525" i="1"/>
  <c r="U2525" i="1"/>
  <c r="T2525" i="1"/>
  <c r="S2525" i="1"/>
  <c r="R2525" i="1"/>
  <c r="P2525" i="1"/>
  <c r="X2525" i="1" s="1"/>
  <c r="Y2524" i="1"/>
  <c r="W2524" i="1"/>
  <c r="V2524" i="1"/>
  <c r="U2524" i="1"/>
  <c r="T2524" i="1"/>
  <c r="S2524" i="1"/>
  <c r="R2524" i="1"/>
  <c r="P2524" i="1"/>
  <c r="X2524" i="1" s="1"/>
  <c r="Y2523" i="1"/>
  <c r="W2523" i="1"/>
  <c r="V2523" i="1"/>
  <c r="U2523" i="1"/>
  <c r="T2523" i="1"/>
  <c r="S2523" i="1"/>
  <c r="R2523" i="1"/>
  <c r="P2523" i="1"/>
  <c r="X2523" i="1" s="1"/>
  <c r="Y2522" i="1"/>
  <c r="W2522" i="1"/>
  <c r="V2522" i="1"/>
  <c r="U2522" i="1"/>
  <c r="T2522" i="1"/>
  <c r="S2522" i="1"/>
  <c r="R2522" i="1"/>
  <c r="P2522" i="1"/>
  <c r="X2522" i="1" s="1"/>
  <c r="Y2521" i="1"/>
  <c r="W2521" i="1"/>
  <c r="V2521" i="1"/>
  <c r="U2521" i="1"/>
  <c r="T2521" i="1"/>
  <c r="S2521" i="1"/>
  <c r="R2521" i="1"/>
  <c r="P2521" i="1"/>
  <c r="X2521" i="1" s="1"/>
  <c r="Y2520" i="1"/>
  <c r="W2520" i="1"/>
  <c r="V2520" i="1"/>
  <c r="U2520" i="1"/>
  <c r="T2520" i="1"/>
  <c r="S2520" i="1"/>
  <c r="R2520" i="1"/>
  <c r="P2520" i="1"/>
  <c r="X2520" i="1" s="1"/>
  <c r="Y2519" i="1"/>
  <c r="W2519" i="1"/>
  <c r="V2519" i="1"/>
  <c r="U2519" i="1"/>
  <c r="T2519" i="1"/>
  <c r="S2519" i="1"/>
  <c r="R2519" i="1"/>
  <c r="P2519" i="1"/>
  <c r="X2519" i="1" s="1"/>
  <c r="Z2519" i="1" s="1"/>
  <c r="Y2518" i="1"/>
  <c r="W2518" i="1"/>
  <c r="V2518" i="1"/>
  <c r="U2518" i="1"/>
  <c r="T2518" i="1"/>
  <c r="S2518" i="1"/>
  <c r="R2518" i="1"/>
  <c r="P2518" i="1"/>
  <c r="X2518" i="1" s="1"/>
  <c r="Y2517" i="1"/>
  <c r="W2517" i="1"/>
  <c r="V2517" i="1"/>
  <c r="U2517" i="1"/>
  <c r="T2517" i="1"/>
  <c r="S2517" i="1"/>
  <c r="R2517" i="1"/>
  <c r="P2517" i="1"/>
  <c r="X2517" i="1" s="1"/>
  <c r="Y2516" i="1"/>
  <c r="W2516" i="1"/>
  <c r="V2516" i="1"/>
  <c r="U2516" i="1"/>
  <c r="T2516" i="1"/>
  <c r="S2516" i="1"/>
  <c r="R2516" i="1"/>
  <c r="P2516" i="1"/>
  <c r="X2516" i="1" s="1"/>
  <c r="Y2515" i="1"/>
  <c r="W2515" i="1"/>
  <c r="V2515" i="1"/>
  <c r="U2515" i="1"/>
  <c r="T2515" i="1"/>
  <c r="S2515" i="1"/>
  <c r="R2515" i="1"/>
  <c r="P2515" i="1"/>
  <c r="X2515" i="1" s="1"/>
  <c r="Y2514" i="1"/>
  <c r="W2514" i="1"/>
  <c r="V2514" i="1"/>
  <c r="U2514" i="1"/>
  <c r="T2514" i="1"/>
  <c r="S2514" i="1"/>
  <c r="R2514" i="1"/>
  <c r="P2514" i="1"/>
  <c r="X2514" i="1" s="1"/>
  <c r="Y2513" i="1"/>
  <c r="W2513" i="1"/>
  <c r="V2513" i="1"/>
  <c r="U2513" i="1"/>
  <c r="T2513" i="1"/>
  <c r="S2513" i="1"/>
  <c r="R2513" i="1"/>
  <c r="P2513" i="1"/>
  <c r="X2513" i="1" s="1"/>
  <c r="Y2512" i="1"/>
  <c r="W2512" i="1"/>
  <c r="V2512" i="1"/>
  <c r="U2512" i="1"/>
  <c r="T2512" i="1"/>
  <c r="S2512" i="1"/>
  <c r="R2512" i="1"/>
  <c r="P2512" i="1"/>
  <c r="X2512" i="1" s="1"/>
  <c r="Y2511" i="1"/>
  <c r="X2511" i="1"/>
  <c r="Z2511" i="1" s="1"/>
  <c r="W2511" i="1"/>
  <c r="V2511" i="1"/>
  <c r="U2511" i="1"/>
  <c r="T2511" i="1"/>
  <c r="S2511" i="1"/>
  <c r="R2511" i="1"/>
  <c r="P2511" i="1"/>
  <c r="Y2510" i="1"/>
  <c r="W2510" i="1"/>
  <c r="V2510" i="1"/>
  <c r="U2510" i="1"/>
  <c r="T2510" i="1"/>
  <c r="S2510" i="1"/>
  <c r="R2510" i="1"/>
  <c r="P2510" i="1"/>
  <c r="X2510" i="1" s="1"/>
  <c r="Y2509" i="1"/>
  <c r="W2509" i="1"/>
  <c r="V2509" i="1"/>
  <c r="U2509" i="1"/>
  <c r="T2509" i="1"/>
  <c r="S2509" i="1"/>
  <c r="R2509" i="1"/>
  <c r="P2509" i="1"/>
  <c r="X2509" i="1" s="1"/>
  <c r="Y2508" i="1"/>
  <c r="W2508" i="1"/>
  <c r="V2508" i="1"/>
  <c r="U2508" i="1"/>
  <c r="T2508" i="1"/>
  <c r="S2508" i="1"/>
  <c r="R2508" i="1"/>
  <c r="P2508" i="1"/>
  <c r="X2508" i="1" s="1"/>
  <c r="Y2507" i="1"/>
  <c r="W2507" i="1"/>
  <c r="V2507" i="1"/>
  <c r="U2507" i="1"/>
  <c r="T2507" i="1"/>
  <c r="S2507" i="1"/>
  <c r="R2507" i="1"/>
  <c r="P2507" i="1"/>
  <c r="X2507" i="1" s="1"/>
  <c r="Y2506" i="1"/>
  <c r="W2506" i="1"/>
  <c r="V2506" i="1"/>
  <c r="U2506" i="1"/>
  <c r="T2506" i="1"/>
  <c r="S2506" i="1"/>
  <c r="R2506" i="1"/>
  <c r="P2506" i="1"/>
  <c r="X2506" i="1" s="1"/>
  <c r="Y2505" i="1"/>
  <c r="W2505" i="1"/>
  <c r="V2505" i="1"/>
  <c r="U2505" i="1"/>
  <c r="T2505" i="1"/>
  <c r="S2505" i="1"/>
  <c r="R2505" i="1"/>
  <c r="P2505" i="1"/>
  <c r="X2505" i="1" s="1"/>
  <c r="Y2504" i="1"/>
  <c r="W2504" i="1"/>
  <c r="V2504" i="1"/>
  <c r="U2504" i="1"/>
  <c r="T2504" i="1"/>
  <c r="S2504" i="1"/>
  <c r="R2504" i="1"/>
  <c r="P2504" i="1"/>
  <c r="X2504" i="1" s="1"/>
  <c r="Y2503" i="1"/>
  <c r="W2503" i="1"/>
  <c r="V2503" i="1"/>
  <c r="U2503" i="1"/>
  <c r="T2503" i="1"/>
  <c r="S2503" i="1"/>
  <c r="R2503" i="1"/>
  <c r="P2503" i="1"/>
  <c r="X2503" i="1" s="1"/>
  <c r="Y2502" i="1"/>
  <c r="W2502" i="1"/>
  <c r="V2502" i="1"/>
  <c r="U2502" i="1"/>
  <c r="T2502" i="1"/>
  <c r="S2502" i="1"/>
  <c r="R2502" i="1"/>
  <c r="P2502" i="1"/>
  <c r="X2502" i="1" s="1"/>
  <c r="Z2502" i="1" s="1"/>
  <c r="Y2501" i="1"/>
  <c r="W2501" i="1"/>
  <c r="V2501" i="1"/>
  <c r="U2501" i="1"/>
  <c r="T2501" i="1"/>
  <c r="S2501" i="1"/>
  <c r="R2501" i="1"/>
  <c r="P2501" i="1"/>
  <c r="X2501" i="1" s="1"/>
  <c r="Z2501" i="1" s="1"/>
  <c r="Y2500" i="1"/>
  <c r="W2500" i="1"/>
  <c r="V2500" i="1"/>
  <c r="U2500" i="1"/>
  <c r="T2500" i="1"/>
  <c r="S2500" i="1"/>
  <c r="R2500" i="1"/>
  <c r="P2500" i="1"/>
  <c r="X2500" i="1" s="1"/>
  <c r="Z2500" i="1" s="1"/>
  <c r="Y2499" i="1"/>
  <c r="W2499" i="1"/>
  <c r="V2499" i="1"/>
  <c r="U2499" i="1"/>
  <c r="T2499" i="1"/>
  <c r="S2499" i="1"/>
  <c r="R2499" i="1"/>
  <c r="P2499" i="1"/>
  <c r="X2499" i="1" s="1"/>
  <c r="Z2499" i="1" s="1"/>
  <c r="Y2498" i="1"/>
  <c r="W2498" i="1"/>
  <c r="V2498" i="1"/>
  <c r="U2498" i="1"/>
  <c r="T2498" i="1"/>
  <c r="S2498" i="1"/>
  <c r="R2498" i="1"/>
  <c r="P2498" i="1"/>
  <c r="X2498" i="1" s="1"/>
  <c r="Y2497" i="1"/>
  <c r="W2497" i="1"/>
  <c r="V2497" i="1"/>
  <c r="U2497" i="1"/>
  <c r="T2497" i="1"/>
  <c r="S2497" i="1"/>
  <c r="R2497" i="1"/>
  <c r="P2497" i="1"/>
  <c r="X2497" i="1" s="1"/>
  <c r="Y2496" i="1"/>
  <c r="W2496" i="1"/>
  <c r="V2496" i="1"/>
  <c r="U2496" i="1"/>
  <c r="T2496" i="1"/>
  <c r="S2496" i="1"/>
  <c r="R2496" i="1"/>
  <c r="P2496" i="1"/>
  <c r="X2496" i="1" s="1"/>
  <c r="Y2495" i="1"/>
  <c r="W2495" i="1"/>
  <c r="V2495" i="1"/>
  <c r="U2495" i="1"/>
  <c r="T2495" i="1"/>
  <c r="S2495" i="1"/>
  <c r="R2495" i="1"/>
  <c r="P2495" i="1"/>
  <c r="X2495" i="1" s="1"/>
  <c r="Y2494" i="1"/>
  <c r="W2494" i="1"/>
  <c r="V2494" i="1"/>
  <c r="U2494" i="1"/>
  <c r="T2494" i="1"/>
  <c r="S2494" i="1"/>
  <c r="R2494" i="1"/>
  <c r="P2494" i="1"/>
  <c r="X2494" i="1" s="1"/>
  <c r="Y2493" i="1"/>
  <c r="W2493" i="1"/>
  <c r="V2493" i="1"/>
  <c r="U2493" i="1"/>
  <c r="T2493" i="1"/>
  <c r="S2493" i="1"/>
  <c r="R2493" i="1"/>
  <c r="P2493" i="1"/>
  <c r="X2493" i="1" s="1"/>
  <c r="Y2492" i="1"/>
  <c r="W2492" i="1"/>
  <c r="V2492" i="1"/>
  <c r="U2492" i="1"/>
  <c r="T2492" i="1"/>
  <c r="S2492" i="1"/>
  <c r="R2492" i="1"/>
  <c r="P2492" i="1"/>
  <c r="X2492" i="1" s="1"/>
  <c r="Y2491" i="1"/>
  <c r="W2491" i="1"/>
  <c r="V2491" i="1"/>
  <c r="U2491" i="1"/>
  <c r="T2491" i="1"/>
  <c r="S2491" i="1"/>
  <c r="R2491" i="1"/>
  <c r="P2491" i="1"/>
  <c r="X2491" i="1" s="1"/>
  <c r="Y2490" i="1"/>
  <c r="X2490" i="1"/>
  <c r="Z2490" i="1" s="1"/>
  <c r="W2490" i="1"/>
  <c r="V2490" i="1"/>
  <c r="U2490" i="1"/>
  <c r="T2490" i="1"/>
  <c r="S2490" i="1"/>
  <c r="R2490" i="1"/>
  <c r="P2490" i="1"/>
  <c r="Y2489" i="1"/>
  <c r="W2489" i="1"/>
  <c r="V2489" i="1"/>
  <c r="U2489" i="1"/>
  <c r="T2489" i="1"/>
  <c r="S2489" i="1"/>
  <c r="R2489" i="1"/>
  <c r="P2489" i="1"/>
  <c r="X2489" i="1" s="1"/>
  <c r="Y2488" i="1"/>
  <c r="W2488" i="1"/>
  <c r="V2488" i="1"/>
  <c r="U2488" i="1"/>
  <c r="T2488" i="1"/>
  <c r="S2488" i="1"/>
  <c r="R2488" i="1"/>
  <c r="P2488" i="1"/>
  <c r="X2488" i="1" s="1"/>
  <c r="Y2487" i="1"/>
  <c r="W2487" i="1"/>
  <c r="V2487" i="1"/>
  <c r="U2487" i="1"/>
  <c r="T2487" i="1"/>
  <c r="S2487" i="1"/>
  <c r="R2487" i="1"/>
  <c r="P2487" i="1"/>
  <c r="X2487" i="1" s="1"/>
  <c r="Y2486" i="1"/>
  <c r="W2486" i="1"/>
  <c r="V2486" i="1"/>
  <c r="U2486" i="1"/>
  <c r="T2486" i="1"/>
  <c r="S2486" i="1"/>
  <c r="R2486" i="1"/>
  <c r="P2486" i="1"/>
  <c r="X2486" i="1" s="1"/>
  <c r="Y2485" i="1"/>
  <c r="W2485" i="1"/>
  <c r="V2485" i="1"/>
  <c r="U2485" i="1"/>
  <c r="T2485" i="1"/>
  <c r="S2485" i="1"/>
  <c r="R2485" i="1"/>
  <c r="P2485" i="1"/>
  <c r="X2485" i="1" s="1"/>
  <c r="Y2484" i="1"/>
  <c r="W2484" i="1"/>
  <c r="V2484" i="1"/>
  <c r="U2484" i="1"/>
  <c r="T2484" i="1"/>
  <c r="S2484" i="1"/>
  <c r="R2484" i="1"/>
  <c r="P2484" i="1"/>
  <c r="X2484" i="1" s="1"/>
  <c r="Y2483" i="1"/>
  <c r="X2483" i="1"/>
  <c r="W2483" i="1"/>
  <c r="V2483" i="1"/>
  <c r="U2483" i="1"/>
  <c r="T2483" i="1"/>
  <c r="S2483" i="1"/>
  <c r="R2483" i="1"/>
  <c r="P2483" i="1"/>
  <c r="Y2482" i="1"/>
  <c r="W2482" i="1"/>
  <c r="V2482" i="1"/>
  <c r="U2482" i="1"/>
  <c r="T2482" i="1"/>
  <c r="S2482" i="1"/>
  <c r="R2482" i="1"/>
  <c r="P2482" i="1"/>
  <c r="X2482" i="1" s="1"/>
  <c r="Y2481" i="1"/>
  <c r="W2481" i="1"/>
  <c r="V2481" i="1"/>
  <c r="U2481" i="1"/>
  <c r="T2481" i="1"/>
  <c r="S2481" i="1"/>
  <c r="R2481" i="1"/>
  <c r="P2481" i="1"/>
  <c r="X2481" i="1" s="1"/>
  <c r="Y2480" i="1"/>
  <c r="W2480" i="1"/>
  <c r="V2480" i="1"/>
  <c r="U2480" i="1"/>
  <c r="T2480" i="1"/>
  <c r="S2480" i="1"/>
  <c r="R2480" i="1"/>
  <c r="P2480" i="1"/>
  <c r="X2480" i="1" s="1"/>
  <c r="Y2479" i="1"/>
  <c r="W2479" i="1"/>
  <c r="V2479" i="1"/>
  <c r="U2479" i="1"/>
  <c r="T2479" i="1"/>
  <c r="S2479" i="1"/>
  <c r="R2479" i="1"/>
  <c r="P2479" i="1"/>
  <c r="X2479" i="1" s="1"/>
  <c r="Y2478" i="1"/>
  <c r="W2478" i="1"/>
  <c r="V2478" i="1"/>
  <c r="U2478" i="1"/>
  <c r="T2478" i="1"/>
  <c r="S2478" i="1"/>
  <c r="R2478" i="1"/>
  <c r="P2478" i="1"/>
  <c r="X2478" i="1" s="1"/>
  <c r="Y2477" i="1"/>
  <c r="W2477" i="1"/>
  <c r="V2477" i="1"/>
  <c r="U2477" i="1"/>
  <c r="T2477" i="1"/>
  <c r="S2477" i="1"/>
  <c r="R2477" i="1"/>
  <c r="P2477" i="1"/>
  <c r="X2477" i="1" s="1"/>
  <c r="Y2476" i="1"/>
  <c r="W2476" i="1"/>
  <c r="V2476" i="1"/>
  <c r="U2476" i="1"/>
  <c r="T2476" i="1"/>
  <c r="S2476" i="1"/>
  <c r="R2476" i="1"/>
  <c r="P2476" i="1"/>
  <c r="X2476" i="1" s="1"/>
  <c r="Z2476" i="1" s="1"/>
  <c r="Y2475" i="1"/>
  <c r="W2475" i="1"/>
  <c r="V2475" i="1"/>
  <c r="U2475" i="1"/>
  <c r="T2475" i="1"/>
  <c r="S2475" i="1"/>
  <c r="R2475" i="1"/>
  <c r="P2475" i="1"/>
  <c r="X2475" i="1" s="1"/>
  <c r="Z2475" i="1" s="1"/>
  <c r="Y2474" i="1"/>
  <c r="W2474" i="1"/>
  <c r="V2474" i="1"/>
  <c r="U2474" i="1"/>
  <c r="T2474" i="1"/>
  <c r="S2474" i="1"/>
  <c r="R2474" i="1"/>
  <c r="P2474" i="1"/>
  <c r="X2474" i="1" s="1"/>
  <c r="Y2473" i="1"/>
  <c r="X2473" i="1"/>
  <c r="Z2473" i="1" s="1"/>
  <c r="W2473" i="1"/>
  <c r="V2473" i="1"/>
  <c r="U2473" i="1"/>
  <c r="T2473" i="1"/>
  <c r="S2473" i="1"/>
  <c r="R2473" i="1"/>
  <c r="P2473" i="1"/>
  <c r="Y2472" i="1"/>
  <c r="W2472" i="1"/>
  <c r="V2472" i="1"/>
  <c r="U2472" i="1"/>
  <c r="T2472" i="1"/>
  <c r="S2472" i="1"/>
  <c r="R2472" i="1"/>
  <c r="P2472" i="1"/>
  <c r="X2472" i="1" s="1"/>
  <c r="Y2471" i="1"/>
  <c r="W2471" i="1"/>
  <c r="V2471" i="1"/>
  <c r="U2471" i="1"/>
  <c r="T2471" i="1"/>
  <c r="S2471" i="1"/>
  <c r="R2471" i="1"/>
  <c r="P2471" i="1"/>
  <c r="X2471" i="1" s="1"/>
  <c r="Y2470" i="1"/>
  <c r="W2470" i="1"/>
  <c r="V2470" i="1"/>
  <c r="U2470" i="1"/>
  <c r="T2470" i="1"/>
  <c r="S2470" i="1"/>
  <c r="R2470" i="1"/>
  <c r="P2470" i="1"/>
  <c r="X2470" i="1" s="1"/>
  <c r="Y2469" i="1"/>
  <c r="W2469" i="1"/>
  <c r="V2469" i="1"/>
  <c r="U2469" i="1"/>
  <c r="T2469" i="1"/>
  <c r="S2469" i="1"/>
  <c r="R2469" i="1"/>
  <c r="P2469" i="1"/>
  <c r="X2469" i="1" s="1"/>
  <c r="Y2468" i="1"/>
  <c r="W2468" i="1"/>
  <c r="V2468" i="1"/>
  <c r="U2468" i="1"/>
  <c r="T2468" i="1"/>
  <c r="S2468" i="1"/>
  <c r="R2468" i="1"/>
  <c r="P2468" i="1"/>
  <c r="X2468" i="1" s="1"/>
  <c r="Y2467" i="1"/>
  <c r="W2467" i="1"/>
  <c r="V2467" i="1"/>
  <c r="U2467" i="1"/>
  <c r="T2467" i="1"/>
  <c r="S2467" i="1"/>
  <c r="R2467" i="1"/>
  <c r="P2467" i="1"/>
  <c r="X2467" i="1" s="1"/>
  <c r="Z2467" i="1" s="1"/>
  <c r="Y2466" i="1"/>
  <c r="W2466" i="1"/>
  <c r="V2466" i="1"/>
  <c r="U2466" i="1"/>
  <c r="T2466" i="1"/>
  <c r="S2466" i="1"/>
  <c r="R2466" i="1"/>
  <c r="P2466" i="1"/>
  <c r="X2466" i="1" s="1"/>
  <c r="Y2465" i="1"/>
  <c r="W2465" i="1"/>
  <c r="V2465" i="1"/>
  <c r="U2465" i="1"/>
  <c r="T2465" i="1"/>
  <c r="S2465" i="1"/>
  <c r="R2465" i="1"/>
  <c r="P2465" i="1"/>
  <c r="X2465" i="1" s="1"/>
  <c r="Y2464" i="1"/>
  <c r="W2464" i="1"/>
  <c r="V2464" i="1"/>
  <c r="U2464" i="1"/>
  <c r="T2464" i="1"/>
  <c r="S2464" i="1"/>
  <c r="R2464" i="1"/>
  <c r="P2464" i="1"/>
  <c r="X2464" i="1" s="1"/>
  <c r="Y2463" i="1"/>
  <c r="W2463" i="1"/>
  <c r="V2463" i="1"/>
  <c r="U2463" i="1"/>
  <c r="T2463" i="1"/>
  <c r="S2463" i="1"/>
  <c r="R2463" i="1"/>
  <c r="P2463" i="1"/>
  <c r="X2463" i="1" s="1"/>
  <c r="Y2462" i="1"/>
  <c r="W2462" i="1"/>
  <c r="V2462" i="1"/>
  <c r="U2462" i="1"/>
  <c r="T2462" i="1"/>
  <c r="S2462" i="1"/>
  <c r="R2462" i="1"/>
  <c r="P2462" i="1"/>
  <c r="X2462" i="1" s="1"/>
  <c r="Z2462" i="1" s="1"/>
  <c r="Y2461" i="1"/>
  <c r="X2461" i="1"/>
  <c r="Z2461" i="1" s="1"/>
  <c r="W2461" i="1"/>
  <c r="V2461" i="1"/>
  <c r="U2461" i="1"/>
  <c r="T2461" i="1"/>
  <c r="S2461" i="1"/>
  <c r="R2461" i="1"/>
  <c r="P2461" i="1"/>
  <c r="Y2460" i="1"/>
  <c r="W2460" i="1"/>
  <c r="V2460" i="1"/>
  <c r="U2460" i="1"/>
  <c r="T2460" i="1"/>
  <c r="S2460" i="1"/>
  <c r="R2460" i="1"/>
  <c r="P2460" i="1"/>
  <c r="X2460" i="1" s="1"/>
  <c r="Y2459" i="1"/>
  <c r="W2459" i="1"/>
  <c r="V2459" i="1"/>
  <c r="U2459" i="1"/>
  <c r="T2459" i="1"/>
  <c r="S2459" i="1"/>
  <c r="R2459" i="1"/>
  <c r="P2459" i="1"/>
  <c r="X2459" i="1" s="1"/>
  <c r="Y2458" i="1"/>
  <c r="W2458" i="1"/>
  <c r="V2458" i="1"/>
  <c r="U2458" i="1"/>
  <c r="T2458" i="1"/>
  <c r="S2458" i="1"/>
  <c r="R2458" i="1"/>
  <c r="P2458" i="1"/>
  <c r="X2458" i="1" s="1"/>
  <c r="Y2457" i="1"/>
  <c r="X2457" i="1"/>
  <c r="W2457" i="1"/>
  <c r="V2457" i="1"/>
  <c r="U2457" i="1"/>
  <c r="T2457" i="1"/>
  <c r="S2457" i="1"/>
  <c r="R2457" i="1"/>
  <c r="P2457" i="1"/>
  <c r="Y2456" i="1"/>
  <c r="W2456" i="1"/>
  <c r="V2456" i="1"/>
  <c r="U2456" i="1"/>
  <c r="T2456" i="1"/>
  <c r="S2456" i="1"/>
  <c r="R2456" i="1"/>
  <c r="P2456" i="1"/>
  <c r="X2456" i="1" s="1"/>
  <c r="Y2455" i="1"/>
  <c r="W2455" i="1"/>
  <c r="V2455" i="1"/>
  <c r="U2455" i="1"/>
  <c r="T2455" i="1"/>
  <c r="S2455" i="1"/>
  <c r="R2455" i="1"/>
  <c r="P2455" i="1"/>
  <c r="X2455" i="1" s="1"/>
  <c r="Y2454" i="1"/>
  <c r="W2454" i="1"/>
  <c r="V2454" i="1"/>
  <c r="U2454" i="1"/>
  <c r="T2454" i="1"/>
  <c r="S2454" i="1"/>
  <c r="R2454" i="1"/>
  <c r="P2454" i="1"/>
  <c r="X2454" i="1" s="1"/>
  <c r="Z2454" i="1" s="1"/>
  <c r="Y2453" i="1"/>
  <c r="W2453" i="1"/>
  <c r="V2453" i="1"/>
  <c r="U2453" i="1"/>
  <c r="T2453" i="1"/>
  <c r="S2453" i="1"/>
  <c r="R2453" i="1"/>
  <c r="P2453" i="1"/>
  <c r="X2453" i="1" s="1"/>
  <c r="Z2453" i="1" s="1"/>
  <c r="Y2452" i="1"/>
  <c r="W2452" i="1"/>
  <c r="V2452" i="1"/>
  <c r="U2452" i="1"/>
  <c r="T2452" i="1"/>
  <c r="S2452" i="1"/>
  <c r="R2452" i="1"/>
  <c r="P2452" i="1"/>
  <c r="X2452" i="1" s="1"/>
  <c r="Y2451" i="1"/>
  <c r="X2451" i="1"/>
  <c r="Z2451" i="1" s="1"/>
  <c r="W2451" i="1"/>
  <c r="V2451" i="1"/>
  <c r="U2451" i="1"/>
  <c r="T2451" i="1"/>
  <c r="S2451" i="1"/>
  <c r="R2451" i="1"/>
  <c r="P2451" i="1"/>
  <c r="Y2450" i="1"/>
  <c r="W2450" i="1"/>
  <c r="V2450" i="1"/>
  <c r="U2450" i="1"/>
  <c r="T2450" i="1"/>
  <c r="S2450" i="1"/>
  <c r="R2450" i="1"/>
  <c r="P2450" i="1"/>
  <c r="X2450" i="1" s="1"/>
  <c r="Y2449" i="1"/>
  <c r="W2449" i="1"/>
  <c r="V2449" i="1"/>
  <c r="U2449" i="1"/>
  <c r="T2449" i="1"/>
  <c r="S2449" i="1"/>
  <c r="R2449" i="1"/>
  <c r="P2449" i="1"/>
  <c r="X2449" i="1" s="1"/>
  <c r="Y2448" i="1"/>
  <c r="W2448" i="1"/>
  <c r="V2448" i="1"/>
  <c r="U2448" i="1"/>
  <c r="T2448" i="1"/>
  <c r="S2448" i="1"/>
  <c r="R2448" i="1"/>
  <c r="P2448" i="1"/>
  <c r="X2448" i="1" s="1"/>
  <c r="Z2448" i="1" s="1"/>
  <c r="Y2447" i="1"/>
  <c r="W2447" i="1"/>
  <c r="V2447" i="1"/>
  <c r="U2447" i="1"/>
  <c r="T2447" i="1"/>
  <c r="S2447" i="1"/>
  <c r="R2447" i="1"/>
  <c r="P2447" i="1"/>
  <c r="X2447" i="1" s="1"/>
  <c r="Z2447" i="1" s="1"/>
  <c r="Y2446" i="1"/>
  <c r="W2446" i="1"/>
  <c r="V2446" i="1"/>
  <c r="U2446" i="1"/>
  <c r="T2446" i="1"/>
  <c r="S2446" i="1"/>
  <c r="R2446" i="1"/>
  <c r="P2446" i="1"/>
  <c r="X2446" i="1" s="1"/>
  <c r="Y2445" i="1"/>
  <c r="W2445" i="1"/>
  <c r="V2445" i="1"/>
  <c r="U2445" i="1"/>
  <c r="T2445" i="1"/>
  <c r="S2445" i="1"/>
  <c r="R2445" i="1"/>
  <c r="P2445" i="1"/>
  <c r="X2445" i="1" s="1"/>
  <c r="Y2444" i="1"/>
  <c r="W2444" i="1"/>
  <c r="V2444" i="1"/>
  <c r="U2444" i="1"/>
  <c r="T2444" i="1"/>
  <c r="S2444" i="1"/>
  <c r="R2444" i="1"/>
  <c r="P2444" i="1"/>
  <c r="X2444" i="1" s="1"/>
  <c r="Y2443" i="1"/>
  <c r="X2443" i="1"/>
  <c r="Z2443" i="1" s="1"/>
  <c r="W2443" i="1"/>
  <c r="V2443" i="1"/>
  <c r="U2443" i="1"/>
  <c r="T2443" i="1"/>
  <c r="S2443" i="1"/>
  <c r="R2443" i="1"/>
  <c r="P2443" i="1"/>
  <c r="Y2442" i="1"/>
  <c r="X2442" i="1"/>
  <c r="W2442" i="1"/>
  <c r="V2442" i="1"/>
  <c r="U2442" i="1"/>
  <c r="T2442" i="1"/>
  <c r="S2442" i="1"/>
  <c r="R2442" i="1"/>
  <c r="Y2441" i="1"/>
  <c r="X2441" i="1"/>
  <c r="W2441" i="1"/>
  <c r="V2441" i="1"/>
  <c r="U2441" i="1"/>
  <c r="T2441" i="1"/>
  <c r="S2441" i="1"/>
  <c r="R2441" i="1"/>
  <c r="Y2440" i="1"/>
  <c r="X2440" i="1"/>
  <c r="W2440" i="1"/>
  <c r="V2440" i="1"/>
  <c r="U2440" i="1"/>
  <c r="T2440" i="1"/>
  <c r="S2440" i="1"/>
  <c r="R2440" i="1"/>
  <c r="Y2439" i="1"/>
  <c r="X2439" i="1"/>
  <c r="W2439" i="1"/>
  <c r="V2439" i="1"/>
  <c r="U2439" i="1"/>
  <c r="T2439" i="1"/>
  <c r="S2439" i="1"/>
  <c r="R2439" i="1"/>
  <c r="Y2438" i="1"/>
  <c r="X2438" i="1"/>
  <c r="W2438" i="1"/>
  <c r="V2438" i="1"/>
  <c r="U2438" i="1"/>
  <c r="T2438" i="1"/>
  <c r="S2438" i="1"/>
  <c r="R2438" i="1"/>
  <c r="Y2437" i="1"/>
  <c r="X2437" i="1"/>
  <c r="W2437" i="1"/>
  <c r="V2437" i="1"/>
  <c r="U2437" i="1"/>
  <c r="T2437" i="1"/>
  <c r="S2437" i="1"/>
  <c r="R2437" i="1"/>
  <c r="Y2436" i="1"/>
  <c r="X2436" i="1"/>
  <c r="W2436" i="1"/>
  <c r="V2436" i="1"/>
  <c r="U2436" i="1"/>
  <c r="T2436" i="1"/>
  <c r="S2436" i="1"/>
  <c r="R2436" i="1"/>
  <c r="Y2435" i="1"/>
  <c r="X2435" i="1"/>
  <c r="W2435" i="1"/>
  <c r="V2435" i="1"/>
  <c r="U2435" i="1"/>
  <c r="T2435" i="1"/>
  <c r="S2435" i="1"/>
  <c r="R2435" i="1"/>
  <c r="Y2434" i="1"/>
  <c r="X2434" i="1"/>
  <c r="W2434" i="1"/>
  <c r="V2434" i="1"/>
  <c r="U2434" i="1"/>
  <c r="T2434" i="1"/>
  <c r="S2434" i="1"/>
  <c r="R2434" i="1"/>
  <c r="Y2433" i="1"/>
  <c r="X2433" i="1"/>
  <c r="W2433" i="1"/>
  <c r="V2433" i="1"/>
  <c r="U2433" i="1"/>
  <c r="T2433" i="1"/>
  <c r="S2433" i="1"/>
  <c r="R2433" i="1"/>
  <c r="Y2432" i="1"/>
  <c r="X2432" i="1"/>
  <c r="W2432" i="1"/>
  <c r="V2432" i="1"/>
  <c r="U2432" i="1"/>
  <c r="T2432" i="1"/>
  <c r="S2432" i="1"/>
  <c r="R2432" i="1"/>
  <c r="Y2431" i="1"/>
  <c r="X2431" i="1"/>
  <c r="W2431" i="1"/>
  <c r="V2431" i="1"/>
  <c r="U2431" i="1"/>
  <c r="T2431" i="1"/>
  <c r="S2431" i="1"/>
  <c r="R2431" i="1"/>
  <c r="Y2430" i="1"/>
  <c r="X2430" i="1"/>
  <c r="W2430" i="1"/>
  <c r="V2430" i="1"/>
  <c r="U2430" i="1"/>
  <c r="T2430" i="1"/>
  <c r="S2430" i="1"/>
  <c r="R2430" i="1"/>
  <c r="Y2429" i="1"/>
  <c r="X2429" i="1"/>
  <c r="W2429" i="1"/>
  <c r="V2429" i="1"/>
  <c r="U2429" i="1"/>
  <c r="T2429" i="1"/>
  <c r="S2429" i="1"/>
  <c r="R2429" i="1"/>
  <c r="Y2428" i="1"/>
  <c r="X2428" i="1"/>
  <c r="W2428" i="1"/>
  <c r="V2428" i="1"/>
  <c r="U2428" i="1"/>
  <c r="T2428" i="1"/>
  <c r="S2428" i="1"/>
  <c r="R2428" i="1"/>
  <c r="Y2427" i="1"/>
  <c r="X2427" i="1"/>
  <c r="W2427" i="1"/>
  <c r="V2427" i="1"/>
  <c r="U2427" i="1"/>
  <c r="T2427" i="1"/>
  <c r="S2427" i="1"/>
  <c r="R2427" i="1"/>
  <c r="Y2426" i="1"/>
  <c r="X2426" i="1"/>
  <c r="W2426" i="1"/>
  <c r="V2426" i="1"/>
  <c r="U2426" i="1"/>
  <c r="T2426" i="1"/>
  <c r="S2426" i="1"/>
  <c r="R2426" i="1"/>
  <c r="Y2425" i="1"/>
  <c r="X2425" i="1"/>
  <c r="W2425" i="1"/>
  <c r="V2425" i="1"/>
  <c r="U2425" i="1"/>
  <c r="T2425" i="1"/>
  <c r="S2425" i="1"/>
  <c r="R2425" i="1"/>
  <c r="Y2424" i="1"/>
  <c r="X2424" i="1"/>
  <c r="W2424" i="1"/>
  <c r="V2424" i="1"/>
  <c r="U2424" i="1"/>
  <c r="T2424" i="1"/>
  <c r="S2424" i="1"/>
  <c r="R2424" i="1"/>
  <c r="Y2423" i="1"/>
  <c r="Z2423" i="1" s="1"/>
  <c r="X2423" i="1"/>
  <c r="W2423" i="1"/>
  <c r="V2423" i="1"/>
  <c r="U2423" i="1"/>
  <c r="T2423" i="1"/>
  <c r="S2423" i="1"/>
  <c r="R2423" i="1"/>
  <c r="Y2422" i="1"/>
  <c r="X2422" i="1"/>
  <c r="W2422" i="1"/>
  <c r="V2422" i="1"/>
  <c r="U2422" i="1"/>
  <c r="T2422" i="1"/>
  <c r="S2422" i="1"/>
  <c r="R2422" i="1"/>
  <c r="Y2421" i="1"/>
  <c r="Z2421" i="1" s="1"/>
  <c r="X2421" i="1"/>
  <c r="W2421" i="1"/>
  <c r="V2421" i="1"/>
  <c r="U2421" i="1"/>
  <c r="T2421" i="1"/>
  <c r="S2421" i="1"/>
  <c r="R2421" i="1"/>
  <c r="Y2420" i="1"/>
  <c r="X2420" i="1"/>
  <c r="W2420" i="1"/>
  <c r="V2420" i="1"/>
  <c r="U2420" i="1"/>
  <c r="T2420" i="1"/>
  <c r="S2420" i="1"/>
  <c r="R2420" i="1"/>
  <c r="Y2419" i="1"/>
  <c r="X2419" i="1"/>
  <c r="W2419" i="1"/>
  <c r="V2419" i="1"/>
  <c r="U2419" i="1"/>
  <c r="T2419" i="1"/>
  <c r="S2419" i="1"/>
  <c r="R2419" i="1"/>
  <c r="Y2418" i="1"/>
  <c r="X2418" i="1"/>
  <c r="W2418" i="1"/>
  <c r="V2418" i="1"/>
  <c r="U2418" i="1"/>
  <c r="T2418" i="1"/>
  <c r="S2418" i="1"/>
  <c r="R2418" i="1"/>
  <c r="Y2417" i="1"/>
  <c r="X2417" i="1"/>
  <c r="W2417" i="1"/>
  <c r="V2417" i="1"/>
  <c r="U2417" i="1"/>
  <c r="T2417" i="1"/>
  <c r="S2417" i="1"/>
  <c r="R2417" i="1"/>
  <c r="Y2416" i="1"/>
  <c r="Z2416" i="1" s="1"/>
  <c r="X2416" i="1"/>
  <c r="W2416" i="1"/>
  <c r="V2416" i="1"/>
  <c r="U2416" i="1"/>
  <c r="T2416" i="1"/>
  <c r="S2416" i="1"/>
  <c r="R2416" i="1"/>
  <c r="Y2415" i="1"/>
  <c r="X2415" i="1"/>
  <c r="W2415" i="1"/>
  <c r="V2415" i="1"/>
  <c r="U2415" i="1"/>
  <c r="T2415" i="1"/>
  <c r="S2415" i="1"/>
  <c r="R2415" i="1"/>
  <c r="Y2414" i="1"/>
  <c r="X2414" i="1"/>
  <c r="W2414" i="1"/>
  <c r="V2414" i="1"/>
  <c r="U2414" i="1"/>
  <c r="T2414" i="1"/>
  <c r="S2414" i="1"/>
  <c r="R2414" i="1"/>
  <c r="Y2413" i="1"/>
  <c r="Z2413" i="1" s="1"/>
  <c r="X2413" i="1"/>
  <c r="W2413" i="1"/>
  <c r="V2413" i="1"/>
  <c r="U2413" i="1"/>
  <c r="T2413" i="1"/>
  <c r="S2413" i="1"/>
  <c r="R2413" i="1"/>
  <c r="Y2412" i="1"/>
  <c r="X2412" i="1"/>
  <c r="W2412" i="1"/>
  <c r="V2412" i="1"/>
  <c r="U2412" i="1"/>
  <c r="T2412" i="1"/>
  <c r="S2412" i="1"/>
  <c r="R2412" i="1"/>
  <c r="Y2411" i="1"/>
  <c r="X2411" i="1"/>
  <c r="W2411" i="1"/>
  <c r="V2411" i="1"/>
  <c r="U2411" i="1"/>
  <c r="T2411" i="1"/>
  <c r="S2411" i="1"/>
  <c r="R2411" i="1"/>
  <c r="Y2410" i="1"/>
  <c r="X2410" i="1"/>
  <c r="W2410" i="1"/>
  <c r="V2410" i="1"/>
  <c r="U2410" i="1"/>
  <c r="T2410" i="1"/>
  <c r="S2410" i="1"/>
  <c r="R2410" i="1"/>
  <c r="Y2409" i="1"/>
  <c r="X2409" i="1"/>
  <c r="W2409" i="1"/>
  <c r="V2409" i="1"/>
  <c r="U2409" i="1"/>
  <c r="T2409" i="1"/>
  <c r="S2409" i="1"/>
  <c r="R2409" i="1"/>
  <c r="Y2408" i="1"/>
  <c r="X2408" i="1"/>
  <c r="W2408" i="1"/>
  <c r="V2408" i="1"/>
  <c r="U2408" i="1"/>
  <c r="T2408" i="1"/>
  <c r="S2408" i="1"/>
  <c r="R2408" i="1"/>
  <c r="Y2407" i="1"/>
  <c r="Z2407" i="1" s="1"/>
  <c r="X2407" i="1"/>
  <c r="W2407" i="1"/>
  <c r="V2407" i="1"/>
  <c r="U2407" i="1"/>
  <c r="T2407" i="1"/>
  <c r="S2407" i="1"/>
  <c r="R2407" i="1"/>
  <c r="Y2406" i="1"/>
  <c r="X2406" i="1"/>
  <c r="W2406" i="1"/>
  <c r="V2406" i="1"/>
  <c r="U2406" i="1"/>
  <c r="T2406" i="1"/>
  <c r="S2406" i="1"/>
  <c r="R2406" i="1"/>
  <c r="Y2405" i="1"/>
  <c r="X2405" i="1"/>
  <c r="W2405" i="1"/>
  <c r="V2405" i="1"/>
  <c r="U2405" i="1"/>
  <c r="T2405" i="1"/>
  <c r="S2405" i="1"/>
  <c r="R2405" i="1"/>
  <c r="Y2404" i="1"/>
  <c r="X2404" i="1"/>
  <c r="W2404" i="1"/>
  <c r="V2404" i="1"/>
  <c r="U2404" i="1"/>
  <c r="T2404" i="1"/>
  <c r="S2404" i="1"/>
  <c r="R2404" i="1"/>
  <c r="Y2403" i="1"/>
  <c r="X2403" i="1"/>
  <c r="W2403" i="1"/>
  <c r="V2403" i="1"/>
  <c r="U2403" i="1"/>
  <c r="T2403" i="1"/>
  <c r="S2403" i="1"/>
  <c r="R2403" i="1"/>
  <c r="Y2402" i="1"/>
  <c r="X2402" i="1"/>
  <c r="W2402" i="1"/>
  <c r="V2402" i="1"/>
  <c r="U2402" i="1"/>
  <c r="T2402" i="1"/>
  <c r="S2402" i="1"/>
  <c r="R2402" i="1"/>
  <c r="Y2401" i="1"/>
  <c r="X2401" i="1"/>
  <c r="W2401" i="1"/>
  <c r="V2401" i="1"/>
  <c r="U2401" i="1"/>
  <c r="T2401" i="1"/>
  <c r="S2401" i="1"/>
  <c r="R2401" i="1"/>
  <c r="Y2400" i="1"/>
  <c r="X2400" i="1"/>
  <c r="W2400" i="1"/>
  <c r="V2400" i="1"/>
  <c r="U2400" i="1"/>
  <c r="T2400" i="1"/>
  <c r="S2400" i="1"/>
  <c r="R2400" i="1"/>
  <c r="Y2399" i="1"/>
  <c r="X2399" i="1"/>
  <c r="W2399" i="1"/>
  <c r="V2399" i="1"/>
  <c r="U2399" i="1"/>
  <c r="T2399" i="1"/>
  <c r="S2399" i="1"/>
  <c r="R2399" i="1"/>
  <c r="Y2398" i="1"/>
  <c r="X2398" i="1"/>
  <c r="W2398" i="1"/>
  <c r="V2398" i="1"/>
  <c r="U2398" i="1"/>
  <c r="T2398" i="1"/>
  <c r="S2398" i="1"/>
  <c r="R2398" i="1"/>
  <c r="Y2397" i="1"/>
  <c r="X2397" i="1"/>
  <c r="W2397" i="1"/>
  <c r="V2397" i="1"/>
  <c r="U2397" i="1"/>
  <c r="T2397" i="1"/>
  <c r="S2397" i="1"/>
  <c r="R2397" i="1"/>
  <c r="Y2396" i="1"/>
  <c r="X2396" i="1"/>
  <c r="W2396" i="1"/>
  <c r="V2396" i="1"/>
  <c r="U2396" i="1"/>
  <c r="T2396" i="1"/>
  <c r="S2396" i="1"/>
  <c r="R2396" i="1"/>
  <c r="Y2395" i="1"/>
  <c r="X2395" i="1"/>
  <c r="W2395" i="1"/>
  <c r="V2395" i="1"/>
  <c r="U2395" i="1"/>
  <c r="T2395" i="1"/>
  <c r="S2395" i="1"/>
  <c r="R2395" i="1"/>
  <c r="Y2394" i="1"/>
  <c r="X2394" i="1"/>
  <c r="W2394" i="1"/>
  <c r="V2394" i="1"/>
  <c r="U2394" i="1"/>
  <c r="T2394" i="1"/>
  <c r="S2394" i="1"/>
  <c r="R2394" i="1"/>
  <c r="Y2393" i="1"/>
  <c r="X2393" i="1"/>
  <c r="W2393" i="1"/>
  <c r="V2393" i="1"/>
  <c r="U2393" i="1"/>
  <c r="T2393" i="1"/>
  <c r="S2393" i="1"/>
  <c r="R2393" i="1"/>
  <c r="Y2392" i="1"/>
  <c r="X2392" i="1"/>
  <c r="W2392" i="1"/>
  <c r="V2392" i="1"/>
  <c r="U2392" i="1"/>
  <c r="T2392" i="1"/>
  <c r="S2392" i="1"/>
  <c r="R2392" i="1"/>
  <c r="Y2391" i="1"/>
  <c r="X2391" i="1"/>
  <c r="W2391" i="1"/>
  <c r="V2391" i="1"/>
  <c r="U2391" i="1"/>
  <c r="T2391" i="1"/>
  <c r="S2391" i="1"/>
  <c r="R2391" i="1"/>
  <c r="Y2390" i="1"/>
  <c r="X2390" i="1"/>
  <c r="W2390" i="1"/>
  <c r="V2390" i="1"/>
  <c r="U2390" i="1"/>
  <c r="T2390" i="1"/>
  <c r="S2390" i="1"/>
  <c r="R2390" i="1"/>
  <c r="Y2389" i="1"/>
  <c r="X2389" i="1"/>
  <c r="W2389" i="1"/>
  <c r="V2389" i="1"/>
  <c r="U2389" i="1"/>
  <c r="T2389" i="1"/>
  <c r="S2389" i="1"/>
  <c r="R2389" i="1"/>
  <c r="Y2388" i="1"/>
  <c r="X2388" i="1"/>
  <c r="W2388" i="1"/>
  <c r="V2388" i="1"/>
  <c r="U2388" i="1"/>
  <c r="T2388" i="1"/>
  <c r="S2388" i="1"/>
  <c r="R2388" i="1"/>
  <c r="Y2387" i="1"/>
  <c r="X2387" i="1"/>
  <c r="W2387" i="1"/>
  <c r="V2387" i="1"/>
  <c r="U2387" i="1"/>
  <c r="T2387" i="1"/>
  <c r="S2387" i="1"/>
  <c r="R2387" i="1"/>
  <c r="Y2386" i="1"/>
  <c r="X2386" i="1"/>
  <c r="W2386" i="1"/>
  <c r="V2386" i="1"/>
  <c r="U2386" i="1"/>
  <c r="T2386" i="1"/>
  <c r="S2386" i="1"/>
  <c r="R2386" i="1"/>
  <c r="Y2385" i="1"/>
  <c r="X2385" i="1"/>
  <c r="W2385" i="1"/>
  <c r="V2385" i="1"/>
  <c r="U2385" i="1"/>
  <c r="T2385" i="1"/>
  <c r="S2385" i="1"/>
  <c r="R2385" i="1"/>
  <c r="Y2384" i="1"/>
  <c r="X2384" i="1"/>
  <c r="W2384" i="1"/>
  <c r="V2384" i="1"/>
  <c r="U2384" i="1"/>
  <c r="T2384" i="1"/>
  <c r="S2384" i="1"/>
  <c r="R2384" i="1"/>
  <c r="Y2383" i="1"/>
  <c r="X2383" i="1"/>
  <c r="W2383" i="1"/>
  <c r="V2383" i="1"/>
  <c r="U2383" i="1"/>
  <c r="T2383" i="1"/>
  <c r="S2383" i="1"/>
  <c r="R2383" i="1"/>
  <c r="Y2382" i="1"/>
  <c r="X2382" i="1"/>
  <c r="W2382" i="1"/>
  <c r="V2382" i="1"/>
  <c r="U2382" i="1"/>
  <c r="T2382" i="1"/>
  <c r="S2382" i="1"/>
  <c r="R2382" i="1"/>
  <c r="Y2381" i="1"/>
  <c r="X2381" i="1"/>
  <c r="W2381" i="1"/>
  <c r="V2381" i="1"/>
  <c r="U2381" i="1"/>
  <c r="T2381" i="1"/>
  <c r="S2381" i="1"/>
  <c r="R2381" i="1"/>
  <c r="Y2380" i="1"/>
  <c r="X2380" i="1"/>
  <c r="W2380" i="1"/>
  <c r="V2380" i="1"/>
  <c r="U2380" i="1"/>
  <c r="T2380" i="1"/>
  <c r="S2380" i="1"/>
  <c r="R2380" i="1"/>
  <c r="Y2379" i="1"/>
  <c r="X2379" i="1"/>
  <c r="W2379" i="1"/>
  <c r="V2379" i="1"/>
  <c r="U2379" i="1"/>
  <c r="T2379" i="1"/>
  <c r="S2379" i="1"/>
  <c r="R2379" i="1"/>
  <c r="Y2378" i="1"/>
  <c r="X2378" i="1"/>
  <c r="W2378" i="1"/>
  <c r="V2378" i="1"/>
  <c r="U2378" i="1"/>
  <c r="T2378" i="1"/>
  <c r="S2378" i="1"/>
  <c r="R2378" i="1"/>
  <c r="Y2377" i="1"/>
  <c r="X2377" i="1"/>
  <c r="W2377" i="1"/>
  <c r="V2377" i="1"/>
  <c r="U2377" i="1"/>
  <c r="T2377" i="1"/>
  <c r="S2377" i="1"/>
  <c r="R2377" i="1"/>
  <c r="Y2376" i="1"/>
  <c r="X2376" i="1"/>
  <c r="W2376" i="1"/>
  <c r="V2376" i="1"/>
  <c r="U2376" i="1"/>
  <c r="T2376" i="1"/>
  <c r="S2376" i="1"/>
  <c r="R2376" i="1"/>
  <c r="Y2375" i="1"/>
  <c r="X2375" i="1"/>
  <c r="W2375" i="1"/>
  <c r="V2375" i="1"/>
  <c r="U2375" i="1"/>
  <c r="T2375" i="1"/>
  <c r="S2375" i="1"/>
  <c r="R2375" i="1"/>
  <c r="Y2374" i="1"/>
  <c r="X2374" i="1"/>
  <c r="W2374" i="1"/>
  <c r="V2374" i="1"/>
  <c r="U2374" i="1"/>
  <c r="T2374" i="1"/>
  <c r="S2374" i="1"/>
  <c r="R2374" i="1"/>
  <c r="Y2373" i="1"/>
  <c r="Z2373" i="1" s="1"/>
  <c r="X2373" i="1"/>
  <c r="W2373" i="1"/>
  <c r="V2373" i="1"/>
  <c r="U2373" i="1"/>
  <c r="T2373" i="1"/>
  <c r="S2373" i="1"/>
  <c r="R2373" i="1"/>
  <c r="Y2372" i="1"/>
  <c r="X2372" i="1"/>
  <c r="W2372" i="1"/>
  <c r="V2372" i="1"/>
  <c r="U2372" i="1"/>
  <c r="T2372" i="1"/>
  <c r="S2372" i="1"/>
  <c r="R2372" i="1"/>
  <c r="Y2371" i="1"/>
  <c r="X2371" i="1"/>
  <c r="W2371" i="1"/>
  <c r="V2371" i="1"/>
  <c r="U2371" i="1"/>
  <c r="T2371" i="1"/>
  <c r="S2371" i="1"/>
  <c r="R2371" i="1"/>
  <c r="Y2370" i="1"/>
  <c r="Z2370" i="1" s="1"/>
  <c r="X2370" i="1"/>
  <c r="W2370" i="1"/>
  <c r="V2370" i="1"/>
  <c r="U2370" i="1"/>
  <c r="T2370" i="1"/>
  <c r="S2370" i="1"/>
  <c r="R2370" i="1"/>
  <c r="Y2369" i="1"/>
  <c r="X2369" i="1"/>
  <c r="W2369" i="1"/>
  <c r="V2369" i="1"/>
  <c r="U2369" i="1"/>
  <c r="T2369" i="1"/>
  <c r="S2369" i="1"/>
  <c r="R2369" i="1"/>
  <c r="Y2368" i="1"/>
  <c r="X2368" i="1"/>
  <c r="W2368" i="1"/>
  <c r="V2368" i="1"/>
  <c r="U2368" i="1"/>
  <c r="T2368" i="1"/>
  <c r="S2368" i="1"/>
  <c r="R2368" i="1"/>
  <c r="Y2367" i="1"/>
  <c r="X2367" i="1"/>
  <c r="W2367" i="1"/>
  <c r="V2367" i="1"/>
  <c r="U2367" i="1"/>
  <c r="T2367" i="1"/>
  <c r="S2367" i="1"/>
  <c r="R2367" i="1"/>
  <c r="Y2366" i="1"/>
  <c r="X2366" i="1"/>
  <c r="W2366" i="1"/>
  <c r="V2366" i="1"/>
  <c r="U2366" i="1"/>
  <c r="T2366" i="1"/>
  <c r="S2366" i="1"/>
  <c r="R2366" i="1"/>
  <c r="Y2365" i="1"/>
  <c r="Z2365" i="1" s="1"/>
  <c r="X2365" i="1"/>
  <c r="W2365" i="1"/>
  <c r="V2365" i="1"/>
  <c r="U2365" i="1"/>
  <c r="T2365" i="1"/>
  <c r="S2365" i="1"/>
  <c r="R2365" i="1"/>
  <c r="Y2364" i="1"/>
  <c r="X2364" i="1"/>
  <c r="W2364" i="1"/>
  <c r="V2364" i="1"/>
  <c r="U2364" i="1"/>
  <c r="T2364" i="1"/>
  <c r="S2364" i="1"/>
  <c r="R2364" i="1"/>
  <c r="Y2363" i="1"/>
  <c r="X2363" i="1"/>
  <c r="W2363" i="1"/>
  <c r="V2363" i="1"/>
  <c r="U2363" i="1"/>
  <c r="T2363" i="1"/>
  <c r="S2363" i="1"/>
  <c r="R2363" i="1"/>
  <c r="Y2362" i="1"/>
  <c r="X2362" i="1"/>
  <c r="W2362" i="1"/>
  <c r="V2362" i="1"/>
  <c r="U2362" i="1"/>
  <c r="T2362" i="1"/>
  <c r="S2362" i="1"/>
  <c r="R2362" i="1"/>
  <c r="Y2361" i="1"/>
  <c r="Z2361" i="1" s="1"/>
  <c r="X2361" i="1"/>
  <c r="W2361" i="1"/>
  <c r="V2361" i="1"/>
  <c r="U2361" i="1"/>
  <c r="T2361" i="1"/>
  <c r="S2361" i="1"/>
  <c r="R2361" i="1"/>
  <c r="Y2360" i="1"/>
  <c r="X2360" i="1"/>
  <c r="W2360" i="1"/>
  <c r="V2360" i="1"/>
  <c r="U2360" i="1"/>
  <c r="T2360" i="1"/>
  <c r="S2360" i="1"/>
  <c r="R2360" i="1"/>
  <c r="Y2359" i="1"/>
  <c r="X2359" i="1"/>
  <c r="W2359" i="1"/>
  <c r="V2359" i="1"/>
  <c r="U2359" i="1"/>
  <c r="T2359" i="1"/>
  <c r="S2359" i="1"/>
  <c r="R2359" i="1"/>
  <c r="Y2358" i="1"/>
  <c r="X2358" i="1"/>
  <c r="W2358" i="1"/>
  <c r="V2358" i="1"/>
  <c r="U2358" i="1"/>
  <c r="T2358" i="1"/>
  <c r="S2358" i="1"/>
  <c r="R2358" i="1"/>
  <c r="Y2357" i="1"/>
  <c r="Z2357" i="1" s="1"/>
  <c r="X2357" i="1"/>
  <c r="W2357" i="1"/>
  <c r="V2357" i="1"/>
  <c r="U2357" i="1"/>
  <c r="T2357" i="1"/>
  <c r="S2357" i="1"/>
  <c r="R2357" i="1"/>
  <c r="Y2356" i="1"/>
  <c r="X2356" i="1"/>
  <c r="W2356" i="1"/>
  <c r="V2356" i="1"/>
  <c r="U2356" i="1"/>
  <c r="T2356" i="1"/>
  <c r="S2356" i="1"/>
  <c r="R2356" i="1"/>
  <c r="Y2355" i="1"/>
  <c r="X2355" i="1"/>
  <c r="W2355" i="1"/>
  <c r="V2355" i="1"/>
  <c r="U2355" i="1"/>
  <c r="T2355" i="1"/>
  <c r="S2355" i="1"/>
  <c r="R2355" i="1"/>
  <c r="Y2354" i="1"/>
  <c r="X2354" i="1"/>
  <c r="W2354" i="1"/>
  <c r="V2354" i="1"/>
  <c r="U2354" i="1"/>
  <c r="T2354" i="1"/>
  <c r="S2354" i="1"/>
  <c r="R2354" i="1"/>
  <c r="Y2353" i="1"/>
  <c r="X2353" i="1"/>
  <c r="W2353" i="1"/>
  <c r="V2353" i="1"/>
  <c r="U2353" i="1"/>
  <c r="T2353" i="1"/>
  <c r="S2353" i="1"/>
  <c r="R2353" i="1"/>
  <c r="Z2352" i="1"/>
  <c r="Y2352" i="1"/>
  <c r="X2352" i="1"/>
  <c r="W2352" i="1"/>
  <c r="V2352" i="1"/>
  <c r="U2352" i="1"/>
  <c r="T2352" i="1"/>
  <c r="S2352" i="1"/>
  <c r="R2352" i="1"/>
  <c r="Y2351" i="1"/>
  <c r="X2351" i="1"/>
  <c r="W2351" i="1"/>
  <c r="V2351" i="1"/>
  <c r="U2351" i="1"/>
  <c r="T2351" i="1"/>
  <c r="S2351" i="1"/>
  <c r="R2351" i="1"/>
  <c r="Y2350" i="1"/>
  <c r="X2350" i="1"/>
  <c r="W2350" i="1"/>
  <c r="V2350" i="1"/>
  <c r="U2350" i="1"/>
  <c r="T2350" i="1"/>
  <c r="S2350" i="1"/>
  <c r="R2350" i="1"/>
  <c r="Y2349" i="1"/>
  <c r="X2349" i="1"/>
  <c r="W2349" i="1"/>
  <c r="V2349" i="1"/>
  <c r="U2349" i="1"/>
  <c r="T2349" i="1"/>
  <c r="S2349" i="1"/>
  <c r="R2349" i="1"/>
  <c r="Y2348" i="1"/>
  <c r="X2348" i="1"/>
  <c r="W2348" i="1"/>
  <c r="V2348" i="1"/>
  <c r="U2348" i="1"/>
  <c r="T2348" i="1"/>
  <c r="S2348" i="1"/>
  <c r="R2348" i="1"/>
  <c r="Y2347" i="1"/>
  <c r="X2347" i="1"/>
  <c r="W2347" i="1"/>
  <c r="V2347" i="1"/>
  <c r="U2347" i="1"/>
  <c r="T2347" i="1"/>
  <c r="S2347" i="1"/>
  <c r="R2347" i="1"/>
  <c r="Y2346" i="1"/>
  <c r="X2346" i="1"/>
  <c r="W2346" i="1"/>
  <c r="V2346" i="1"/>
  <c r="U2346" i="1"/>
  <c r="T2346" i="1"/>
  <c r="S2346" i="1"/>
  <c r="R2346" i="1"/>
  <c r="Y2345" i="1"/>
  <c r="X2345" i="1"/>
  <c r="W2345" i="1"/>
  <c r="V2345" i="1"/>
  <c r="U2345" i="1"/>
  <c r="T2345" i="1"/>
  <c r="S2345" i="1"/>
  <c r="R2345" i="1"/>
  <c r="Y2344" i="1"/>
  <c r="X2344" i="1"/>
  <c r="W2344" i="1"/>
  <c r="V2344" i="1"/>
  <c r="U2344" i="1"/>
  <c r="T2344" i="1"/>
  <c r="S2344" i="1"/>
  <c r="R2344" i="1"/>
  <c r="Y2343" i="1"/>
  <c r="X2343" i="1"/>
  <c r="W2343" i="1"/>
  <c r="V2343" i="1"/>
  <c r="U2343" i="1"/>
  <c r="T2343" i="1"/>
  <c r="S2343" i="1"/>
  <c r="R2343" i="1"/>
  <c r="Y2342" i="1"/>
  <c r="X2342" i="1"/>
  <c r="W2342" i="1"/>
  <c r="V2342" i="1"/>
  <c r="U2342" i="1"/>
  <c r="T2342" i="1"/>
  <c r="S2342" i="1"/>
  <c r="R2342" i="1"/>
  <c r="Y2341" i="1"/>
  <c r="X2341" i="1"/>
  <c r="W2341" i="1"/>
  <c r="V2341" i="1"/>
  <c r="U2341" i="1"/>
  <c r="T2341" i="1"/>
  <c r="S2341" i="1"/>
  <c r="R2341" i="1"/>
  <c r="Y2340" i="1"/>
  <c r="X2340" i="1"/>
  <c r="W2340" i="1"/>
  <c r="V2340" i="1"/>
  <c r="U2340" i="1"/>
  <c r="T2340" i="1"/>
  <c r="S2340" i="1"/>
  <c r="R2340" i="1"/>
  <c r="Y2339" i="1"/>
  <c r="X2339" i="1"/>
  <c r="W2339" i="1"/>
  <c r="V2339" i="1"/>
  <c r="U2339" i="1"/>
  <c r="T2339" i="1"/>
  <c r="S2339" i="1"/>
  <c r="R2339" i="1"/>
  <c r="Y2338" i="1"/>
  <c r="X2338" i="1"/>
  <c r="W2338" i="1"/>
  <c r="V2338" i="1"/>
  <c r="U2338" i="1"/>
  <c r="T2338" i="1"/>
  <c r="S2338" i="1"/>
  <c r="R2338" i="1"/>
  <c r="Y2337" i="1"/>
  <c r="X2337" i="1"/>
  <c r="W2337" i="1"/>
  <c r="V2337" i="1"/>
  <c r="U2337" i="1"/>
  <c r="T2337" i="1"/>
  <c r="S2337" i="1"/>
  <c r="R2337" i="1"/>
  <c r="Y2336" i="1"/>
  <c r="X2336" i="1"/>
  <c r="W2336" i="1"/>
  <c r="V2336" i="1"/>
  <c r="U2336" i="1"/>
  <c r="T2336" i="1"/>
  <c r="S2336" i="1"/>
  <c r="R2336" i="1"/>
  <c r="Y2335" i="1"/>
  <c r="X2335" i="1"/>
  <c r="W2335" i="1"/>
  <c r="V2335" i="1"/>
  <c r="U2335" i="1"/>
  <c r="T2335" i="1"/>
  <c r="S2335" i="1"/>
  <c r="R2335" i="1"/>
  <c r="Y2334" i="1"/>
  <c r="X2334" i="1"/>
  <c r="W2334" i="1"/>
  <c r="V2334" i="1"/>
  <c r="U2334" i="1"/>
  <c r="T2334" i="1"/>
  <c r="S2334" i="1"/>
  <c r="R2334" i="1"/>
  <c r="Y2333" i="1"/>
  <c r="X2333" i="1"/>
  <c r="W2333" i="1"/>
  <c r="V2333" i="1"/>
  <c r="U2333" i="1"/>
  <c r="T2333" i="1"/>
  <c r="S2333" i="1"/>
  <c r="R2333" i="1"/>
  <c r="Y2332" i="1"/>
  <c r="X2332" i="1"/>
  <c r="W2332" i="1"/>
  <c r="V2332" i="1"/>
  <c r="U2332" i="1"/>
  <c r="T2332" i="1"/>
  <c r="S2332" i="1"/>
  <c r="R2332" i="1"/>
  <c r="Y2331" i="1"/>
  <c r="X2331" i="1"/>
  <c r="W2331" i="1"/>
  <c r="V2331" i="1"/>
  <c r="U2331" i="1"/>
  <c r="T2331" i="1"/>
  <c r="S2331" i="1"/>
  <c r="R2331" i="1"/>
  <c r="Y2330" i="1"/>
  <c r="X2330" i="1"/>
  <c r="W2330" i="1"/>
  <c r="V2330" i="1"/>
  <c r="U2330" i="1"/>
  <c r="T2330" i="1"/>
  <c r="S2330" i="1"/>
  <c r="R2330" i="1"/>
  <c r="Y2329" i="1"/>
  <c r="X2329" i="1"/>
  <c r="W2329" i="1"/>
  <c r="V2329" i="1"/>
  <c r="U2329" i="1"/>
  <c r="T2329" i="1"/>
  <c r="S2329" i="1"/>
  <c r="R2329" i="1"/>
  <c r="Y2328" i="1"/>
  <c r="X2328" i="1"/>
  <c r="W2328" i="1"/>
  <c r="V2328" i="1"/>
  <c r="U2328" i="1"/>
  <c r="T2328" i="1"/>
  <c r="S2328" i="1"/>
  <c r="R2328" i="1"/>
  <c r="Y2327" i="1"/>
  <c r="X2327" i="1"/>
  <c r="W2327" i="1"/>
  <c r="V2327" i="1"/>
  <c r="U2327" i="1"/>
  <c r="T2327" i="1"/>
  <c r="S2327" i="1"/>
  <c r="R2327" i="1"/>
  <c r="Y2326" i="1"/>
  <c r="X2326" i="1"/>
  <c r="W2326" i="1"/>
  <c r="V2326" i="1"/>
  <c r="U2326" i="1"/>
  <c r="T2326" i="1"/>
  <c r="S2326" i="1"/>
  <c r="R2326" i="1"/>
  <c r="Y2325" i="1"/>
  <c r="X2325" i="1"/>
  <c r="W2325" i="1"/>
  <c r="V2325" i="1"/>
  <c r="U2325" i="1"/>
  <c r="T2325" i="1"/>
  <c r="S2325" i="1"/>
  <c r="R2325" i="1"/>
  <c r="Y2324" i="1"/>
  <c r="X2324" i="1"/>
  <c r="W2324" i="1"/>
  <c r="V2324" i="1"/>
  <c r="U2324" i="1"/>
  <c r="T2324" i="1"/>
  <c r="S2324" i="1"/>
  <c r="R2324" i="1"/>
  <c r="Y2323" i="1"/>
  <c r="X2323" i="1"/>
  <c r="W2323" i="1"/>
  <c r="V2323" i="1"/>
  <c r="U2323" i="1"/>
  <c r="T2323" i="1"/>
  <c r="S2323" i="1"/>
  <c r="R2323" i="1"/>
  <c r="Y2322" i="1"/>
  <c r="X2322" i="1"/>
  <c r="W2322" i="1"/>
  <c r="V2322" i="1"/>
  <c r="U2322" i="1"/>
  <c r="T2322" i="1"/>
  <c r="S2322" i="1"/>
  <c r="R2322" i="1"/>
  <c r="Y2321" i="1"/>
  <c r="X2321" i="1"/>
  <c r="W2321" i="1"/>
  <c r="V2321" i="1"/>
  <c r="U2321" i="1"/>
  <c r="T2321" i="1"/>
  <c r="S2321" i="1"/>
  <c r="R2321" i="1"/>
  <c r="Y2320" i="1"/>
  <c r="X2320" i="1"/>
  <c r="W2320" i="1"/>
  <c r="V2320" i="1"/>
  <c r="U2320" i="1"/>
  <c r="T2320" i="1"/>
  <c r="S2320" i="1"/>
  <c r="R2320" i="1"/>
  <c r="Y2319" i="1"/>
  <c r="Z2319" i="1" s="1"/>
  <c r="X2319" i="1"/>
  <c r="W2319" i="1"/>
  <c r="V2319" i="1"/>
  <c r="U2319" i="1"/>
  <c r="T2319" i="1"/>
  <c r="S2319" i="1"/>
  <c r="R2319" i="1"/>
  <c r="Y2318" i="1"/>
  <c r="X2318" i="1"/>
  <c r="W2318" i="1"/>
  <c r="V2318" i="1"/>
  <c r="U2318" i="1"/>
  <c r="T2318" i="1"/>
  <c r="S2318" i="1"/>
  <c r="R2318" i="1"/>
  <c r="Y2317" i="1"/>
  <c r="X2317" i="1"/>
  <c r="W2317" i="1"/>
  <c r="V2317" i="1"/>
  <c r="U2317" i="1"/>
  <c r="T2317" i="1"/>
  <c r="S2317" i="1"/>
  <c r="R2317" i="1"/>
  <c r="Y2316" i="1"/>
  <c r="X2316" i="1"/>
  <c r="W2316" i="1"/>
  <c r="V2316" i="1"/>
  <c r="U2316" i="1"/>
  <c r="T2316" i="1"/>
  <c r="S2316" i="1"/>
  <c r="R2316" i="1"/>
  <c r="Y2315" i="1"/>
  <c r="X2315" i="1"/>
  <c r="W2315" i="1"/>
  <c r="V2315" i="1"/>
  <c r="U2315" i="1"/>
  <c r="T2315" i="1"/>
  <c r="S2315" i="1"/>
  <c r="R2315" i="1"/>
  <c r="Y2314" i="1"/>
  <c r="X2314" i="1"/>
  <c r="W2314" i="1"/>
  <c r="V2314" i="1"/>
  <c r="U2314" i="1"/>
  <c r="T2314" i="1"/>
  <c r="S2314" i="1"/>
  <c r="R2314" i="1"/>
  <c r="Y2313" i="1"/>
  <c r="X2313" i="1"/>
  <c r="W2313" i="1"/>
  <c r="V2313" i="1"/>
  <c r="U2313" i="1"/>
  <c r="T2313" i="1"/>
  <c r="S2313" i="1"/>
  <c r="R2313" i="1"/>
  <c r="Y2312" i="1"/>
  <c r="X2312" i="1"/>
  <c r="W2312" i="1"/>
  <c r="V2312" i="1"/>
  <c r="U2312" i="1"/>
  <c r="T2312" i="1"/>
  <c r="S2312" i="1"/>
  <c r="R2312" i="1"/>
  <c r="Y2311" i="1"/>
  <c r="X2311" i="1"/>
  <c r="W2311" i="1"/>
  <c r="V2311" i="1"/>
  <c r="U2311" i="1"/>
  <c r="T2311" i="1"/>
  <c r="S2311" i="1"/>
  <c r="R2311" i="1"/>
  <c r="Y2310" i="1"/>
  <c r="X2310" i="1"/>
  <c r="W2310" i="1"/>
  <c r="V2310" i="1"/>
  <c r="U2310" i="1"/>
  <c r="T2310" i="1"/>
  <c r="S2310" i="1"/>
  <c r="R2310" i="1"/>
  <c r="Y2309" i="1"/>
  <c r="X2309" i="1"/>
  <c r="W2309" i="1"/>
  <c r="V2309" i="1"/>
  <c r="U2309" i="1"/>
  <c r="T2309" i="1"/>
  <c r="S2309" i="1"/>
  <c r="R2309" i="1"/>
  <c r="Y2308" i="1"/>
  <c r="X2308" i="1"/>
  <c r="W2308" i="1"/>
  <c r="V2308" i="1"/>
  <c r="U2308" i="1"/>
  <c r="T2308" i="1"/>
  <c r="S2308" i="1"/>
  <c r="R2308" i="1"/>
  <c r="Y2307" i="1"/>
  <c r="X2307" i="1"/>
  <c r="W2307" i="1"/>
  <c r="V2307" i="1"/>
  <c r="U2307" i="1"/>
  <c r="T2307" i="1"/>
  <c r="S2307" i="1"/>
  <c r="R2307" i="1"/>
  <c r="Y2306" i="1"/>
  <c r="X2306" i="1"/>
  <c r="W2306" i="1"/>
  <c r="V2306" i="1"/>
  <c r="U2306" i="1"/>
  <c r="T2306" i="1"/>
  <c r="S2306" i="1"/>
  <c r="R2306" i="1"/>
  <c r="Y2305" i="1"/>
  <c r="X2305" i="1"/>
  <c r="W2305" i="1"/>
  <c r="V2305" i="1"/>
  <c r="U2305" i="1"/>
  <c r="T2305" i="1"/>
  <c r="S2305" i="1"/>
  <c r="R2305" i="1"/>
  <c r="Y2304" i="1"/>
  <c r="X2304" i="1"/>
  <c r="W2304" i="1"/>
  <c r="V2304" i="1"/>
  <c r="U2304" i="1"/>
  <c r="T2304" i="1"/>
  <c r="S2304" i="1"/>
  <c r="R2304" i="1"/>
  <c r="Y2303" i="1"/>
  <c r="X2303" i="1"/>
  <c r="W2303" i="1"/>
  <c r="V2303" i="1"/>
  <c r="U2303" i="1"/>
  <c r="T2303" i="1"/>
  <c r="S2303" i="1"/>
  <c r="R2303" i="1"/>
  <c r="Y2302" i="1"/>
  <c r="Z2302" i="1" s="1"/>
  <c r="X2302" i="1"/>
  <c r="W2302" i="1"/>
  <c r="V2302" i="1"/>
  <c r="U2302" i="1"/>
  <c r="T2302" i="1"/>
  <c r="S2302" i="1"/>
  <c r="R2302" i="1"/>
  <c r="Y2301" i="1"/>
  <c r="X2301" i="1"/>
  <c r="W2301" i="1"/>
  <c r="V2301" i="1"/>
  <c r="U2301" i="1"/>
  <c r="T2301" i="1"/>
  <c r="S2301" i="1"/>
  <c r="R2301" i="1"/>
  <c r="Y2300" i="1"/>
  <c r="X2300" i="1"/>
  <c r="W2300" i="1"/>
  <c r="V2300" i="1"/>
  <c r="U2300" i="1"/>
  <c r="T2300" i="1"/>
  <c r="S2300" i="1"/>
  <c r="R2300" i="1"/>
  <c r="Y2299" i="1"/>
  <c r="X2299" i="1"/>
  <c r="W2299" i="1"/>
  <c r="V2299" i="1"/>
  <c r="U2299" i="1"/>
  <c r="T2299" i="1"/>
  <c r="S2299" i="1"/>
  <c r="R2299" i="1"/>
  <c r="Y2298" i="1"/>
  <c r="X2298" i="1"/>
  <c r="W2298" i="1"/>
  <c r="V2298" i="1"/>
  <c r="U2298" i="1"/>
  <c r="T2298" i="1"/>
  <c r="S2298" i="1"/>
  <c r="R2298" i="1"/>
  <c r="Y2297" i="1"/>
  <c r="X2297" i="1"/>
  <c r="W2297" i="1"/>
  <c r="V2297" i="1"/>
  <c r="U2297" i="1"/>
  <c r="T2297" i="1"/>
  <c r="S2297" i="1"/>
  <c r="R2297" i="1"/>
  <c r="Y2296" i="1"/>
  <c r="Z2296" i="1" s="1"/>
  <c r="X2296" i="1"/>
  <c r="W2296" i="1"/>
  <c r="V2296" i="1"/>
  <c r="U2296" i="1"/>
  <c r="T2296" i="1"/>
  <c r="S2296" i="1"/>
  <c r="R2296" i="1"/>
  <c r="Z2295" i="1"/>
  <c r="Y2295" i="1"/>
  <c r="X2295" i="1"/>
  <c r="W2295" i="1"/>
  <c r="V2295" i="1"/>
  <c r="U2295" i="1"/>
  <c r="T2295" i="1"/>
  <c r="S2295" i="1"/>
  <c r="R2295" i="1"/>
  <c r="Y2294" i="1"/>
  <c r="X2294" i="1"/>
  <c r="W2294" i="1"/>
  <c r="V2294" i="1"/>
  <c r="U2294" i="1"/>
  <c r="T2294" i="1"/>
  <c r="S2294" i="1"/>
  <c r="R2294" i="1"/>
  <c r="Y2293" i="1"/>
  <c r="X2293" i="1"/>
  <c r="W2293" i="1"/>
  <c r="V2293" i="1"/>
  <c r="U2293" i="1"/>
  <c r="T2293" i="1"/>
  <c r="S2293" i="1"/>
  <c r="R2293" i="1"/>
  <c r="Y2292" i="1"/>
  <c r="X2292" i="1"/>
  <c r="W2292" i="1"/>
  <c r="V2292" i="1"/>
  <c r="U2292" i="1"/>
  <c r="T2292" i="1"/>
  <c r="S2292" i="1"/>
  <c r="R2292" i="1"/>
  <c r="Y2291" i="1"/>
  <c r="X2291" i="1"/>
  <c r="W2291" i="1"/>
  <c r="V2291" i="1"/>
  <c r="U2291" i="1"/>
  <c r="T2291" i="1"/>
  <c r="S2291" i="1"/>
  <c r="R2291" i="1"/>
  <c r="Y2290" i="1"/>
  <c r="X2290" i="1"/>
  <c r="W2290" i="1"/>
  <c r="V2290" i="1"/>
  <c r="U2290" i="1"/>
  <c r="T2290" i="1"/>
  <c r="S2290" i="1"/>
  <c r="R2290" i="1"/>
  <c r="Y2289" i="1"/>
  <c r="X2289" i="1"/>
  <c r="W2289" i="1"/>
  <c r="V2289" i="1"/>
  <c r="U2289" i="1"/>
  <c r="T2289" i="1"/>
  <c r="S2289" i="1"/>
  <c r="R2289" i="1"/>
  <c r="Y2288" i="1"/>
  <c r="X2288" i="1"/>
  <c r="W2288" i="1"/>
  <c r="V2288" i="1"/>
  <c r="U2288" i="1"/>
  <c r="T2288" i="1"/>
  <c r="S2288" i="1"/>
  <c r="R2288" i="1"/>
  <c r="Y2287" i="1"/>
  <c r="X2287" i="1"/>
  <c r="W2287" i="1"/>
  <c r="V2287" i="1"/>
  <c r="U2287" i="1"/>
  <c r="T2287" i="1"/>
  <c r="S2287" i="1"/>
  <c r="R2287" i="1"/>
  <c r="Y2286" i="1"/>
  <c r="X2286" i="1"/>
  <c r="W2286" i="1"/>
  <c r="V2286" i="1"/>
  <c r="U2286" i="1"/>
  <c r="T2286" i="1"/>
  <c r="S2286" i="1"/>
  <c r="R2286" i="1"/>
  <c r="Y2285" i="1"/>
  <c r="X2285" i="1"/>
  <c r="W2285" i="1"/>
  <c r="V2285" i="1"/>
  <c r="U2285" i="1"/>
  <c r="T2285" i="1"/>
  <c r="S2285" i="1"/>
  <c r="R2285" i="1"/>
  <c r="Y2284" i="1"/>
  <c r="X2284" i="1"/>
  <c r="W2284" i="1"/>
  <c r="V2284" i="1"/>
  <c r="U2284" i="1"/>
  <c r="T2284" i="1"/>
  <c r="S2284" i="1"/>
  <c r="R2284" i="1"/>
  <c r="Y2283" i="1"/>
  <c r="X2283" i="1"/>
  <c r="W2283" i="1"/>
  <c r="V2283" i="1"/>
  <c r="U2283" i="1"/>
  <c r="T2283" i="1"/>
  <c r="S2283" i="1"/>
  <c r="R2283" i="1"/>
  <c r="Y2282" i="1"/>
  <c r="X2282" i="1"/>
  <c r="W2282" i="1"/>
  <c r="V2282" i="1"/>
  <c r="U2282" i="1"/>
  <c r="T2282" i="1"/>
  <c r="S2282" i="1"/>
  <c r="R2282" i="1"/>
  <c r="Y2281" i="1"/>
  <c r="X2281" i="1"/>
  <c r="W2281" i="1"/>
  <c r="V2281" i="1"/>
  <c r="U2281" i="1"/>
  <c r="T2281" i="1"/>
  <c r="S2281" i="1"/>
  <c r="R2281" i="1"/>
  <c r="Y2280" i="1"/>
  <c r="X2280" i="1"/>
  <c r="W2280" i="1"/>
  <c r="V2280" i="1"/>
  <c r="U2280" i="1"/>
  <c r="T2280" i="1"/>
  <c r="S2280" i="1"/>
  <c r="R2280" i="1"/>
  <c r="Y2279" i="1"/>
  <c r="X2279" i="1"/>
  <c r="W2279" i="1"/>
  <c r="V2279" i="1"/>
  <c r="U2279" i="1"/>
  <c r="T2279" i="1"/>
  <c r="S2279" i="1"/>
  <c r="R2279" i="1"/>
  <c r="Y2278" i="1"/>
  <c r="X2278" i="1"/>
  <c r="W2278" i="1"/>
  <c r="V2278" i="1"/>
  <c r="U2278" i="1"/>
  <c r="T2278" i="1"/>
  <c r="S2278" i="1"/>
  <c r="R2278" i="1"/>
  <c r="Y2277" i="1"/>
  <c r="X2277" i="1"/>
  <c r="W2277" i="1"/>
  <c r="V2277" i="1"/>
  <c r="U2277" i="1"/>
  <c r="T2277" i="1"/>
  <c r="S2277" i="1"/>
  <c r="R2277" i="1"/>
  <c r="Y2276" i="1"/>
  <c r="X2276" i="1"/>
  <c r="W2276" i="1"/>
  <c r="V2276" i="1"/>
  <c r="U2276" i="1"/>
  <c r="T2276" i="1"/>
  <c r="S2276" i="1"/>
  <c r="R2276" i="1"/>
  <c r="Y2275" i="1"/>
  <c r="X2275" i="1"/>
  <c r="W2275" i="1"/>
  <c r="V2275" i="1"/>
  <c r="U2275" i="1"/>
  <c r="T2275" i="1"/>
  <c r="S2275" i="1"/>
  <c r="R2275" i="1"/>
  <c r="Y2274" i="1"/>
  <c r="X2274" i="1"/>
  <c r="W2274" i="1"/>
  <c r="V2274" i="1"/>
  <c r="U2274" i="1"/>
  <c r="T2274" i="1"/>
  <c r="S2274" i="1"/>
  <c r="R2274" i="1"/>
  <c r="Y2273" i="1"/>
  <c r="X2273" i="1"/>
  <c r="W2273" i="1"/>
  <c r="V2273" i="1"/>
  <c r="U2273" i="1"/>
  <c r="T2273" i="1"/>
  <c r="S2273" i="1"/>
  <c r="R2273" i="1"/>
  <c r="Y2272" i="1"/>
  <c r="X2272" i="1"/>
  <c r="W2272" i="1"/>
  <c r="V2272" i="1"/>
  <c r="U2272" i="1"/>
  <c r="T2272" i="1"/>
  <c r="S2272" i="1"/>
  <c r="R2272" i="1"/>
  <c r="Y2271" i="1"/>
  <c r="X2271" i="1"/>
  <c r="Z2271" i="1" s="1"/>
  <c r="W2271" i="1"/>
  <c r="V2271" i="1"/>
  <c r="U2271" i="1"/>
  <c r="T2271" i="1"/>
  <c r="S2271" i="1"/>
  <c r="R2271" i="1"/>
  <c r="Y2270" i="1"/>
  <c r="X2270" i="1"/>
  <c r="W2270" i="1"/>
  <c r="V2270" i="1"/>
  <c r="U2270" i="1"/>
  <c r="T2270" i="1"/>
  <c r="S2270" i="1"/>
  <c r="R2270" i="1"/>
  <c r="Y2269" i="1"/>
  <c r="X2269" i="1"/>
  <c r="W2269" i="1"/>
  <c r="V2269" i="1"/>
  <c r="U2269" i="1"/>
  <c r="T2269" i="1"/>
  <c r="S2269" i="1"/>
  <c r="R2269" i="1"/>
  <c r="Y2268" i="1"/>
  <c r="X2268" i="1"/>
  <c r="W2268" i="1"/>
  <c r="V2268" i="1"/>
  <c r="U2268" i="1"/>
  <c r="T2268" i="1"/>
  <c r="S2268" i="1"/>
  <c r="R2268" i="1"/>
  <c r="Y2267" i="1"/>
  <c r="X2267" i="1"/>
  <c r="W2267" i="1"/>
  <c r="V2267" i="1"/>
  <c r="U2267" i="1"/>
  <c r="T2267" i="1"/>
  <c r="S2267" i="1"/>
  <c r="R2267" i="1"/>
  <c r="Y2266" i="1"/>
  <c r="X2266" i="1"/>
  <c r="W2266" i="1"/>
  <c r="V2266" i="1"/>
  <c r="U2266" i="1"/>
  <c r="T2266" i="1"/>
  <c r="S2266" i="1"/>
  <c r="R2266" i="1"/>
  <c r="Y2265" i="1"/>
  <c r="X2265" i="1"/>
  <c r="W2265" i="1"/>
  <c r="V2265" i="1"/>
  <c r="U2265" i="1"/>
  <c r="T2265" i="1"/>
  <c r="S2265" i="1"/>
  <c r="R2265" i="1"/>
  <c r="Y2264" i="1"/>
  <c r="X2264" i="1"/>
  <c r="Z2264" i="1" s="1"/>
  <c r="W2264" i="1"/>
  <c r="V2264" i="1"/>
  <c r="U2264" i="1"/>
  <c r="T2264" i="1"/>
  <c r="S2264" i="1"/>
  <c r="R2264" i="1"/>
  <c r="Y2263" i="1"/>
  <c r="X2263" i="1"/>
  <c r="Z2263" i="1" s="1"/>
  <c r="W2263" i="1"/>
  <c r="V2263" i="1"/>
  <c r="U2263" i="1"/>
  <c r="T2263" i="1"/>
  <c r="S2263" i="1"/>
  <c r="R2263" i="1"/>
  <c r="Y2262" i="1"/>
  <c r="X2262" i="1"/>
  <c r="Z2262" i="1" s="1"/>
  <c r="W2262" i="1"/>
  <c r="V2262" i="1"/>
  <c r="U2262" i="1"/>
  <c r="T2262" i="1"/>
  <c r="S2262" i="1"/>
  <c r="R2262" i="1"/>
  <c r="Y2261" i="1"/>
  <c r="X2261" i="1"/>
  <c r="W2261" i="1"/>
  <c r="V2261" i="1"/>
  <c r="U2261" i="1"/>
  <c r="T2261" i="1"/>
  <c r="S2261" i="1"/>
  <c r="R2261" i="1"/>
  <c r="Y2260" i="1"/>
  <c r="X2260" i="1"/>
  <c r="W2260" i="1"/>
  <c r="V2260" i="1"/>
  <c r="U2260" i="1"/>
  <c r="T2260" i="1"/>
  <c r="S2260" i="1"/>
  <c r="R2260" i="1"/>
  <c r="Y2259" i="1"/>
  <c r="X2259" i="1"/>
  <c r="W2259" i="1"/>
  <c r="V2259" i="1"/>
  <c r="U2259" i="1"/>
  <c r="T2259" i="1"/>
  <c r="S2259" i="1"/>
  <c r="R2259" i="1"/>
  <c r="Y2258" i="1"/>
  <c r="X2258" i="1"/>
  <c r="Z2258" i="1" s="1"/>
  <c r="W2258" i="1"/>
  <c r="V2258" i="1"/>
  <c r="U2258" i="1"/>
  <c r="T2258" i="1"/>
  <c r="S2258" i="1"/>
  <c r="R2258" i="1"/>
  <c r="Y2257" i="1"/>
  <c r="X2257" i="1"/>
  <c r="Z2257" i="1" s="1"/>
  <c r="W2257" i="1"/>
  <c r="V2257" i="1"/>
  <c r="U2257" i="1"/>
  <c r="T2257" i="1"/>
  <c r="S2257" i="1"/>
  <c r="R2257" i="1"/>
  <c r="P2257" i="1"/>
  <c r="Y2256" i="1"/>
  <c r="W2256" i="1"/>
  <c r="V2256" i="1"/>
  <c r="U2256" i="1"/>
  <c r="T2256" i="1"/>
  <c r="S2256" i="1"/>
  <c r="R2256" i="1"/>
  <c r="P2256" i="1"/>
  <c r="X2256" i="1" s="1"/>
  <c r="Y2255" i="1"/>
  <c r="W2255" i="1"/>
  <c r="V2255" i="1"/>
  <c r="U2255" i="1"/>
  <c r="T2255" i="1"/>
  <c r="S2255" i="1"/>
  <c r="R2255" i="1"/>
  <c r="P2255" i="1"/>
  <c r="X2255" i="1" s="1"/>
  <c r="Y2254" i="1"/>
  <c r="W2254" i="1"/>
  <c r="V2254" i="1"/>
  <c r="U2254" i="1"/>
  <c r="T2254" i="1"/>
  <c r="S2254" i="1"/>
  <c r="R2254" i="1"/>
  <c r="P2254" i="1"/>
  <c r="X2254" i="1" s="1"/>
  <c r="Y2253" i="1"/>
  <c r="W2253" i="1"/>
  <c r="V2253" i="1"/>
  <c r="U2253" i="1"/>
  <c r="T2253" i="1"/>
  <c r="S2253" i="1"/>
  <c r="R2253" i="1"/>
  <c r="P2253" i="1"/>
  <c r="X2253" i="1" s="1"/>
  <c r="Y2252" i="1"/>
  <c r="W2252" i="1"/>
  <c r="V2252" i="1"/>
  <c r="U2252" i="1"/>
  <c r="T2252" i="1"/>
  <c r="S2252" i="1"/>
  <c r="R2252" i="1"/>
  <c r="P2252" i="1"/>
  <c r="X2252" i="1" s="1"/>
  <c r="Y2251" i="1"/>
  <c r="W2251" i="1"/>
  <c r="V2251" i="1"/>
  <c r="U2251" i="1"/>
  <c r="T2251" i="1"/>
  <c r="S2251" i="1"/>
  <c r="R2251" i="1"/>
  <c r="P2251" i="1"/>
  <c r="X2251" i="1" s="1"/>
  <c r="Z2251" i="1" s="1"/>
  <c r="Y2250" i="1"/>
  <c r="W2250" i="1"/>
  <c r="V2250" i="1"/>
  <c r="U2250" i="1"/>
  <c r="T2250" i="1"/>
  <c r="S2250" i="1"/>
  <c r="R2250" i="1"/>
  <c r="P2250" i="1"/>
  <c r="X2250" i="1" s="1"/>
  <c r="Z2250" i="1" s="1"/>
  <c r="Y2249" i="1"/>
  <c r="W2249" i="1"/>
  <c r="V2249" i="1"/>
  <c r="U2249" i="1"/>
  <c r="T2249" i="1"/>
  <c r="S2249" i="1"/>
  <c r="R2249" i="1"/>
  <c r="P2249" i="1"/>
  <c r="X2249" i="1" s="1"/>
  <c r="Z2249" i="1" s="1"/>
  <c r="Y2248" i="1"/>
  <c r="W2248" i="1"/>
  <c r="V2248" i="1"/>
  <c r="U2248" i="1"/>
  <c r="T2248" i="1"/>
  <c r="S2248" i="1"/>
  <c r="R2248" i="1"/>
  <c r="P2248" i="1"/>
  <c r="X2248" i="1" s="1"/>
  <c r="Z2248" i="1" s="1"/>
  <c r="Y2247" i="1"/>
  <c r="W2247" i="1"/>
  <c r="V2247" i="1"/>
  <c r="U2247" i="1"/>
  <c r="T2247" i="1"/>
  <c r="S2247" i="1"/>
  <c r="R2247" i="1"/>
  <c r="P2247" i="1"/>
  <c r="X2247" i="1" s="1"/>
  <c r="Z2247" i="1" s="1"/>
  <c r="Y2246" i="1"/>
  <c r="W2246" i="1"/>
  <c r="V2246" i="1"/>
  <c r="U2246" i="1"/>
  <c r="T2246" i="1"/>
  <c r="S2246" i="1"/>
  <c r="R2246" i="1"/>
  <c r="P2246" i="1"/>
  <c r="X2246" i="1" s="1"/>
  <c r="Y2245" i="1"/>
  <c r="W2245" i="1"/>
  <c r="V2245" i="1"/>
  <c r="U2245" i="1"/>
  <c r="T2245" i="1"/>
  <c r="S2245" i="1"/>
  <c r="R2245" i="1"/>
  <c r="P2245" i="1"/>
  <c r="X2245" i="1" s="1"/>
  <c r="Y2244" i="1"/>
  <c r="W2244" i="1"/>
  <c r="V2244" i="1"/>
  <c r="U2244" i="1"/>
  <c r="T2244" i="1"/>
  <c r="S2244" i="1"/>
  <c r="R2244" i="1"/>
  <c r="P2244" i="1"/>
  <c r="X2244" i="1" s="1"/>
  <c r="Y2243" i="1"/>
  <c r="W2243" i="1"/>
  <c r="V2243" i="1"/>
  <c r="U2243" i="1"/>
  <c r="T2243" i="1"/>
  <c r="S2243" i="1"/>
  <c r="R2243" i="1"/>
  <c r="P2243" i="1"/>
  <c r="X2243" i="1" s="1"/>
  <c r="Z2243" i="1" s="1"/>
  <c r="Y2242" i="1"/>
  <c r="W2242" i="1"/>
  <c r="V2242" i="1"/>
  <c r="U2242" i="1"/>
  <c r="T2242" i="1"/>
  <c r="S2242" i="1"/>
  <c r="R2242" i="1"/>
  <c r="P2242" i="1"/>
  <c r="X2242" i="1" s="1"/>
  <c r="Y2241" i="1"/>
  <c r="W2241" i="1"/>
  <c r="V2241" i="1"/>
  <c r="U2241" i="1"/>
  <c r="T2241" i="1"/>
  <c r="S2241" i="1"/>
  <c r="R2241" i="1"/>
  <c r="P2241" i="1"/>
  <c r="X2241" i="1" s="1"/>
  <c r="Y2240" i="1"/>
  <c r="W2240" i="1"/>
  <c r="V2240" i="1"/>
  <c r="U2240" i="1"/>
  <c r="T2240" i="1"/>
  <c r="S2240" i="1"/>
  <c r="R2240" i="1"/>
  <c r="P2240" i="1"/>
  <c r="X2240" i="1" s="1"/>
  <c r="Y2239" i="1"/>
  <c r="X2239" i="1"/>
  <c r="W2239" i="1"/>
  <c r="V2239" i="1"/>
  <c r="U2239" i="1"/>
  <c r="T2239" i="1"/>
  <c r="S2239" i="1"/>
  <c r="R2239" i="1"/>
  <c r="P2239" i="1"/>
  <c r="Y2238" i="1"/>
  <c r="W2238" i="1"/>
  <c r="V2238" i="1"/>
  <c r="U2238" i="1"/>
  <c r="T2238" i="1"/>
  <c r="S2238" i="1"/>
  <c r="R2238" i="1"/>
  <c r="P2238" i="1"/>
  <c r="X2238" i="1" s="1"/>
  <c r="Y2237" i="1"/>
  <c r="W2237" i="1"/>
  <c r="V2237" i="1"/>
  <c r="U2237" i="1"/>
  <c r="T2237" i="1"/>
  <c r="S2237" i="1"/>
  <c r="R2237" i="1"/>
  <c r="P2237" i="1"/>
  <c r="X2237" i="1" s="1"/>
  <c r="Y2236" i="1"/>
  <c r="W2236" i="1"/>
  <c r="V2236" i="1"/>
  <c r="U2236" i="1"/>
  <c r="T2236" i="1"/>
  <c r="S2236" i="1"/>
  <c r="R2236" i="1"/>
  <c r="P2236" i="1"/>
  <c r="X2236" i="1" s="1"/>
  <c r="Y2235" i="1"/>
  <c r="W2235" i="1"/>
  <c r="V2235" i="1"/>
  <c r="U2235" i="1"/>
  <c r="T2235" i="1"/>
  <c r="S2235" i="1"/>
  <c r="R2235" i="1"/>
  <c r="P2235" i="1"/>
  <c r="X2235" i="1" s="1"/>
  <c r="Y2234" i="1"/>
  <c r="W2234" i="1"/>
  <c r="V2234" i="1"/>
  <c r="U2234" i="1"/>
  <c r="T2234" i="1"/>
  <c r="S2234" i="1"/>
  <c r="R2234" i="1"/>
  <c r="P2234" i="1"/>
  <c r="X2234" i="1" s="1"/>
  <c r="Y2233" i="1"/>
  <c r="X2233" i="1"/>
  <c r="W2233" i="1"/>
  <c r="V2233" i="1"/>
  <c r="U2233" i="1"/>
  <c r="T2233" i="1"/>
  <c r="S2233" i="1"/>
  <c r="R2233" i="1"/>
  <c r="P2233" i="1"/>
  <c r="Y2232" i="1"/>
  <c r="W2232" i="1"/>
  <c r="V2232" i="1"/>
  <c r="U2232" i="1"/>
  <c r="T2232" i="1"/>
  <c r="S2232" i="1"/>
  <c r="R2232" i="1"/>
  <c r="P2232" i="1"/>
  <c r="X2232" i="1" s="1"/>
  <c r="Y2231" i="1"/>
  <c r="X2231" i="1"/>
  <c r="Z2231" i="1" s="1"/>
  <c r="W2231" i="1"/>
  <c r="V2231" i="1"/>
  <c r="U2231" i="1"/>
  <c r="T2231" i="1"/>
  <c r="S2231" i="1"/>
  <c r="R2231" i="1"/>
  <c r="P2231" i="1"/>
  <c r="Y2230" i="1"/>
  <c r="W2230" i="1"/>
  <c r="V2230" i="1"/>
  <c r="U2230" i="1"/>
  <c r="T2230" i="1"/>
  <c r="S2230" i="1"/>
  <c r="R2230" i="1"/>
  <c r="P2230" i="1"/>
  <c r="X2230" i="1" s="1"/>
  <c r="Y2229" i="1"/>
  <c r="W2229" i="1"/>
  <c r="V2229" i="1"/>
  <c r="U2229" i="1"/>
  <c r="T2229" i="1"/>
  <c r="S2229" i="1"/>
  <c r="R2229" i="1"/>
  <c r="P2229" i="1"/>
  <c r="X2229" i="1" s="1"/>
  <c r="Y2228" i="1"/>
  <c r="W2228" i="1"/>
  <c r="V2228" i="1"/>
  <c r="U2228" i="1"/>
  <c r="T2228" i="1"/>
  <c r="S2228" i="1"/>
  <c r="R2228" i="1"/>
  <c r="P2228" i="1"/>
  <c r="X2228" i="1" s="1"/>
  <c r="Y2227" i="1"/>
  <c r="W2227" i="1"/>
  <c r="V2227" i="1"/>
  <c r="U2227" i="1"/>
  <c r="T2227" i="1"/>
  <c r="S2227" i="1"/>
  <c r="R2227" i="1"/>
  <c r="P2227" i="1"/>
  <c r="X2227" i="1" s="1"/>
  <c r="Y2226" i="1"/>
  <c r="W2226" i="1"/>
  <c r="V2226" i="1"/>
  <c r="U2226" i="1"/>
  <c r="T2226" i="1"/>
  <c r="S2226" i="1"/>
  <c r="R2226" i="1"/>
  <c r="P2226" i="1"/>
  <c r="X2226" i="1" s="1"/>
  <c r="Y2225" i="1"/>
  <c r="W2225" i="1"/>
  <c r="V2225" i="1"/>
  <c r="U2225" i="1"/>
  <c r="T2225" i="1"/>
  <c r="S2225" i="1"/>
  <c r="R2225" i="1"/>
  <c r="P2225" i="1"/>
  <c r="X2225" i="1" s="1"/>
  <c r="Y2224" i="1"/>
  <c r="W2224" i="1"/>
  <c r="V2224" i="1"/>
  <c r="U2224" i="1"/>
  <c r="T2224" i="1"/>
  <c r="S2224" i="1"/>
  <c r="R2224" i="1"/>
  <c r="P2224" i="1"/>
  <c r="X2224" i="1" s="1"/>
  <c r="Y2223" i="1"/>
  <c r="W2223" i="1"/>
  <c r="V2223" i="1"/>
  <c r="U2223" i="1"/>
  <c r="T2223" i="1"/>
  <c r="S2223" i="1"/>
  <c r="R2223" i="1"/>
  <c r="P2223" i="1"/>
  <c r="X2223" i="1" s="1"/>
  <c r="Y2222" i="1"/>
  <c r="W2222" i="1"/>
  <c r="V2222" i="1"/>
  <c r="U2222" i="1"/>
  <c r="T2222" i="1"/>
  <c r="S2222" i="1"/>
  <c r="R2222" i="1"/>
  <c r="P2222" i="1"/>
  <c r="X2222" i="1" s="1"/>
  <c r="Y2221" i="1"/>
  <c r="W2221" i="1"/>
  <c r="V2221" i="1"/>
  <c r="U2221" i="1"/>
  <c r="T2221" i="1"/>
  <c r="S2221" i="1"/>
  <c r="R2221" i="1"/>
  <c r="P2221" i="1"/>
  <c r="X2221" i="1" s="1"/>
  <c r="Y2220" i="1"/>
  <c r="W2220" i="1"/>
  <c r="V2220" i="1"/>
  <c r="U2220" i="1"/>
  <c r="T2220" i="1"/>
  <c r="S2220" i="1"/>
  <c r="R2220" i="1"/>
  <c r="P2220" i="1"/>
  <c r="X2220" i="1" s="1"/>
  <c r="Y2219" i="1"/>
  <c r="W2219" i="1"/>
  <c r="V2219" i="1"/>
  <c r="U2219" i="1"/>
  <c r="T2219" i="1"/>
  <c r="S2219" i="1"/>
  <c r="R2219" i="1"/>
  <c r="P2219" i="1"/>
  <c r="X2219" i="1" s="1"/>
  <c r="Y2218" i="1"/>
  <c r="W2218" i="1"/>
  <c r="V2218" i="1"/>
  <c r="U2218" i="1"/>
  <c r="T2218" i="1"/>
  <c r="S2218" i="1"/>
  <c r="R2218" i="1"/>
  <c r="P2218" i="1"/>
  <c r="X2218" i="1" s="1"/>
  <c r="Y2217" i="1"/>
  <c r="W2217" i="1"/>
  <c r="V2217" i="1"/>
  <c r="U2217" i="1"/>
  <c r="T2217" i="1"/>
  <c r="S2217" i="1"/>
  <c r="R2217" i="1"/>
  <c r="P2217" i="1"/>
  <c r="X2217" i="1" s="1"/>
  <c r="Y2216" i="1"/>
  <c r="W2216" i="1"/>
  <c r="V2216" i="1"/>
  <c r="U2216" i="1"/>
  <c r="T2216" i="1"/>
  <c r="S2216" i="1"/>
  <c r="R2216" i="1"/>
  <c r="P2216" i="1"/>
  <c r="X2216" i="1" s="1"/>
  <c r="Y2215" i="1"/>
  <c r="X2215" i="1"/>
  <c r="Z2215" i="1" s="1"/>
  <c r="W2215" i="1"/>
  <c r="V2215" i="1"/>
  <c r="U2215" i="1"/>
  <c r="T2215" i="1"/>
  <c r="S2215" i="1"/>
  <c r="R2215" i="1"/>
  <c r="P2215" i="1"/>
  <c r="Y2214" i="1"/>
  <c r="W2214" i="1"/>
  <c r="V2214" i="1"/>
  <c r="U2214" i="1"/>
  <c r="T2214" i="1"/>
  <c r="S2214" i="1"/>
  <c r="R2214" i="1"/>
  <c r="P2214" i="1"/>
  <c r="X2214" i="1" s="1"/>
  <c r="Y2213" i="1"/>
  <c r="W2213" i="1"/>
  <c r="V2213" i="1"/>
  <c r="U2213" i="1"/>
  <c r="T2213" i="1"/>
  <c r="S2213" i="1"/>
  <c r="R2213" i="1"/>
  <c r="P2213" i="1"/>
  <c r="X2213" i="1" s="1"/>
  <c r="Y2212" i="1"/>
  <c r="W2212" i="1"/>
  <c r="V2212" i="1"/>
  <c r="U2212" i="1"/>
  <c r="T2212" i="1"/>
  <c r="S2212" i="1"/>
  <c r="R2212" i="1"/>
  <c r="P2212" i="1"/>
  <c r="X2212" i="1" s="1"/>
  <c r="Y2211" i="1"/>
  <c r="W2211" i="1"/>
  <c r="V2211" i="1"/>
  <c r="U2211" i="1"/>
  <c r="T2211" i="1"/>
  <c r="S2211" i="1"/>
  <c r="R2211" i="1"/>
  <c r="P2211" i="1"/>
  <c r="X2211" i="1" s="1"/>
  <c r="Z2211" i="1" s="1"/>
  <c r="Y2210" i="1"/>
  <c r="W2210" i="1"/>
  <c r="V2210" i="1"/>
  <c r="U2210" i="1"/>
  <c r="T2210" i="1"/>
  <c r="S2210" i="1"/>
  <c r="R2210" i="1"/>
  <c r="P2210" i="1"/>
  <c r="X2210" i="1" s="1"/>
  <c r="Y2209" i="1"/>
  <c r="W2209" i="1"/>
  <c r="V2209" i="1"/>
  <c r="U2209" i="1"/>
  <c r="T2209" i="1"/>
  <c r="S2209" i="1"/>
  <c r="R2209" i="1"/>
  <c r="P2209" i="1"/>
  <c r="X2209" i="1" s="1"/>
  <c r="Y2208" i="1"/>
  <c r="W2208" i="1"/>
  <c r="V2208" i="1"/>
  <c r="U2208" i="1"/>
  <c r="T2208" i="1"/>
  <c r="S2208" i="1"/>
  <c r="R2208" i="1"/>
  <c r="P2208" i="1"/>
  <c r="X2208" i="1" s="1"/>
  <c r="Y2207" i="1"/>
  <c r="W2207" i="1"/>
  <c r="V2207" i="1"/>
  <c r="U2207" i="1"/>
  <c r="T2207" i="1"/>
  <c r="S2207" i="1"/>
  <c r="R2207" i="1"/>
  <c r="P2207" i="1"/>
  <c r="X2207" i="1" s="1"/>
  <c r="Y2206" i="1"/>
  <c r="W2206" i="1"/>
  <c r="V2206" i="1"/>
  <c r="U2206" i="1"/>
  <c r="T2206" i="1"/>
  <c r="S2206" i="1"/>
  <c r="R2206" i="1"/>
  <c r="P2206" i="1"/>
  <c r="X2206" i="1" s="1"/>
  <c r="Y2205" i="1"/>
  <c r="W2205" i="1"/>
  <c r="V2205" i="1"/>
  <c r="U2205" i="1"/>
  <c r="T2205" i="1"/>
  <c r="S2205" i="1"/>
  <c r="R2205" i="1"/>
  <c r="P2205" i="1"/>
  <c r="X2205" i="1" s="1"/>
  <c r="Y2204" i="1"/>
  <c r="W2204" i="1"/>
  <c r="V2204" i="1"/>
  <c r="U2204" i="1"/>
  <c r="T2204" i="1"/>
  <c r="S2204" i="1"/>
  <c r="R2204" i="1"/>
  <c r="P2204" i="1"/>
  <c r="X2204" i="1" s="1"/>
  <c r="Y2203" i="1"/>
  <c r="W2203" i="1"/>
  <c r="V2203" i="1"/>
  <c r="U2203" i="1"/>
  <c r="T2203" i="1"/>
  <c r="S2203" i="1"/>
  <c r="R2203" i="1"/>
  <c r="P2203" i="1"/>
  <c r="X2203" i="1" s="1"/>
  <c r="Y2202" i="1"/>
  <c r="W2202" i="1"/>
  <c r="V2202" i="1"/>
  <c r="U2202" i="1"/>
  <c r="T2202" i="1"/>
  <c r="S2202" i="1"/>
  <c r="R2202" i="1"/>
  <c r="P2202" i="1"/>
  <c r="X2202" i="1" s="1"/>
  <c r="Z2202" i="1" s="1"/>
  <c r="Y2201" i="1"/>
  <c r="W2201" i="1"/>
  <c r="V2201" i="1"/>
  <c r="U2201" i="1"/>
  <c r="T2201" i="1"/>
  <c r="S2201" i="1"/>
  <c r="R2201" i="1"/>
  <c r="P2201" i="1"/>
  <c r="X2201" i="1" s="1"/>
  <c r="Y2200" i="1"/>
  <c r="W2200" i="1"/>
  <c r="V2200" i="1"/>
  <c r="U2200" i="1"/>
  <c r="T2200" i="1"/>
  <c r="S2200" i="1"/>
  <c r="R2200" i="1"/>
  <c r="P2200" i="1"/>
  <c r="X2200" i="1" s="1"/>
  <c r="Y2199" i="1"/>
  <c r="W2199" i="1"/>
  <c r="V2199" i="1"/>
  <c r="U2199" i="1"/>
  <c r="T2199" i="1"/>
  <c r="S2199" i="1"/>
  <c r="R2199" i="1"/>
  <c r="P2199" i="1"/>
  <c r="X2199" i="1" s="1"/>
  <c r="Y2198" i="1"/>
  <c r="W2198" i="1"/>
  <c r="V2198" i="1"/>
  <c r="U2198" i="1"/>
  <c r="T2198" i="1"/>
  <c r="S2198" i="1"/>
  <c r="R2198" i="1"/>
  <c r="P2198" i="1"/>
  <c r="X2198" i="1" s="1"/>
  <c r="Y2197" i="1"/>
  <c r="X2197" i="1"/>
  <c r="Z2197" i="1" s="1"/>
  <c r="W2197" i="1"/>
  <c r="V2197" i="1"/>
  <c r="U2197" i="1"/>
  <c r="T2197" i="1"/>
  <c r="S2197" i="1"/>
  <c r="R2197" i="1"/>
  <c r="P2197" i="1"/>
  <c r="Y2196" i="1"/>
  <c r="W2196" i="1"/>
  <c r="V2196" i="1"/>
  <c r="U2196" i="1"/>
  <c r="T2196" i="1"/>
  <c r="S2196" i="1"/>
  <c r="R2196" i="1"/>
  <c r="P2196" i="1"/>
  <c r="X2196" i="1" s="1"/>
  <c r="Y2195" i="1"/>
  <c r="W2195" i="1"/>
  <c r="V2195" i="1"/>
  <c r="U2195" i="1"/>
  <c r="T2195" i="1"/>
  <c r="S2195" i="1"/>
  <c r="R2195" i="1"/>
  <c r="P2195" i="1"/>
  <c r="X2195" i="1" s="1"/>
  <c r="Y2194" i="1"/>
  <c r="W2194" i="1"/>
  <c r="V2194" i="1"/>
  <c r="U2194" i="1"/>
  <c r="T2194" i="1"/>
  <c r="S2194" i="1"/>
  <c r="R2194" i="1"/>
  <c r="P2194" i="1"/>
  <c r="X2194" i="1" s="1"/>
  <c r="Y2193" i="1"/>
  <c r="W2193" i="1"/>
  <c r="V2193" i="1"/>
  <c r="U2193" i="1"/>
  <c r="T2193" i="1"/>
  <c r="S2193" i="1"/>
  <c r="R2193" i="1"/>
  <c r="P2193" i="1"/>
  <c r="X2193" i="1" s="1"/>
  <c r="Z2193" i="1" s="1"/>
  <c r="Y2192" i="1"/>
  <c r="W2192" i="1"/>
  <c r="V2192" i="1"/>
  <c r="U2192" i="1"/>
  <c r="T2192" i="1"/>
  <c r="S2192" i="1"/>
  <c r="R2192" i="1"/>
  <c r="P2192" i="1"/>
  <c r="X2192" i="1" s="1"/>
  <c r="Y2191" i="1"/>
  <c r="W2191" i="1"/>
  <c r="V2191" i="1"/>
  <c r="U2191" i="1"/>
  <c r="T2191" i="1"/>
  <c r="S2191" i="1"/>
  <c r="R2191" i="1"/>
  <c r="P2191" i="1"/>
  <c r="X2191" i="1" s="1"/>
  <c r="Z2191" i="1" s="1"/>
  <c r="Y2190" i="1"/>
  <c r="W2190" i="1"/>
  <c r="V2190" i="1"/>
  <c r="U2190" i="1"/>
  <c r="T2190" i="1"/>
  <c r="S2190" i="1"/>
  <c r="R2190" i="1"/>
  <c r="P2190" i="1"/>
  <c r="X2190" i="1" s="1"/>
  <c r="Y2189" i="1"/>
  <c r="X2189" i="1"/>
  <c r="Z2189" i="1" s="1"/>
  <c r="W2189" i="1"/>
  <c r="V2189" i="1"/>
  <c r="U2189" i="1"/>
  <c r="T2189" i="1"/>
  <c r="S2189" i="1"/>
  <c r="R2189" i="1"/>
  <c r="P2189" i="1"/>
  <c r="Y2188" i="1"/>
  <c r="W2188" i="1"/>
  <c r="V2188" i="1"/>
  <c r="U2188" i="1"/>
  <c r="T2188" i="1"/>
  <c r="S2188" i="1"/>
  <c r="R2188" i="1"/>
  <c r="P2188" i="1"/>
  <c r="X2188" i="1" s="1"/>
  <c r="Y2187" i="1"/>
  <c r="W2187" i="1"/>
  <c r="V2187" i="1"/>
  <c r="U2187" i="1"/>
  <c r="T2187" i="1"/>
  <c r="S2187" i="1"/>
  <c r="R2187" i="1"/>
  <c r="P2187" i="1"/>
  <c r="X2187" i="1" s="1"/>
  <c r="Y2186" i="1"/>
  <c r="W2186" i="1"/>
  <c r="V2186" i="1"/>
  <c r="U2186" i="1"/>
  <c r="T2186" i="1"/>
  <c r="S2186" i="1"/>
  <c r="R2186" i="1"/>
  <c r="P2186" i="1"/>
  <c r="X2186" i="1" s="1"/>
  <c r="Y2185" i="1"/>
  <c r="W2185" i="1"/>
  <c r="V2185" i="1"/>
  <c r="U2185" i="1"/>
  <c r="T2185" i="1"/>
  <c r="S2185" i="1"/>
  <c r="R2185" i="1"/>
  <c r="P2185" i="1"/>
  <c r="X2185" i="1" s="1"/>
  <c r="Y2184" i="1"/>
  <c r="W2184" i="1"/>
  <c r="V2184" i="1"/>
  <c r="U2184" i="1"/>
  <c r="T2184" i="1"/>
  <c r="S2184" i="1"/>
  <c r="R2184" i="1"/>
  <c r="P2184" i="1"/>
  <c r="X2184" i="1" s="1"/>
  <c r="Y2183" i="1"/>
  <c r="W2183" i="1"/>
  <c r="V2183" i="1"/>
  <c r="U2183" i="1"/>
  <c r="T2183" i="1"/>
  <c r="S2183" i="1"/>
  <c r="R2183" i="1"/>
  <c r="P2183" i="1"/>
  <c r="X2183" i="1" s="1"/>
  <c r="Y2182" i="1"/>
  <c r="W2182" i="1"/>
  <c r="V2182" i="1"/>
  <c r="U2182" i="1"/>
  <c r="T2182" i="1"/>
  <c r="S2182" i="1"/>
  <c r="R2182" i="1"/>
  <c r="P2182" i="1"/>
  <c r="X2182" i="1" s="1"/>
  <c r="Y2181" i="1"/>
  <c r="W2181" i="1"/>
  <c r="V2181" i="1"/>
  <c r="U2181" i="1"/>
  <c r="T2181" i="1"/>
  <c r="S2181" i="1"/>
  <c r="R2181" i="1"/>
  <c r="P2181" i="1"/>
  <c r="X2181" i="1" s="1"/>
  <c r="Z2181" i="1" s="1"/>
  <c r="Y2180" i="1"/>
  <c r="W2180" i="1"/>
  <c r="V2180" i="1"/>
  <c r="U2180" i="1"/>
  <c r="T2180" i="1"/>
  <c r="S2180" i="1"/>
  <c r="R2180" i="1"/>
  <c r="P2180" i="1"/>
  <c r="X2180" i="1" s="1"/>
  <c r="Y2179" i="1"/>
  <c r="W2179" i="1"/>
  <c r="V2179" i="1"/>
  <c r="U2179" i="1"/>
  <c r="T2179" i="1"/>
  <c r="S2179" i="1"/>
  <c r="R2179" i="1"/>
  <c r="P2179" i="1"/>
  <c r="X2179" i="1" s="1"/>
  <c r="Y2178" i="1"/>
  <c r="W2178" i="1"/>
  <c r="V2178" i="1"/>
  <c r="U2178" i="1"/>
  <c r="T2178" i="1"/>
  <c r="S2178" i="1"/>
  <c r="R2178" i="1"/>
  <c r="P2178" i="1"/>
  <c r="X2178" i="1" s="1"/>
  <c r="Y2177" i="1"/>
  <c r="W2177" i="1"/>
  <c r="V2177" i="1"/>
  <c r="U2177" i="1"/>
  <c r="T2177" i="1"/>
  <c r="S2177" i="1"/>
  <c r="R2177" i="1"/>
  <c r="P2177" i="1"/>
  <c r="X2177" i="1" s="1"/>
  <c r="Y2176" i="1"/>
  <c r="W2176" i="1"/>
  <c r="V2176" i="1"/>
  <c r="U2176" i="1"/>
  <c r="T2176" i="1"/>
  <c r="S2176" i="1"/>
  <c r="R2176" i="1"/>
  <c r="P2176" i="1"/>
  <c r="X2176" i="1" s="1"/>
  <c r="Y2175" i="1"/>
  <c r="W2175" i="1"/>
  <c r="V2175" i="1"/>
  <c r="U2175" i="1"/>
  <c r="T2175" i="1"/>
  <c r="S2175" i="1"/>
  <c r="R2175" i="1"/>
  <c r="P2175" i="1"/>
  <c r="X2175" i="1" s="1"/>
  <c r="Z2175" i="1" s="1"/>
  <c r="Y2174" i="1"/>
  <c r="W2174" i="1"/>
  <c r="V2174" i="1"/>
  <c r="U2174" i="1"/>
  <c r="T2174" i="1"/>
  <c r="S2174" i="1"/>
  <c r="R2174" i="1"/>
  <c r="P2174" i="1"/>
  <c r="X2174" i="1" s="1"/>
  <c r="Y2173" i="1"/>
  <c r="W2173" i="1"/>
  <c r="V2173" i="1"/>
  <c r="U2173" i="1"/>
  <c r="T2173" i="1"/>
  <c r="S2173" i="1"/>
  <c r="R2173" i="1"/>
  <c r="P2173" i="1"/>
  <c r="X2173" i="1" s="1"/>
  <c r="Y2172" i="1"/>
  <c r="W2172" i="1"/>
  <c r="V2172" i="1"/>
  <c r="U2172" i="1"/>
  <c r="T2172" i="1"/>
  <c r="S2172" i="1"/>
  <c r="R2172" i="1"/>
  <c r="P2172" i="1"/>
  <c r="X2172" i="1" s="1"/>
  <c r="Y2171" i="1"/>
  <c r="W2171" i="1"/>
  <c r="V2171" i="1"/>
  <c r="U2171" i="1"/>
  <c r="T2171" i="1"/>
  <c r="S2171" i="1"/>
  <c r="R2171" i="1"/>
  <c r="P2171" i="1"/>
  <c r="X2171" i="1" s="1"/>
  <c r="Y2170" i="1"/>
  <c r="W2170" i="1"/>
  <c r="V2170" i="1"/>
  <c r="U2170" i="1"/>
  <c r="T2170" i="1"/>
  <c r="S2170" i="1"/>
  <c r="R2170" i="1"/>
  <c r="P2170" i="1"/>
  <c r="X2170" i="1" s="1"/>
  <c r="Y2169" i="1"/>
  <c r="W2169" i="1"/>
  <c r="V2169" i="1"/>
  <c r="U2169" i="1"/>
  <c r="T2169" i="1"/>
  <c r="S2169" i="1"/>
  <c r="R2169" i="1"/>
  <c r="P2169" i="1"/>
  <c r="X2169" i="1" s="1"/>
  <c r="Y2168" i="1"/>
  <c r="W2168" i="1"/>
  <c r="V2168" i="1"/>
  <c r="U2168" i="1"/>
  <c r="T2168" i="1"/>
  <c r="S2168" i="1"/>
  <c r="R2168" i="1"/>
  <c r="P2168" i="1"/>
  <c r="X2168" i="1" s="1"/>
  <c r="Y2167" i="1"/>
  <c r="X2167" i="1"/>
  <c r="Z2167" i="1" s="1"/>
  <c r="W2167" i="1"/>
  <c r="V2167" i="1"/>
  <c r="U2167" i="1"/>
  <c r="T2167" i="1"/>
  <c r="S2167" i="1"/>
  <c r="R2167" i="1"/>
  <c r="P2167" i="1"/>
  <c r="Y2166" i="1"/>
  <c r="W2166" i="1"/>
  <c r="V2166" i="1"/>
  <c r="U2166" i="1"/>
  <c r="T2166" i="1"/>
  <c r="S2166" i="1"/>
  <c r="R2166" i="1"/>
  <c r="P2166" i="1"/>
  <c r="X2166" i="1" s="1"/>
  <c r="Y2165" i="1"/>
  <c r="W2165" i="1"/>
  <c r="V2165" i="1"/>
  <c r="U2165" i="1"/>
  <c r="T2165" i="1"/>
  <c r="S2165" i="1"/>
  <c r="R2165" i="1"/>
  <c r="P2165" i="1"/>
  <c r="X2165" i="1" s="1"/>
  <c r="Y2164" i="1"/>
  <c r="W2164" i="1"/>
  <c r="V2164" i="1"/>
  <c r="U2164" i="1"/>
  <c r="T2164" i="1"/>
  <c r="S2164" i="1"/>
  <c r="R2164" i="1"/>
  <c r="P2164" i="1"/>
  <c r="X2164" i="1" s="1"/>
  <c r="Y2163" i="1"/>
  <c r="X2163" i="1"/>
  <c r="W2163" i="1"/>
  <c r="V2163" i="1"/>
  <c r="U2163" i="1"/>
  <c r="T2163" i="1"/>
  <c r="S2163" i="1"/>
  <c r="R2163" i="1"/>
  <c r="P2163" i="1"/>
  <c r="Y2162" i="1"/>
  <c r="W2162" i="1"/>
  <c r="V2162" i="1"/>
  <c r="U2162" i="1"/>
  <c r="T2162" i="1"/>
  <c r="S2162" i="1"/>
  <c r="R2162" i="1"/>
  <c r="P2162" i="1"/>
  <c r="X2162" i="1" s="1"/>
  <c r="Y2161" i="1"/>
  <c r="W2161" i="1"/>
  <c r="V2161" i="1"/>
  <c r="U2161" i="1"/>
  <c r="T2161" i="1"/>
  <c r="S2161" i="1"/>
  <c r="R2161" i="1"/>
  <c r="P2161" i="1"/>
  <c r="X2161" i="1" s="1"/>
  <c r="Y2160" i="1"/>
  <c r="W2160" i="1"/>
  <c r="V2160" i="1"/>
  <c r="U2160" i="1"/>
  <c r="T2160" i="1"/>
  <c r="S2160" i="1"/>
  <c r="R2160" i="1"/>
  <c r="P2160" i="1"/>
  <c r="X2160" i="1" s="1"/>
  <c r="Y2159" i="1"/>
  <c r="W2159" i="1"/>
  <c r="V2159" i="1"/>
  <c r="U2159" i="1"/>
  <c r="T2159" i="1"/>
  <c r="S2159" i="1"/>
  <c r="R2159" i="1"/>
  <c r="P2159" i="1"/>
  <c r="X2159" i="1" s="1"/>
  <c r="Y2158" i="1"/>
  <c r="W2158" i="1"/>
  <c r="V2158" i="1"/>
  <c r="U2158" i="1"/>
  <c r="T2158" i="1"/>
  <c r="S2158" i="1"/>
  <c r="R2158" i="1"/>
  <c r="P2158" i="1"/>
  <c r="X2158" i="1" s="1"/>
  <c r="Y2157" i="1"/>
  <c r="X2157" i="1"/>
  <c r="Z2157" i="1" s="1"/>
  <c r="W2157" i="1"/>
  <c r="V2157" i="1"/>
  <c r="U2157" i="1"/>
  <c r="T2157" i="1"/>
  <c r="S2157" i="1"/>
  <c r="R2157" i="1"/>
  <c r="P2157" i="1"/>
  <c r="Y2156" i="1"/>
  <c r="W2156" i="1"/>
  <c r="V2156" i="1"/>
  <c r="U2156" i="1"/>
  <c r="T2156" i="1"/>
  <c r="S2156" i="1"/>
  <c r="R2156" i="1"/>
  <c r="P2156" i="1"/>
  <c r="X2156" i="1" s="1"/>
  <c r="Y2155" i="1"/>
  <c r="W2155" i="1"/>
  <c r="V2155" i="1"/>
  <c r="U2155" i="1"/>
  <c r="T2155" i="1"/>
  <c r="S2155" i="1"/>
  <c r="R2155" i="1"/>
  <c r="P2155" i="1"/>
  <c r="X2155" i="1" s="1"/>
  <c r="Y2154" i="1"/>
  <c r="X2154" i="1"/>
  <c r="W2154" i="1"/>
  <c r="V2154" i="1"/>
  <c r="U2154" i="1"/>
  <c r="T2154" i="1"/>
  <c r="S2154" i="1"/>
  <c r="R2154" i="1"/>
  <c r="P2154" i="1"/>
  <c r="Y2153" i="1"/>
  <c r="W2153" i="1"/>
  <c r="V2153" i="1"/>
  <c r="U2153" i="1"/>
  <c r="T2153" i="1"/>
  <c r="S2153" i="1"/>
  <c r="R2153" i="1"/>
  <c r="P2153" i="1"/>
  <c r="X2153" i="1" s="1"/>
  <c r="Y2152" i="1"/>
  <c r="W2152" i="1"/>
  <c r="V2152" i="1"/>
  <c r="U2152" i="1"/>
  <c r="T2152" i="1"/>
  <c r="S2152" i="1"/>
  <c r="R2152" i="1"/>
  <c r="P2152" i="1"/>
  <c r="X2152" i="1" s="1"/>
  <c r="Y2151" i="1"/>
  <c r="W2151" i="1"/>
  <c r="V2151" i="1"/>
  <c r="U2151" i="1"/>
  <c r="T2151" i="1"/>
  <c r="S2151" i="1"/>
  <c r="R2151" i="1"/>
  <c r="P2151" i="1"/>
  <c r="X2151" i="1" s="1"/>
  <c r="Y2150" i="1"/>
  <c r="W2150" i="1"/>
  <c r="V2150" i="1"/>
  <c r="U2150" i="1"/>
  <c r="T2150" i="1"/>
  <c r="S2150" i="1"/>
  <c r="R2150" i="1"/>
  <c r="P2150" i="1"/>
  <c r="X2150" i="1" s="1"/>
  <c r="Y2149" i="1"/>
  <c r="W2149" i="1"/>
  <c r="V2149" i="1"/>
  <c r="U2149" i="1"/>
  <c r="T2149" i="1"/>
  <c r="S2149" i="1"/>
  <c r="R2149" i="1"/>
  <c r="P2149" i="1"/>
  <c r="X2149" i="1" s="1"/>
  <c r="Z2149" i="1" s="1"/>
  <c r="Y2148" i="1"/>
  <c r="W2148" i="1"/>
  <c r="V2148" i="1"/>
  <c r="U2148" i="1"/>
  <c r="T2148" i="1"/>
  <c r="S2148" i="1"/>
  <c r="R2148" i="1"/>
  <c r="P2148" i="1"/>
  <c r="X2148" i="1" s="1"/>
  <c r="Y2147" i="1"/>
  <c r="W2147" i="1"/>
  <c r="V2147" i="1"/>
  <c r="U2147" i="1"/>
  <c r="T2147" i="1"/>
  <c r="S2147" i="1"/>
  <c r="R2147" i="1"/>
  <c r="P2147" i="1"/>
  <c r="X2147" i="1" s="1"/>
  <c r="Y2146" i="1"/>
  <c r="W2146" i="1"/>
  <c r="V2146" i="1"/>
  <c r="U2146" i="1"/>
  <c r="T2146" i="1"/>
  <c r="S2146" i="1"/>
  <c r="R2146" i="1"/>
  <c r="P2146" i="1"/>
  <c r="X2146" i="1" s="1"/>
  <c r="Z2146" i="1" s="1"/>
  <c r="Y2145" i="1"/>
  <c r="W2145" i="1"/>
  <c r="V2145" i="1"/>
  <c r="U2145" i="1"/>
  <c r="T2145" i="1"/>
  <c r="S2145" i="1"/>
  <c r="R2145" i="1"/>
  <c r="P2145" i="1"/>
  <c r="X2145" i="1" s="1"/>
  <c r="Y2144" i="1"/>
  <c r="W2144" i="1"/>
  <c r="V2144" i="1"/>
  <c r="U2144" i="1"/>
  <c r="T2144" i="1"/>
  <c r="S2144" i="1"/>
  <c r="R2144" i="1"/>
  <c r="P2144" i="1"/>
  <c r="X2144" i="1" s="1"/>
  <c r="Y2143" i="1"/>
  <c r="W2143" i="1"/>
  <c r="V2143" i="1"/>
  <c r="U2143" i="1"/>
  <c r="T2143" i="1"/>
  <c r="S2143" i="1"/>
  <c r="R2143" i="1"/>
  <c r="P2143" i="1"/>
  <c r="X2143" i="1" s="1"/>
  <c r="Z2143" i="1" s="1"/>
  <c r="Y2142" i="1"/>
  <c r="X2142" i="1"/>
  <c r="W2142" i="1"/>
  <c r="V2142" i="1"/>
  <c r="U2142" i="1"/>
  <c r="T2142" i="1"/>
  <c r="S2142" i="1"/>
  <c r="R2142" i="1"/>
  <c r="P2142" i="1"/>
  <c r="Y2141" i="1"/>
  <c r="W2141" i="1"/>
  <c r="V2141" i="1"/>
  <c r="U2141" i="1"/>
  <c r="T2141" i="1"/>
  <c r="S2141" i="1"/>
  <c r="R2141" i="1"/>
  <c r="P2141" i="1"/>
  <c r="X2141" i="1" s="1"/>
  <c r="Y2140" i="1"/>
  <c r="W2140" i="1"/>
  <c r="V2140" i="1"/>
  <c r="U2140" i="1"/>
  <c r="T2140" i="1"/>
  <c r="S2140" i="1"/>
  <c r="R2140" i="1"/>
  <c r="P2140" i="1"/>
  <c r="X2140" i="1" s="1"/>
  <c r="Y2139" i="1"/>
  <c r="W2139" i="1"/>
  <c r="V2139" i="1"/>
  <c r="U2139" i="1"/>
  <c r="T2139" i="1"/>
  <c r="S2139" i="1"/>
  <c r="R2139" i="1"/>
  <c r="P2139" i="1"/>
  <c r="X2139" i="1" s="1"/>
  <c r="Y2138" i="1"/>
  <c r="W2138" i="1"/>
  <c r="V2138" i="1"/>
  <c r="U2138" i="1"/>
  <c r="T2138" i="1"/>
  <c r="S2138" i="1"/>
  <c r="R2138" i="1"/>
  <c r="P2138" i="1"/>
  <c r="X2138" i="1" s="1"/>
  <c r="Y2137" i="1"/>
  <c r="W2137" i="1"/>
  <c r="V2137" i="1"/>
  <c r="U2137" i="1"/>
  <c r="T2137" i="1"/>
  <c r="S2137" i="1"/>
  <c r="R2137" i="1"/>
  <c r="P2137" i="1"/>
  <c r="X2137" i="1" s="1"/>
  <c r="Y2136" i="1"/>
  <c r="W2136" i="1"/>
  <c r="V2136" i="1"/>
  <c r="U2136" i="1"/>
  <c r="T2136" i="1"/>
  <c r="S2136" i="1"/>
  <c r="R2136" i="1"/>
  <c r="P2136" i="1"/>
  <c r="X2136" i="1" s="1"/>
  <c r="Z2136" i="1" s="1"/>
  <c r="Y2135" i="1"/>
  <c r="W2135" i="1"/>
  <c r="V2135" i="1"/>
  <c r="U2135" i="1"/>
  <c r="T2135" i="1"/>
  <c r="S2135" i="1"/>
  <c r="R2135" i="1"/>
  <c r="P2135" i="1"/>
  <c r="X2135" i="1" s="1"/>
  <c r="Z2135" i="1" s="1"/>
  <c r="Y2134" i="1"/>
  <c r="W2134" i="1"/>
  <c r="V2134" i="1"/>
  <c r="U2134" i="1"/>
  <c r="T2134" i="1"/>
  <c r="S2134" i="1"/>
  <c r="R2134" i="1"/>
  <c r="P2134" i="1"/>
  <c r="X2134" i="1" s="1"/>
  <c r="Z2134" i="1" s="1"/>
  <c r="Y2133" i="1"/>
  <c r="W2133" i="1"/>
  <c r="V2133" i="1"/>
  <c r="U2133" i="1"/>
  <c r="T2133" i="1"/>
  <c r="S2133" i="1"/>
  <c r="R2133" i="1"/>
  <c r="P2133" i="1"/>
  <c r="X2133" i="1" s="1"/>
  <c r="Z2133" i="1" s="1"/>
  <c r="Y2132" i="1"/>
  <c r="W2132" i="1"/>
  <c r="V2132" i="1"/>
  <c r="U2132" i="1"/>
  <c r="T2132" i="1"/>
  <c r="S2132" i="1"/>
  <c r="R2132" i="1"/>
  <c r="P2132" i="1"/>
  <c r="X2132" i="1" s="1"/>
  <c r="Z2132" i="1" s="1"/>
  <c r="Y2131" i="1"/>
  <c r="W2131" i="1"/>
  <c r="V2131" i="1"/>
  <c r="U2131" i="1"/>
  <c r="T2131" i="1"/>
  <c r="S2131" i="1"/>
  <c r="R2131" i="1"/>
  <c r="P2131" i="1"/>
  <c r="X2131" i="1" s="1"/>
  <c r="Z2131" i="1" s="1"/>
  <c r="Y2130" i="1"/>
  <c r="W2130" i="1"/>
  <c r="V2130" i="1"/>
  <c r="U2130" i="1"/>
  <c r="T2130" i="1"/>
  <c r="S2130" i="1"/>
  <c r="R2130" i="1"/>
  <c r="P2130" i="1"/>
  <c r="X2130" i="1" s="1"/>
  <c r="Z2130" i="1" s="1"/>
  <c r="Y2129" i="1"/>
  <c r="W2129" i="1"/>
  <c r="V2129" i="1"/>
  <c r="U2129" i="1"/>
  <c r="T2129" i="1"/>
  <c r="S2129" i="1"/>
  <c r="R2129" i="1"/>
  <c r="P2129" i="1"/>
  <c r="X2129" i="1" s="1"/>
  <c r="Y2128" i="1"/>
  <c r="W2128" i="1"/>
  <c r="V2128" i="1"/>
  <c r="U2128" i="1"/>
  <c r="T2128" i="1"/>
  <c r="S2128" i="1"/>
  <c r="R2128" i="1"/>
  <c r="P2128" i="1"/>
  <c r="X2128" i="1" s="1"/>
  <c r="Y2127" i="1"/>
  <c r="W2127" i="1"/>
  <c r="V2127" i="1"/>
  <c r="U2127" i="1"/>
  <c r="T2127" i="1"/>
  <c r="S2127" i="1"/>
  <c r="R2127" i="1"/>
  <c r="P2127" i="1"/>
  <c r="X2127" i="1" s="1"/>
  <c r="Y2126" i="1"/>
  <c r="W2126" i="1"/>
  <c r="V2126" i="1"/>
  <c r="U2126" i="1"/>
  <c r="T2126" i="1"/>
  <c r="S2126" i="1"/>
  <c r="R2126" i="1"/>
  <c r="P2126" i="1"/>
  <c r="X2126" i="1" s="1"/>
  <c r="Y2125" i="1"/>
  <c r="W2125" i="1"/>
  <c r="V2125" i="1"/>
  <c r="U2125" i="1"/>
  <c r="T2125" i="1"/>
  <c r="S2125" i="1"/>
  <c r="R2125" i="1"/>
  <c r="P2125" i="1"/>
  <c r="X2125" i="1" s="1"/>
  <c r="Y2124" i="1"/>
  <c r="W2124" i="1"/>
  <c r="V2124" i="1"/>
  <c r="U2124" i="1"/>
  <c r="T2124" i="1"/>
  <c r="S2124" i="1"/>
  <c r="R2124" i="1"/>
  <c r="P2124" i="1"/>
  <c r="X2124" i="1" s="1"/>
  <c r="Y2123" i="1"/>
  <c r="W2123" i="1"/>
  <c r="V2123" i="1"/>
  <c r="U2123" i="1"/>
  <c r="T2123" i="1"/>
  <c r="S2123" i="1"/>
  <c r="R2123" i="1"/>
  <c r="P2123" i="1"/>
  <c r="X2123" i="1" s="1"/>
  <c r="Z2123" i="1" s="1"/>
  <c r="Y2122" i="1"/>
  <c r="W2122" i="1"/>
  <c r="V2122" i="1"/>
  <c r="U2122" i="1"/>
  <c r="T2122" i="1"/>
  <c r="S2122" i="1"/>
  <c r="R2122" i="1"/>
  <c r="P2122" i="1"/>
  <c r="X2122" i="1" s="1"/>
  <c r="Y2121" i="1"/>
  <c r="W2121" i="1"/>
  <c r="V2121" i="1"/>
  <c r="U2121" i="1"/>
  <c r="T2121" i="1"/>
  <c r="S2121" i="1"/>
  <c r="R2121" i="1"/>
  <c r="P2121" i="1"/>
  <c r="X2121" i="1" s="1"/>
  <c r="Y2120" i="1"/>
  <c r="W2120" i="1"/>
  <c r="V2120" i="1"/>
  <c r="U2120" i="1"/>
  <c r="T2120" i="1"/>
  <c r="S2120" i="1"/>
  <c r="R2120" i="1"/>
  <c r="P2120" i="1"/>
  <c r="X2120" i="1" s="1"/>
  <c r="Y2119" i="1"/>
  <c r="X2119" i="1"/>
  <c r="W2119" i="1"/>
  <c r="V2119" i="1"/>
  <c r="U2119" i="1"/>
  <c r="T2119" i="1"/>
  <c r="S2119" i="1"/>
  <c r="R2119" i="1"/>
  <c r="P2119" i="1"/>
  <c r="Y2118" i="1"/>
  <c r="W2118" i="1"/>
  <c r="V2118" i="1"/>
  <c r="U2118" i="1"/>
  <c r="T2118" i="1"/>
  <c r="S2118" i="1"/>
  <c r="R2118" i="1"/>
  <c r="P2118" i="1"/>
  <c r="X2118" i="1" s="1"/>
  <c r="Y2117" i="1"/>
  <c r="W2117" i="1"/>
  <c r="V2117" i="1"/>
  <c r="U2117" i="1"/>
  <c r="T2117" i="1"/>
  <c r="S2117" i="1"/>
  <c r="R2117" i="1"/>
  <c r="P2117" i="1"/>
  <c r="X2117" i="1" s="1"/>
  <c r="Y2116" i="1"/>
  <c r="W2116" i="1"/>
  <c r="V2116" i="1"/>
  <c r="U2116" i="1"/>
  <c r="T2116" i="1"/>
  <c r="S2116" i="1"/>
  <c r="R2116" i="1"/>
  <c r="P2116" i="1"/>
  <c r="X2116" i="1" s="1"/>
  <c r="Y2115" i="1"/>
  <c r="X2115" i="1"/>
  <c r="Z2115" i="1" s="1"/>
  <c r="W2115" i="1"/>
  <c r="V2115" i="1"/>
  <c r="U2115" i="1"/>
  <c r="T2115" i="1"/>
  <c r="S2115" i="1"/>
  <c r="R2115" i="1"/>
  <c r="P2115" i="1"/>
  <c r="Y2114" i="1"/>
  <c r="W2114" i="1"/>
  <c r="V2114" i="1"/>
  <c r="U2114" i="1"/>
  <c r="T2114" i="1"/>
  <c r="S2114" i="1"/>
  <c r="R2114" i="1"/>
  <c r="P2114" i="1"/>
  <c r="X2114" i="1" s="1"/>
  <c r="Y2113" i="1"/>
  <c r="W2113" i="1"/>
  <c r="V2113" i="1"/>
  <c r="U2113" i="1"/>
  <c r="T2113" i="1"/>
  <c r="S2113" i="1"/>
  <c r="R2113" i="1"/>
  <c r="P2113" i="1"/>
  <c r="X2113" i="1" s="1"/>
  <c r="Y2112" i="1"/>
  <c r="W2112" i="1"/>
  <c r="V2112" i="1"/>
  <c r="U2112" i="1"/>
  <c r="T2112" i="1"/>
  <c r="S2112" i="1"/>
  <c r="R2112" i="1"/>
  <c r="P2112" i="1"/>
  <c r="X2112" i="1" s="1"/>
  <c r="Y2111" i="1"/>
  <c r="W2111" i="1"/>
  <c r="V2111" i="1"/>
  <c r="U2111" i="1"/>
  <c r="T2111" i="1"/>
  <c r="S2111" i="1"/>
  <c r="R2111" i="1"/>
  <c r="P2111" i="1"/>
  <c r="X2111" i="1" s="1"/>
  <c r="Y2110" i="1"/>
  <c r="W2110" i="1"/>
  <c r="V2110" i="1"/>
  <c r="U2110" i="1"/>
  <c r="T2110" i="1"/>
  <c r="S2110" i="1"/>
  <c r="R2110" i="1"/>
  <c r="P2110" i="1"/>
  <c r="X2110" i="1" s="1"/>
  <c r="Y2109" i="1"/>
  <c r="W2109" i="1"/>
  <c r="V2109" i="1"/>
  <c r="U2109" i="1"/>
  <c r="T2109" i="1"/>
  <c r="S2109" i="1"/>
  <c r="R2109" i="1"/>
  <c r="P2109" i="1"/>
  <c r="X2109" i="1" s="1"/>
  <c r="Z2109" i="1" s="1"/>
  <c r="Y2108" i="1"/>
  <c r="W2108" i="1"/>
  <c r="V2108" i="1"/>
  <c r="U2108" i="1"/>
  <c r="T2108" i="1"/>
  <c r="S2108" i="1"/>
  <c r="R2108" i="1"/>
  <c r="P2108" i="1"/>
  <c r="X2108" i="1" s="1"/>
  <c r="Y2107" i="1"/>
  <c r="W2107" i="1"/>
  <c r="V2107" i="1"/>
  <c r="U2107" i="1"/>
  <c r="T2107" i="1"/>
  <c r="S2107" i="1"/>
  <c r="R2107" i="1"/>
  <c r="P2107" i="1"/>
  <c r="X2107" i="1" s="1"/>
  <c r="Y2106" i="1"/>
  <c r="X2106" i="1"/>
  <c r="W2106" i="1"/>
  <c r="V2106" i="1"/>
  <c r="U2106" i="1"/>
  <c r="T2106" i="1"/>
  <c r="S2106" i="1"/>
  <c r="R2106" i="1"/>
  <c r="P2106" i="1"/>
  <c r="Y2105" i="1"/>
  <c r="X2105" i="1"/>
  <c r="Z2105" i="1" s="1"/>
  <c r="W2105" i="1"/>
  <c r="V2105" i="1"/>
  <c r="U2105" i="1"/>
  <c r="T2105" i="1"/>
  <c r="S2105" i="1"/>
  <c r="R2105" i="1"/>
  <c r="P2105" i="1"/>
  <c r="Y2104" i="1"/>
  <c r="W2104" i="1"/>
  <c r="V2104" i="1"/>
  <c r="U2104" i="1"/>
  <c r="T2104" i="1"/>
  <c r="S2104" i="1"/>
  <c r="R2104" i="1"/>
  <c r="P2104" i="1"/>
  <c r="X2104" i="1" s="1"/>
  <c r="Y2103" i="1"/>
  <c r="W2103" i="1"/>
  <c r="V2103" i="1"/>
  <c r="U2103" i="1"/>
  <c r="T2103" i="1"/>
  <c r="S2103" i="1"/>
  <c r="R2103" i="1"/>
  <c r="P2103" i="1"/>
  <c r="X2103" i="1" s="1"/>
  <c r="Z2103" i="1" s="1"/>
  <c r="Y2102" i="1"/>
  <c r="W2102" i="1"/>
  <c r="V2102" i="1"/>
  <c r="U2102" i="1"/>
  <c r="T2102" i="1"/>
  <c r="S2102" i="1"/>
  <c r="R2102" i="1"/>
  <c r="P2102" i="1"/>
  <c r="X2102" i="1" s="1"/>
  <c r="Y2101" i="1"/>
  <c r="W2101" i="1"/>
  <c r="V2101" i="1"/>
  <c r="U2101" i="1"/>
  <c r="T2101" i="1"/>
  <c r="S2101" i="1"/>
  <c r="R2101" i="1"/>
  <c r="P2101" i="1"/>
  <c r="X2101" i="1" s="1"/>
  <c r="Y2100" i="1"/>
  <c r="W2100" i="1"/>
  <c r="V2100" i="1"/>
  <c r="U2100" i="1"/>
  <c r="T2100" i="1"/>
  <c r="S2100" i="1"/>
  <c r="R2100" i="1"/>
  <c r="P2100" i="1"/>
  <c r="X2100" i="1" s="1"/>
  <c r="Y2099" i="1"/>
  <c r="X2099" i="1"/>
  <c r="Z2099" i="1" s="1"/>
  <c r="W2099" i="1"/>
  <c r="V2099" i="1"/>
  <c r="U2099" i="1"/>
  <c r="T2099" i="1"/>
  <c r="S2099" i="1"/>
  <c r="R2099" i="1"/>
  <c r="P2099" i="1"/>
  <c r="Y2098" i="1"/>
  <c r="W2098" i="1"/>
  <c r="V2098" i="1"/>
  <c r="U2098" i="1"/>
  <c r="T2098" i="1"/>
  <c r="S2098" i="1"/>
  <c r="R2098" i="1"/>
  <c r="P2098" i="1"/>
  <c r="X2098" i="1" s="1"/>
  <c r="Y2097" i="1"/>
  <c r="W2097" i="1"/>
  <c r="V2097" i="1"/>
  <c r="U2097" i="1"/>
  <c r="T2097" i="1"/>
  <c r="S2097" i="1"/>
  <c r="R2097" i="1"/>
  <c r="P2097" i="1"/>
  <c r="X2097" i="1" s="1"/>
  <c r="Y2096" i="1"/>
  <c r="W2096" i="1"/>
  <c r="V2096" i="1"/>
  <c r="U2096" i="1"/>
  <c r="T2096" i="1"/>
  <c r="S2096" i="1"/>
  <c r="R2096" i="1"/>
  <c r="P2096" i="1"/>
  <c r="X2096" i="1" s="1"/>
  <c r="Y2095" i="1"/>
  <c r="W2095" i="1"/>
  <c r="V2095" i="1"/>
  <c r="U2095" i="1"/>
  <c r="T2095" i="1"/>
  <c r="S2095" i="1"/>
  <c r="R2095" i="1"/>
  <c r="P2095" i="1"/>
  <c r="X2095" i="1" s="1"/>
  <c r="Y2094" i="1"/>
  <c r="W2094" i="1"/>
  <c r="V2094" i="1"/>
  <c r="U2094" i="1"/>
  <c r="T2094" i="1"/>
  <c r="S2094" i="1"/>
  <c r="R2094" i="1"/>
  <c r="P2094" i="1"/>
  <c r="X2094" i="1" s="1"/>
  <c r="Y2093" i="1"/>
  <c r="W2093" i="1"/>
  <c r="V2093" i="1"/>
  <c r="U2093" i="1"/>
  <c r="T2093" i="1"/>
  <c r="S2093" i="1"/>
  <c r="R2093" i="1"/>
  <c r="P2093" i="1"/>
  <c r="X2093" i="1" s="1"/>
  <c r="Z2093" i="1" s="1"/>
  <c r="Y2092" i="1"/>
  <c r="W2092" i="1"/>
  <c r="V2092" i="1"/>
  <c r="U2092" i="1"/>
  <c r="T2092" i="1"/>
  <c r="S2092" i="1"/>
  <c r="R2092" i="1"/>
  <c r="P2092" i="1"/>
  <c r="X2092" i="1" s="1"/>
  <c r="Y2091" i="1"/>
  <c r="W2091" i="1"/>
  <c r="V2091" i="1"/>
  <c r="U2091" i="1"/>
  <c r="T2091" i="1"/>
  <c r="S2091" i="1"/>
  <c r="R2091" i="1"/>
  <c r="P2091" i="1"/>
  <c r="X2091" i="1" s="1"/>
  <c r="Y2090" i="1"/>
  <c r="W2090" i="1"/>
  <c r="V2090" i="1"/>
  <c r="U2090" i="1"/>
  <c r="T2090" i="1"/>
  <c r="S2090" i="1"/>
  <c r="R2090" i="1"/>
  <c r="P2090" i="1"/>
  <c r="X2090" i="1" s="1"/>
  <c r="Y2089" i="1"/>
  <c r="X2089" i="1"/>
  <c r="Z2089" i="1" s="1"/>
  <c r="W2089" i="1"/>
  <c r="V2089" i="1"/>
  <c r="U2089" i="1"/>
  <c r="T2089" i="1"/>
  <c r="S2089" i="1"/>
  <c r="R2089" i="1"/>
  <c r="P2089" i="1"/>
  <c r="Y2088" i="1"/>
  <c r="W2088" i="1"/>
  <c r="V2088" i="1"/>
  <c r="U2088" i="1"/>
  <c r="T2088" i="1"/>
  <c r="S2088" i="1"/>
  <c r="R2088" i="1"/>
  <c r="P2088" i="1"/>
  <c r="X2088" i="1" s="1"/>
  <c r="Y2087" i="1"/>
  <c r="W2087" i="1"/>
  <c r="V2087" i="1"/>
  <c r="U2087" i="1"/>
  <c r="T2087" i="1"/>
  <c r="S2087" i="1"/>
  <c r="R2087" i="1"/>
  <c r="P2087" i="1"/>
  <c r="X2087" i="1" s="1"/>
  <c r="Y2086" i="1"/>
  <c r="W2086" i="1"/>
  <c r="V2086" i="1"/>
  <c r="U2086" i="1"/>
  <c r="T2086" i="1"/>
  <c r="S2086" i="1"/>
  <c r="R2086" i="1"/>
  <c r="P2086" i="1"/>
  <c r="X2086" i="1" s="1"/>
  <c r="Y2085" i="1"/>
  <c r="X2085" i="1"/>
  <c r="Z2085" i="1" s="1"/>
  <c r="W2085" i="1"/>
  <c r="V2085" i="1"/>
  <c r="U2085" i="1"/>
  <c r="T2085" i="1"/>
  <c r="S2085" i="1"/>
  <c r="R2085" i="1"/>
  <c r="P2085" i="1"/>
  <c r="Y2084" i="1"/>
  <c r="W2084" i="1"/>
  <c r="V2084" i="1"/>
  <c r="U2084" i="1"/>
  <c r="T2084" i="1"/>
  <c r="S2084" i="1"/>
  <c r="R2084" i="1"/>
  <c r="P2084" i="1"/>
  <c r="X2084" i="1" s="1"/>
  <c r="Y2083" i="1"/>
  <c r="X2083" i="1"/>
  <c r="W2083" i="1"/>
  <c r="V2083" i="1"/>
  <c r="U2083" i="1"/>
  <c r="T2083" i="1"/>
  <c r="S2083" i="1"/>
  <c r="R2083" i="1"/>
  <c r="P2083" i="1"/>
  <c r="Y2082" i="1"/>
  <c r="W2082" i="1"/>
  <c r="V2082" i="1"/>
  <c r="U2082" i="1"/>
  <c r="T2082" i="1"/>
  <c r="S2082" i="1"/>
  <c r="R2082" i="1"/>
  <c r="P2082" i="1"/>
  <c r="X2082" i="1" s="1"/>
  <c r="Y2081" i="1"/>
  <c r="W2081" i="1"/>
  <c r="V2081" i="1"/>
  <c r="U2081" i="1"/>
  <c r="T2081" i="1"/>
  <c r="S2081" i="1"/>
  <c r="R2081" i="1"/>
  <c r="P2081" i="1"/>
  <c r="X2081" i="1" s="1"/>
  <c r="Y2080" i="1"/>
  <c r="W2080" i="1"/>
  <c r="V2080" i="1"/>
  <c r="U2080" i="1"/>
  <c r="T2080" i="1"/>
  <c r="S2080" i="1"/>
  <c r="R2080" i="1"/>
  <c r="P2080" i="1"/>
  <c r="X2080" i="1" s="1"/>
  <c r="Y2079" i="1"/>
  <c r="X2079" i="1"/>
  <c r="Z2079" i="1" s="1"/>
  <c r="W2079" i="1"/>
  <c r="V2079" i="1"/>
  <c r="U2079" i="1"/>
  <c r="T2079" i="1"/>
  <c r="S2079" i="1"/>
  <c r="R2079" i="1"/>
  <c r="P2079" i="1"/>
  <c r="Y2078" i="1"/>
  <c r="X2078" i="1"/>
  <c r="Z2078" i="1" s="1"/>
  <c r="W2078" i="1"/>
  <c r="V2078" i="1"/>
  <c r="U2078" i="1"/>
  <c r="T2078" i="1"/>
  <c r="S2078" i="1"/>
  <c r="R2078" i="1"/>
  <c r="P2078" i="1"/>
  <c r="Y2077" i="1"/>
  <c r="W2077" i="1"/>
  <c r="V2077" i="1"/>
  <c r="U2077" i="1"/>
  <c r="T2077" i="1"/>
  <c r="S2077" i="1"/>
  <c r="R2077" i="1"/>
  <c r="P2077" i="1"/>
  <c r="X2077" i="1" s="1"/>
  <c r="Y2076" i="1"/>
  <c r="W2076" i="1"/>
  <c r="V2076" i="1"/>
  <c r="U2076" i="1"/>
  <c r="T2076" i="1"/>
  <c r="S2076" i="1"/>
  <c r="R2076" i="1"/>
  <c r="P2076" i="1"/>
  <c r="X2076" i="1" s="1"/>
  <c r="Y2075" i="1"/>
  <c r="W2075" i="1"/>
  <c r="V2075" i="1"/>
  <c r="U2075" i="1"/>
  <c r="T2075" i="1"/>
  <c r="S2075" i="1"/>
  <c r="R2075" i="1"/>
  <c r="P2075" i="1"/>
  <c r="X2075" i="1" s="1"/>
  <c r="Y2074" i="1"/>
  <c r="W2074" i="1"/>
  <c r="V2074" i="1"/>
  <c r="U2074" i="1"/>
  <c r="T2074" i="1"/>
  <c r="S2074" i="1"/>
  <c r="R2074" i="1"/>
  <c r="P2074" i="1"/>
  <c r="X2074" i="1" s="1"/>
  <c r="Y2073" i="1"/>
  <c r="W2073" i="1"/>
  <c r="V2073" i="1"/>
  <c r="U2073" i="1"/>
  <c r="T2073" i="1"/>
  <c r="S2073" i="1"/>
  <c r="R2073" i="1"/>
  <c r="P2073" i="1"/>
  <c r="X2073" i="1" s="1"/>
  <c r="Y2072" i="1"/>
  <c r="W2072" i="1"/>
  <c r="V2072" i="1"/>
  <c r="U2072" i="1"/>
  <c r="T2072" i="1"/>
  <c r="S2072" i="1"/>
  <c r="R2072" i="1"/>
  <c r="P2072" i="1"/>
  <c r="X2072" i="1" s="1"/>
  <c r="Y2071" i="1"/>
  <c r="W2071" i="1"/>
  <c r="V2071" i="1"/>
  <c r="U2071" i="1"/>
  <c r="T2071" i="1"/>
  <c r="S2071" i="1"/>
  <c r="R2071" i="1"/>
  <c r="P2071" i="1"/>
  <c r="X2071" i="1" s="1"/>
  <c r="Y2070" i="1"/>
  <c r="W2070" i="1"/>
  <c r="V2070" i="1"/>
  <c r="U2070" i="1"/>
  <c r="T2070" i="1"/>
  <c r="S2070" i="1"/>
  <c r="R2070" i="1"/>
  <c r="P2070" i="1"/>
  <c r="X2070" i="1" s="1"/>
  <c r="Y2069" i="1"/>
  <c r="W2069" i="1"/>
  <c r="V2069" i="1"/>
  <c r="U2069" i="1"/>
  <c r="T2069" i="1"/>
  <c r="S2069" i="1"/>
  <c r="R2069" i="1"/>
  <c r="P2069" i="1"/>
  <c r="X2069" i="1" s="1"/>
  <c r="Y2068" i="1"/>
  <c r="W2068" i="1"/>
  <c r="V2068" i="1"/>
  <c r="U2068" i="1"/>
  <c r="T2068" i="1"/>
  <c r="S2068" i="1"/>
  <c r="R2068" i="1"/>
  <c r="P2068" i="1"/>
  <c r="X2068" i="1" s="1"/>
  <c r="Y2067" i="1"/>
  <c r="W2067" i="1"/>
  <c r="V2067" i="1"/>
  <c r="U2067" i="1"/>
  <c r="T2067" i="1"/>
  <c r="S2067" i="1"/>
  <c r="R2067" i="1"/>
  <c r="P2067" i="1"/>
  <c r="X2067" i="1" s="1"/>
  <c r="Z2067" i="1" s="1"/>
  <c r="Y2066" i="1"/>
  <c r="W2066" i="1"/>
  <c r="V2066" i="1"/>
  <c r="U2066" i="1"/>
  <c r="T2066" i="1"/>
  <c r="S2066" i="1"/>
  <c r="R2066" i="1"/>
  <c r="P2066" i="1"/>
  <c r="X2066" i="1" s="1"/>
  <c r="Y2065" i="1"/>
  <c r="X2065" i="1"/>
  <c r="Z2065" i="1" s="1"/>
  <c r="W2065" i="1"/>
  <c r="V2065" i="1"/>
  <c r="U2065" i="1"/>
  <c r="T2065" i="1"/>
  <c r="S2065" i="1"/>
  <c r="R2065" i="1"/>
  <c r="P2065" i="1"/>
  <c r="Y2064" i="1"/>
  <c r="X2064" i="1"/>
  <c r="Z2064" i="1" s="1"/>
  <c r="W2064" i="1"/>
  <c r="V2064" i="1"/>
  <c r="U2064" i="1"/>
  <c r="T2064" i="1"/>
  <c r="S2064" i="1"/>
  <c r="R2064" i="1"/>
  <c r="P2064" i="1"/>
  <c r="Y2063" i="1"/>
  <c r="W2063" i="1"/>
  <c r="V2063" i="1"/>
  <c r="U2063" i="1"/>
  <c r="T2063" i="1"/>
  <c r="S2063" i="1"/>
  <c r="R2063" i="1"/>
  <c r="P2063" i="1"/>
  <c r="X2063" i="1" s="1"/>
  <c r="Y2062" i="1"/>
  <c r="W2062" i="1"/>
  <c r="V2062" i="1"/>
  <c r="U2062" i="1"/>
  <c r="T2062" i="1"/>
  <c r="S2062" i="1"/>
  <c r="R2062" i="1"/>
  <c r="P2062" i="1"/>
  <c r="X2062" i="1" s="1"/>
  <c r="Y2061" i="1"/>
  <c r="W2061" i="1"/>
  <c r="V2061" i="1"/>
  <c r="U2061" i="1"/>
  <c r="T2061" i="1"/>
  <c r="S2061" i="1"/>
  <c r="R2061" i="1"/>
  <c r="P2061" i="1"/>
  <c r="X2061" i="1" s="1"/>
  <c r="Y2060" i="1"/>
  <c r="W2060" i="1"/>
  <c r="V2060" i="1"/>
  <c r="U2060" i="1"/>
  <c r="T2060" i="1"/>
  <c r="S2060" i="1"/>
  <c r="R2060" i="1"/>
  <c r="P2060" i="1"/>
  <c r="X2060" i="1" s="1"/>
  <c r="Z2060" i="1" s="1"/>
  <c r="Y2059" i="1"/>
  <c r="W2059" i="1"/>
  <c r="V2059" i="1"/>
  <c r="U2059" i="1"/>
  <c r="T2059" i="1"/>
  <c r="S2059" i="1"/>
  <c r="R2059" i="1"/>
  <c r="P2059" i="1"/>
  <c r="X2059" i="1" s="1"/>
  <c r="Y2058" i="1"/>
  <c r="W2058" i="1"/>
  <c r="V2058" i="1"/>
  <c r="U2058" i="1"/>
  <c r="T2058" i="1"/>
  <c r="S2058" i="1"/>
  <c r="R2058" i="1"/>
  <c r="P2058" i="1"/>
  <c r="X2058" i="1" s="1"/>
  <c r="Y2057" i="1"/>
  <c r="X2057" i="1"/>
  <c r="Z2057" i="1" s="1"/>
  <c r="W2057" i="1"/>
  <c r="V2057" i="1"/>
  <c r="U2057" i="1"/>
  <c r="T2057" i="1"/>
  <c r="S2057" i="1"/>
  <c r="R2057" i="1"/>
  <c r="P2057" i="1"/>
  <c r="Y2056" i="1"/>
  <c r="W2056" i="1"/>
  <c r="V2056" i="1"/>
  <c r="U2056" i="1"/>
  <c r="T2056" i="1"/>
  <c r="S2056" i="1"/>
  <c r="R2056" i="1"/>
  <c r="P2056" i="1"/>
  <c r="X2056" i="1" s="1"/>
  <c r="Y2055" i="1"/>
  <c r="X2055" i="1"/>
  <c r="W2055" i="1"/>
  <c r="V2055" i="1"/>
  <c r="U2055" i="1"/>
  <c r="T2055" i="1"/>
  <c r="S2055" i="1"/>
  <c r="R2055" i="1"/>
  <c r="P2055" i="1"/>
  <c r="Y2054" i="1"/>
  <c r="W2054" i="1"/>
  <c r="V2054" i="1"/>
  <c r="U2054" i="1"/>
  <c r="T2054" i="1"/>
  <c r="S2054" i="1"/>
  <c r="R2054" i="1"/>
  <c r="P2054" i="1"/>
  <c r="X2054" i="1" s="1"/>
  <c r="Y2053" i="1"/>
  <c r="W2053" i="1"/>
  <c r="V2053" i="1"/>
  <c r="U2053" i="1"/>
  <c r="T2053" i="1"/>
  <c r="S2053" i="1"/>
  <c r="R2053" i="1"/>
  <c r="P2053" i="1"/>
  <c r="X2053" i="1" s="1"/>
  <c r="Y2052" i="1"/>
  <c r="W2052" i="1"/>
  <c r="V2052" i="1"/>
  <c r="U2052" i="1"/>
  <c r="T2052" i="1"/>
  <c r="S2052" i="1"/>
  <c r="R2052" i="1"/>
  <c r="P2052" i="1"/>
  <c r="X2052" i="1" s="1"/>
  <c r="Z2052" i="1" s="1"/>
  <c r="Y2051" i="1"/>
  <c r="W2051" i="1"/>
  <c r="V2051" i="1"/>
  <c r="U2051" i="1"/>
  <c r="T2051" i="1"/>
  <c r="S2051" i="1"/>
  <c r="R2051" i="1"/>
  <c r="P2051" i="1"/>
  <c r="X2051" i="1" s="1"/>
  <c r="Z2051" i="1" s="1"/>
  <c r="Y2050" i="1"/>
  <c r="W2050" i="1"/>
  <c r="V2050" i="1"/>
  <c r="U2050" i="1"/>
  <c r="T2050" i="1"/>
  <c r="S2050" i="1"/>
  <c r="R2050" i="1"/>
  <c r="P2050" i="1"/>
  <c r="X2050" i="1" s="1"/>
  <c r="Y2049" i="1"/>
  <c r="W2049" i="1"/>
  <c r="V2049" i="1"/>
  <c r="U2049" i="1"/>
  <c r="T2049" i="1"/>
  <c r="S2049" i="1"/>
  <c r="R2049" i="1"/>
  <c r="P2049" i="1"/>
  <c r="X2049" i="1" s="1"/>
  <c r="Y2048" i="1"/>
  <c r="X2048" i="1"/>
  <c r="Z2048" i="1" s="1"/>
  <c r="W2048" i="1"/>
  <c r="V2048" i="1"/>
  <c r="U2048" i="1"/>
  <c r="T2048" i="1"/>
  <c r="S2048" i="1"/>
  <c r="R2048" i="1"/>
  <c r="P2048" i="1"/>
  <c r="Y2047" i="1"/>
  <c r="W2047" i="1"/>
  <c r="V2047" i="1"/>
  <c r="U2047" i="1"/>
  <c r="T2047" i="1"/>
  <c r="S2047" i="1"/>
  <c r="R2047" i="1"/>
  <c r="P2047" i="1"/>
  <c r="X2047" i="1" s="1"/>
  <c r="Y2046" i="1"/>
  <c r="W2046" i="1"/>
  <c r="V2046" i="1"/>
  <c r="U2046" i="1"/>
  <c r="T2046" i="1"/>
  <c r="S2046" i="1"/>
  <c r="R2046" i="1"/>
  <c r="P2046" i="1"/>
  <c r="X2046" i="1" s="1"/>
  <c r="Y2045" i="1"/>
  <c r="W2045" i="1"/>
  <c r="V2045" i="1"/>
  <c r="U2045" i="1"/>
  <c r="T2045" i="1"/>
  <c r="S2045" i="1"/>
  <c r="R2045" i="1"/>
  <c r="P2045" i="1"/>
  <c r="X2045" i="1" s="1"/>
  <c r="Y2044" i="1"/>
  <c r="W2044" i="1"/>
  <c r="V2044" i="1"/>
  <c r="U2044" i="1"/>
  <c r="T2044" i="1"/>
  <c r="S2044" i="1"/>
  <c r="R2044" i="1"/>
  <c r="P2044" i="1"/>
  <c r="X2044" i="1" s="1"/>
  <c r="Y2043" i="1"/>
  <c r="X2043" i="1"/>
  <c r="W2043" i="1"/>
  <c r="V2043" i="1"/>
  <c r="U2043" i="1"/>
  <c r="T2043" i="1"/>
  <c r="S2043" i="1"/>
  <c r="R2043" i="1"/>
  <c r="P2043" i="1"/>
  <c r="Y2042" i="1"/>
  <c r="W2042" i="1"/>
  <c r="V2042" i="1"/>
  <c r="U2042" i="1"/>
  <c r="T2042" i="1"/>
  <c r="S2042" i="1"/>
  <c r="R2042" i="1"/>
  <c r="P2042" i="1"/>
  <c r="X2042" i="1" s="1"/>
  <c r="Y2041" i="1"/>
  <c r="X2041" i="1"/>
  <c r="Z2041" i="1" s="1"/>
  <c r="W2041" i="1"/>
  <c r="V2041" i="1"/>
  <c r="U2041" i="1"/>
  <c r="T2041" i="1"/>
  <c r="S2041" i="1"/>
  <c r="R2041" i="1"/>
  <c r="P2041" i="1"/>
  <c r="Y2040" i="1"/>
  <c r="W2040" i="1"/>
  <c r="V2040" i="1"/>
  <c r="U2040" i="1"/>
  <c r="T2040" i="1"/>
  <c r="S2040" i="1"/>
  <c r="R2040" i="1"/>
  <c r="P2040" i="1"/>
  <c r="X2040" i="1" s="1"/>
  <c r="Y2039" i="1"/>
  <c r="W2039" i="1"/>
  <c r="V2039" i="1"/>
  <c r="U2039" i="1"/>
  <c r="T2039" i="1"/>
  <c r="S2039" i="1"/>
  <c r="R2039" i="1"/>
  <c r="P2039" i="1"/>
  <c r="X2039" i="1" s="1"/>
  <c r="Y2038" i="1"/>
  <c r="W2038" i="1"/>
  <c r="V2038" i="1"/>
  <c r="U2038" i="1"/>
  <c r="T2038" i="1"/>
  <c r="S2038" i="1"/>
  <c r="R2038" i="1"/>
  <c r="P2038" i="1"/>
  <c r="X2038" i="1" s="1"/>
  <c r="Y2037" i="1"/>
  <c r="W2037" i="1"/>
  <c r="V2037" i="1"/>
  <c r="U2037" i="1"/>
  <c r="T2037" i="1"/>
  <c r="S2037" i="1"/>
  <c r="R2037" i="1"/>
  <c r="P2037" i="1"/>
  <c r="X2037" i="1" s="1"/>
  <c r="Y2036" i="1"/>
  <c r="X2036" i="1"/>
  <c r="Z2036" i="1" s="1"/>
  <c r="W2036" i="1"/>
  <c r="V2036" i="1"/>
  <c r="U2036" i="1"/>
  <c r="T2036" i="1"/>
  <c r="S2036" i="1"/>
  <c r="R2036" i="1"/>
  <c r="P2036" i="1"/>
  <c r="Y2035" i="1"/>
  <c r="W2035" i="1"/>
  <c r="V2035" i="1"/>
  <c r="U2035" i="1"/>
  <c r="T2035" i="1"/>
  <c r="S2035" i="1"/>
  <c r="R2035" i="1"/>
  <c r="P2035" i="1"/>
  <c r="X2035" i="1" s="1"/>
  <c r="Y2034" i="1"/>
  <c r="W2034" i="1"/>
  <c r="V2034" i="1"/>
  <c r="U2034" i="1"/>
  <c r="T2034" i="1"/>
  <c r="S2034" i="1"/>
  <c r="R2034" i="1"/>
  <c r="P2034" i="1"/>
  <c r="X2034" i="1" s="1"/>
  <c r="Y2033" i="1"/>
  <c r="X2033" i="1"/>
  <c r="W2033" i="1"/>
  <c r="V2033" i="1"/>
  <c r="U2033" i="1"/>
  <c r="T2033" i="1"/>
  <c r="S2033" i="1"/>
  <c r="R2033" i="1"/>
  <c r="P2033" i="1"/>
  <c r="Y2032" i="1"/>
  <c r="W2032" i="1"/>
  <c r="V2032" i="1"/>
  <c r="U2032" i="1"/>
  <c r="T2032" i="1"/>
  <c r="S2032" i="1"/>
  <c r="R2032" i="1"/>
  <c r="P2032" i="1"/>
  <c r="X2032" i="1" s="1"/>
  <c r="Y2031" i="1"/>
  <c r="W2031" i="1"/>
  <c r="V2031" i="1"/>
  <c r="U2031" i="1"/>
  <c r="T2031" i="1"/>
  <c r="S2031" i="1"/>
  <c r="R2031" i="1"/>
  <c r="P2031" i="1"/>
  <c r="X2031" i="1" s="1"/>
  <c r="Y2030" i="1"/>
  <c r="W2030" i="1"/>
  <c r="V2030" i="1"/>
  <c r="U2030" i="1"/>
  <c r="T2030" i="1"/>
  <c r="S2030" i="1"/>
  <c r="R2030" i="1"/>
  <c r="P2030" i="1"/>
  <c r="X2030" i="1" s="1"/>
  <c r="Y2029" i="1"/>
  <c r="W2029" i="1"/>
  <c r="V2029" i="1"/>
  <c r="U2029" i="1"/>
  <c r="T2029" i="1"/>
  <c r="S2029" i="1"/>
  <c r="R2029" i="1"/>
  <c r="P2029" i="1"/>
  <c r="X2029" i="1" s="1"/>
  <c r="Z2029" i="1" s="1"/>
  <c r="Y2028" i="1"/>
  <c r="W2028" i="1"/>
  <c r="V2028" i="1"/>
  <c r="U2028" i="1"/>
  <c r="T2028" i="1"/>
  <c r="S2028" i="1"/>
  <c r="R2028" i="1"/>
  <c r="P2028" i="1"/>
  <c r="X2028" i="1" s="1"/>
  <c r="Y2027" i="1"/>
  <c r="W2027" i="1"/>
  <c r="V2027" i="1"/>
  <c r="U2027" i="1"/>
  <c r="T2027" i="1"/>
  <c r="S2027" i="1"/>
  <c r="R2027" i="1"/>
  <c r="P2027" i="1"/>
  <c r="X2027" i="1" s="1"/>
  <c r="Y2026" i="1"/>
  <c r="W2026" i="1"/>
  <c r="V2026" i="1"/>
  <c r="U2026" i="1"/>
  <c r="T2026" i="1"/>
  <c r="S2026" i="1"/>
  <c r="R2026" i="1"/>
  <c r="P2026" i="1"/>
  <c r="X2026" i="1" s="1"/>
  <c r="Y2025" i="1"/>
  <c r="X2025" i="1"/>
  <c r="W2025" i="1"/>
  <c r="V2025" i="1"/>
  <c r="U2025" i="1"/>
  <c r="T2025" i="1"/>
  <c r="S2025" i="1"/>
  <c r="R2025" i="1"/>
  <c r="P2025" i="1"/>
  <c r="Y2024" i="1"/>
  <c r="W2024" i="1"/>
  <c r="V2024" i="1"/>
  <c r="U2024" i="1"/>
  <c r="T2024" i="1"/>
  <c r="S2024" i="1"/>
  <c r="R2024" i="1"/>
  <c r="P2024" i="1"/>
  <c r="X2024" i="1" s="1"/>
  <c r="Y2023" i="1"/>
  <c r="W2023" i="1"/>
  <c r="V2023" i="1"/>
  <c r="U2023" i="1"/>
  <c r="T2023" i="1"/>
  <c r="S2023" i="1"/>
  <c r="R2023" i="1"/>
  <c r="P2023" i="1"/>
  <c r="X2023" i="1" s="1"/>
  <c r="Y2022" i="1"/>
  <c r="W2022" i="1"/>
  <c r="V2022" i="1"/>
  <c r="U2022" i="1"/>
  <c r="T2022" i="1"/>
  <c r="S2022" i="1"/>
  <c r="R2022" i="1"/>
  <c r="P2022" i="1"/>
  <c r="X2022" i="1" s="1"/>
  <c r="Y2021" i="1"/>
  <c r="X2021" i="1"/>
  <c r="Z2021" i="1" s="1"/>
  <c r="W2021" i="1"/>
  <c r="V2021" i="1"/>
  <c r="U2021" i="1"/>
  <c r="T2021" i="1"/>
  <c r="S2021" i="1"/>
  <c r="R2021" i="1"/>
  <c r="P2021" i="1"/>
  <c r="Y2020" i="1"/>
  <c r="W2020" i="1"/>
  <c r="V2020" i="1"/>
  <c r="U2020" i="1"/>
  <c r="T2020" i="1"/>
  <c r="S2020" i="1"/>
  <c r="R2020" i="1"/>
  <c r="P2020" i="1"/>
  <c r="X2020" i="1" s="1"/>
  <c r="Y2019" i="1"/>
  <c r="W2019" i="1"/>
  <c r="V2019" i="1"/>
  <c r="U2019" i="1"/>
  <c r="T2019" i="1"/>
  <c r="S2019" i="1"/>
  <c r="R2019" i="1"/>
  <c r="P2019" i="1"/>
  <c r="X2019" i="1" s="1"/>
  <c r="Y2018" i="1"/>
  <c r="W2018" i="1"/>
  <c r="V2018" i="1"/>
  <c r="U2018" i="1"/>
  <c r="T2018" i="1"/>
  <c r="S2018" i="1"/>
  <c r="R2018" i="1"/>
  <c r="P2018" i="1"/>
  <c r="X2018" i="1" s="1"/>
  <c r="Y2017" i="1"/>
  <c r="W2017" i="1"/>
  <c r="V2017" i="1"/>
  <c r="U2017" i="1"/>
  <c r="T2017" i="1"/>
  <c r="S2017" i="1"/>
  <c r="R2017" i="1"/>
  <c r="P2017" i="1"/>
  <c r="X2017" i="1" s="1"/>
  <c r="Y2016" i="1"/>
  <c r="W2016" i="1"/>
  <c r="V2016" i="1"/>
  <c r="U2016" i="1"/>
  <c r="T2016" i="1"/>
  <c r="S2016" i="1"/>
  <c r="R2016" i="1"/>
  <c r="P2016" i="1"/>
  <c r="X2016" i="1" s="1"/>
  <c r="Y2015" i="1"/>
  <c r="X2015" i="1"/>
  <c r="Z2015" i="1" s="1"/>
  <c r="W2015" i="1"/>
  <c r="V2015" i="1"/>
  <c r="U2015" i="1"/>
  <c r="T2015" i="1"/>
  <c r="S2015" i="1"/>
  <c r="R2015" i="1"/>
  <c r="P2015" i="1"/>
  <c r="Y2014" i="1"/>
  <c r="W2014" i="1"/>
  <c r="V2014" i="1"/>
  <c r="U2014" i="1"/>
  <c r="T2014" i="1"/>
  <c r="S2014" i="1"/>
  <c r="R2014" i="1"/>
  <c r="P2014" i="1"/>
  <c r="X2014" i="1" s="1"/>
  <c r="Y2013" i="1"/>
  <c r="X2013" i="1"/>
  <c r="W2013" i="1"/>
  <c r="V2013" i="1"/>
  <c r="U2013" i="1"/>
  <c r="T2013" i="1"/>
  <c r="S2013" i="1"/>
  <c r="R2013" i="1"/>
  <c r="P2013" i="1"/>
  <c r="Y2012" i="1"/>
  <c r="W2012" i="1"/>
  <c r="V2012" i="1"/>
  <c r="U2012" i="1"/>
  <c r="T2012" i="1"/>
  <c r="S2012" i="1"/>
  <c r="R2012" i="1"/>
  <c r="P2012" i="1"/>
  <c r="X2012" i="1" s="1"/>
  <c r="Y2011" i="1"/>
  <c r="W2011" i="1"/>
  <c r="V2011" i="1"/>
  <c r="U2011" i="1"/>
  <c r="T2011" i="1"/>
  <c r="S2011" i="1"/>
  <c r="R2011" i="1"/>
  <c r="P2011" i="1"/>
  <c r="X2011" i="1" s="1"/>
  <c r="Y2010" i="1"/>
  <c r="W2010" i="1"/>
  <c r="V2010" i="1"/>
  <c r="U2010" i="1"/>
  <c r="T2010" i="1"/>
  <c r="S2010" i="1"/>
  <c r="R2010" i="1"/>
  <c r="P2010" i="1"/>
  <c r="X2010" i="1" s="1"/>
  <c r="Y2009" i="1"/>
  <c r="W2009" i="1"/>
  <c r="V2009" i="1"/>
  <c r="U2009" i="1"/>
  <c r="T2009" i="1"/>
  <c r="S2009" i="1"/>
  <c r="R2009" i="1"/>
  <c r="P2009" i="1"/>
  <c r="X2009" i="1" s="1"/>
  <c r="Z2009" i="1" s="1"/>
  <c r="Y2008" i="1"/>
  <c r="W2008" i="1"/>
  <c r="V2008" i="1"/>
  <c r="U2008" i="1"/>
  <c r="T2008" i="1"/>
  <c r="S2008" i="1"/>
  <c r="R2008" i="1"/>
  <c r="P2008" i="1"/>
  <c r="X2008" i="1" s="1"/>
  <c r="Z2008" i="1" s="1"/>
  <c r="Y2007" i="1"/>
  <c r="X2007" i="1"/>
  <c r="W2007" i="1"/>
  <c r="V2007" i="1"/>
  <c r="U2007" i="1"/>
  <c r="T2007" i="1"/>
  <c r="S2007" i="1"/>
  <c r="R2007" i="1"/>
  <c r="P2007" i="1"/>
  <c r="Y2006" i="1"/>
  <c r="W2006" i="1"/>
  <c r="V2006" i="1"/>
  <c r="U2006" i="1"/>
  <c r="T2006" i="1"/>
  <c r="S2006" i="1"/>
  <c r="R2006" i="1"/>
  <c r="P2006" i="1"/>
  <c r="X2006" i="1" s="1"/>
  <c r="Y2005" i="1"/>
  <c r="W2005" i="1"/>
  <c r="V2005" i="1"/>
  <c r="U2005" i="1"/>
  <c r="T2005" i="1"/>
  <c r="S2005" i="1"/>
  <c r="R2005" i="1"/>
  <c r="P2005" i="1"/>
  <c r="X2005" i="1" s="1"/>
  <c r="Y2004" i="1"/>
  <c r="W2004" i="1"/>
  <c r="V2004" i="1"/>
  <c r="U2004" i="1"/>
  <c r="T2004" i="1"/>
  <c r="S2004" i="1"/>
  <c r="R2004" i="1"/>
  <c r="P2004" i="1"/>
  <c r="X2004" i="1" s="1"/>
  <c r="Y2003" i="1"/>
  <c r="W2003" i="1"/>
  <c r="V2003" i="1"/>
  <c r="U2003" i="1"/>
  <c r="T2003" i="1"/>
  <c r="S2003" i="1"/>
  <c r="R2003" i="1"/>
  <c r="P2003" i="1"/>
  <c r="X2003" i="1" s="1"/>
  <c r="Y2002" i="1"/>
  <c r="W2002" i="1"/>
  <c r="V2002" i="1"/>
  <c r="U2002" i="1"/>
  <c r="T2002" i="1"/>
  <c r="S2002" i="1"/>
  <c r="R2002" i="1"/>
  <c r="P2002" i="1"/>
  <c r="X2002" i="1" s="1"/>
  <c r="Z2002" i="1" s="1"/>
  <c r="Y2001" i="1"/>
  <c r="W2001" i="1"/>
  <c r="V2001" i="1"/>
  <c r="U2001" i="1"/>
  <c r="T2001" i="1"/>
  <c r="S2001" i="1"/>
  <c r="R2001" i="1"/>
  <c r="P2001" i="1"/>
  <c r="X2001" i="1" s="1"/>
  <c r="Z2001" i="1" s="1"/>
  <c r="Y2000" i="1"/>
  <c r="W2000" i="1"/>
  <c r="V2000" i="1"/>
  <c r="U2000" i="1"/>
  <c r="T2000" i="1"/>
  <c r="S2000" i="1"/>
  <c r="R2000" i="1"/>
  <c r="P2000" i="1"/>
  <c r="X2000" i="1" s="1"/>
  <c r="Z2000" i="1" s="1"/>
  <c r="Y1999" i="1"/>
  <c r="W1999" i="1"/>
  <c r="V1999" i="1"/>
  <c r="U1999" i="1"/>
  <c r="T1999" i="1"/>
  <c r="S1999" i="1"/>
  <c r="R1999" i="1"/>
  <c r="P1999" i="1"/>
  <c r="X1999" i="1" s="1"/>
  <c r="Z1999" i="1" s="1"/>
  <c r="Y1998" i="1"/>
  <c r="W1998" i="1"/>
  <c r="V1998" i="1"/>
  <c r="U1998" i="1"/>
  <c r="T1998" i="1"/>
  <c r="S1998" i="1"/>
  <c r="R1998" i="1"/>
  <c r="P1998" i="1"/>
  <c r="X1998" i="1" s="1"/>
  <c r="Z1998" i="1" s="1"/>
  <c r="Y1997" i="1"/>
  <c r="X1997" i="1"/>
  <c r="Z1997" i="1" s="1"/>
  <c r="W1997" i="1"/>
  <c r="V1997" i="1"/>
  <c r="U1997" i="1"/>
  <c r="T1997" i="1"/>
  <c r="S1997" i="1"/>
  <c r="R1997" i="1"/>
  <c r="P1997" i="1"/>
  <c r="Y1996" i="1"/>
  <c r="W1996" i="1"/>
  <c r="V1996" i="1"/>
  <c r="U1996" i="1"/>
  <c r="T1996" i="1"/>
  <c r="S1996" i="1"/>
  <c r="R1996" i="1"/>
  <c r="P1996" i="1"/>
  <c r="X1996" i="1" s="1"/>
  <c r="Y1995" i="1"/>
  <c r="W1995" i="1"/>
  <c r="V1995" i="1"/>
  <c r="U1995" i="1"/>
  <c r="T1995" i="1"/>
  <c r="S1995" i="1"/>
  <c r="R1995" i="1"/>
  <c r="P1995" i="1"/>
  <c r="X1995" i="1" s="1"/>
  <c r="Y1994" i="1"/>
  <c r="W1994" i="1"/>
  <c r="V1994" i="1"/>
  <c r="U1994" i="1"/>
  <c r="T1994" i="1"/>
  <c r="S1994" i="1"/>
  <c r="R1994" i="1"/>
  <c r="P1994" i="1"/>
  <c r="X1994" i="1" s="1"/>
  <c r="Y1993" i="1"/>
  <c r="W1993" i="1"/>
  <c r="V1993" i="1"/>
  <c r="U1993" i="1"/>
  <c r="T1993" i="1"/>
  <c r="S1993" i="1"/>
  <c r="R1993" i="1"/>
  <c r="P1993" i="1"/>
  <c r="X1993" i="1" s="1"/>
  <c r="Y1992" i="1"/>
  <c r="W1992" i="1"/>
  <c r="V1992" i="1"/>
  <c r="U1992" i="1"/>
  <c r="T1992" i="1"/>
  <c r="S1992" i="1"/>
  <c r="R1992" i="1"/>
  <c r="P1992" i="1"/>
  <c r="X1992" i="1" s="1"/>
  <c r="Y1991" i="1"/>
  <c r="X1991" i="1"/>
  <c r="W1991" i="1"/>
  <c r="V1991" i="1"/>
  <c r="U1991" i="1"/>
  <c r="T1991" i="1"/>
  <c r="S1991" i="1"/>
  <c r="R1991" i="1"/>
  <c r="P1991" i="1"/>
  <c r="Y1990" i="1"/>
  <c r="W1990" i="1"/>
  <c r="V1990" i="1"/>
  <c r="U1990" i="1"/>
  <c r="T1990" i="1"/>
  <c r="S1990" i="1"/>
  <c r="R1990" i="1"/>
  <c r="P1990" i="1"/>
  <c r="X1990" i="1" s="1"/>
  <c r="Y1989" i="1"/>
  <c r="W1989" i="1"/>
  <c r="V1989" i="1"/>
  <c r="U1989" i="1"/>
  <c r="T1989" i="1"/>
  <c r="S1989" i="1"/>
  <c r="R1989" i="1"/>
  <c r="P1989" i="1"/>
  <c r="X1989" i="1" s="1"/>
  <c r="Y1988" i="1"/>
  <c r="W1988" i="1"/>
  <c r="V1988" i="1"/>
  <c r="U1988" i="1"/>
  <c r="T1988" i="1"/>
  <c r="S1988" i="1"/>
  <c r="R1988" i="1"/>
  <c r="P1988" i="1"/>
  <c r="X1988" i="1" s="1"/>
  <c r="Y1987" i="1"/>
  <c r="W1987" i="1"/>
  <c r="V1987" i="1"/>
  <c r="U1987" i="1"/>
  <c r="T1987" i="1"/>
  <c r="S1987" i="1"/>
  <c r="R1987" i="1"/>
  <c r="P1987" i="1"/>
  <c r="X1987" i="1" s="1"/>
  <c r="Y1986" i="1"/>
  <c r="W1986" i="1"/>
  <c r="V1986" i="1"/>
  <c r="U1986" i="1"/>
  <c r="T1986" i="1"/>
  <c r="S1986" i="1"/>
  <c r="R1986" i="1"/>
  <c r="P1986" i="1"/>
  <c r="X1986" i="1" s="1"/>
  <c r="Y1985" i="1"/>
  <c r="W1985" i="1"/>
  <c r="V1985" i="1"/>
  <c r="U1985" i="1"/>
  <c r="T1985" i="1"/>
  <c r="S1985" i="1"/>
  <c r="R1985" i="1"/>
  <c r="P1985" i="1"/>
  <c r="X1985" i="1" s="1"/>
  <c r="Y1984" i="1"/>
  <c r="W1984" i="1"/>
  <c r="V1984" i="1"/>
  <c r="U1984" i="1"/>
  <c r="T1984" i="1"/>
  <c r="S1984" i="1"/>
  <c r="R1984" i="1"/>
  <c r="P1984" i="1"/>
  <c r="X1984" i="1" s="1"/>
  <c r="Z1984" i="1" s="1"/>
  <c r="Y1983" i="1"/>
  <c r="W1983" i="1"/>
  <c r="V1983" i="1"/>
  <c r="U1983" i="1"/>
  <c r="T1983" i="1"/>
  <c r="S1983" i="1"/>
  <c r="R1983" i="1"/>
  <c r="P1983" i="1"/>
  <c r="X1983" i="1" s="1"/>
  <c r="Z1983" i="1" s="1"/>
  <c r="Y1982" i="1"/>
  <c r="W1982" i="1"/>
  <c r="V1982" i="1"/>
  <c r="U1982" i="1"/>
  <c r="T1982" i="1"/>
  <c r="S1982" i="1"/>
  <c r="R1982" i="1"/>
  <c r="P1982" i="1"/>
  <c r="X1982" i="1" s="1"/>
  <c r="Y1981" i="1"/>
  <c r="W1981" i="1"/>
  <c r="V1981" i="1"/>
  <c r="U1981" i="1"/>
  <c r="T1981" i="1"/>
  <c r="S1981" i="1"/>
  <c r="R1981" i="1"/>
  <c r="P1981" i="1"/>
  <c r="X1981" i="1" s="1"/>
  <c r="Y1980" i="1"/>
  <c r="W1980" i="1"/>
  <c r="V1980" i="1"/>
  <c r="U1980" i="1"/>
  <c r="T1980" i="1"/>
  <c r="S1980" i="1"/>
  <c r="R1980" i="1"/>
  <c r="P1980" i="1"/>
  <c r="X1980" i="1" s="1"/>
  <c r="Y1979" i="1"/>
  <c r="W1979" i="1"/>
  <c r="V1979" i="1"/>
  <c r="U1979" i="1"/>
  <c r="T1979" i="1"/>
  <c r="S1979" i="1"/>
  <c r="R1979" i="1"/>
  <c r="P1979" i="1"/>
  <c r="X1979" i="1" s="1"/>
  <c r="Z1979" i="1" s="1"/>
  <c r="Y1978" i="1"/>
  <c r="W1978" i="1"/>
  <c r="V1978" i="1"/>
  <c r="U1978" i="1"/>
  <c r="T1978" i="1"/>
  <c r="S1978" i="1"/>
  <c r="R1978" i="1"/>
  <c r="P1978" i="1"/>
  <c r="X1978" i="1" s="1"/>
  <c r="Y1977" i="1"/>
  <c r="W1977" i="1"/>
  <c r="V1977" i="1"/>
  <c r="U1977" i="1"/>
  <c r="T1977" i="1"/>
  <c r="S1977" i="1"/>
  <c r="R1977" i="1"/>
  <c r="P1977" i="1"/>
  <c r="X1977" i="1" s="1"/>
  <c r="Y1976" i="1"/>
  <c r="X1976" i="1"/>
  <c r="W1976" i="1"/>
  <c r="V1976" i="1"/>
  <c r="U1976" i="1"/>
  <c r="T1976" i="1"/>
  <c r="S1976" i="1"/>
  <c r="R1976" i="1"/>
  <c r="P1976" i="1"/>
  <c r="Y1975" i="1"/>
  <c r="X1975" i="1"/>
  <c r="Z1975" i="1" s="1"/>
  <c r="W1975" i="1"/>
  <c r="V1975" i="1"/>
  <c r="U1975" i="1"/>
  <c r="T1975" i="1"/>
  <c r="S1975" i="1"/>
  <c r="R1975" i="1"/>
  <c r="P1975" i="1"/>
  <c r="Y1974" i="1"/>
  <c r="W1974" i="1"/>
  <c r="V1974" i="1"/>
  <c r="U1974" i="1"/>
  <c r="T1974" i="1"/>
  <c r="S1974" i="1"/>
  <c r="R1974" i="1"/>
  <c r="P1974" i="1"/>
  <c r="X1974" i="1" s="1"/>
  <c r="Y1973" i="1"/>
  <c r="W1973" i="1"/>
  <c r="V1973" i="1"/>
  <c r="U1973" i="1"/>
  <c r="T1973" i="1"/>
  <c r="S1973" i="1"/>
  <c r="R1973" i="1"/>
  <c r="P1973" i="1"/>
  <c r="X1973" i="1" s="1"/>
  <c r="Y1972" i="1"/>
  <c r="X1972" i="1"/>
  <c r="Z1972" i="1" s="1"/>
  <c r="W1972" i="1"/>
  <c r="V1972" i="1"/>
  <c r="U1972" i="1"/>
  <c r="T1972" i="1"/>
  <c r="S1972" i="1"/>
  <c r="R1972" i="1"/>
  <c r="P1972" i="1"/>
  <c r="Y1971" i="1"/>
  <c r="W1971" i="1"/>
  <c r="V1971" i="1"/>
  <c r="U1971" i="1"/>
  <c r="T1971" i="1"/>
  <c r="S1971" i="1"/>
  <c r="R1971" i="1"/>
  <c r="P1971" i="1"/>
  <c r="X1971" i="1" s="1"/>
  <c r="Y1970" i="1"/>
  <c r="W1970" i="1"/>
  <c r="V1970" i="1"/>
  <c r="U1970" i="1"/>
  <c r="T1970" i="1"/>
  <c r="S1970" i="1"/>
  <c r="R1970" i="1"/>
  <c r="P1970" i="1"/>
  <c r="X1970" i="1" s="1"/>
  <c r="Y1969" i="1"/>
  <c r="W1969" i="1"/>
  <c r="V1969" i="1"/>
  <c r="U1969" i="1"/>
  <c r="T1969" i="1"/>
  <c r="S1969" i="1"/>
  <c r="R1969" i="1"/>
  <c r="P1969" i="1"/>
  <c r="X1969" i="1" s="1"/>
  <c r="Y1968" i="1"/>
  <c r="W1968" i="1"/>
  <c r="V1968" i="1"/>
  <c r="U1968" i="1"/>
  <c r="T1968" i="1"/>
  <c r="S1968" i="1"/>
  <c r="R1968" i="1"/>
  <c r="P1968" i="1"/>
  <c r="X1968" i="1" s="1"/>
  <c r="Y1967" i="1"/>
  <c r="W1967" i="1"/>
  <c r="V1967" i="1"/>
  <c r="U1967" i="1"/>
  <c r="T1967" i="1"/>
  <c r="S1967" i="1"/>
  <c r="R1967" i="1"/>
  <c r="P1967" i="1"/>
  <c r="X1967" i="1" s="1"/>
  <c r="Y1966" i="1"/>
  <c r="W1966" i="1"/>
  <c r="V1966" i="1"/>
  <c r="U1966" i="1"/>
  <c r="T1966" i="1"/>
  <c r="S1966" i="1"/>
  <c r="R1966" i="1"/>
  <c r="P1966" i="1"/>
  <c r="X1966" i="1" s="1"/>
  <c r="Z1966" i="1" s="1"/>
  <c r="Y1965" i="1"/>
  <c r="X1965" i="1"/>
  <c r="W1965" i="1"/>
  <c r="V1965" i="1"/>
  <c r="U1965" i="1"/>
  <c r="T1965" i="1"/>
  <c r="S1965" i="1"/>
  <c r="R1965" i="1"/>
  <c r="P1965" i="1"/>
  <c r="Y1964" i="1"/>
  <c r="W1964" i="1"/>
  <c r="V1964" i="1"/>
  <c r="U1964" i="1"/>
  <c r="T1964" i="1"/>
  <c r="S1964" i="1"/>
  <c r="R1964" i="1"/>
  <c r="P1964" i="1"/>
  <c r="X1964" i="1" s="1"/>
  <c r="Y1963" i="1"/>
  <c r="W1963" i="1"/>
  <c r="V1963" i="1"/>
  <c r="U1963" i="1"/>
  <c r="T1963" i="1"/>
  <c r="S1963" i="1"/>
  <c r="R1963" i="1"/>
  <c r="P1963" i="1"/>
  <c r="X1963" i="1" s="1"/>
  <c r="Z1963" i="1" s="1"/>
  <c r="Y1962" i="1"/>
  <c r="W1962" i="1"/>
  <c r="V1962" i="1"/>
  <c r="U1962" i="1"/>
  <c r="T1962" i="1"/>
  <c r="S1962" i="1"/>
  <c r="R1962" i="1"/>
  <c r="P1962" i="1"/>
  <c r="X1962" i="1" s="1"/>
  <c r="Y1961" i="1"/>
  <c r="X1961" i="1"/>
  <c r="Z1961" i="1" s="1"/>
  <c r="W1961" i="1"/>
  <c r="V1961" i="1"/>
  <c r="U1961" i="1"/>
  <c r="T1961" i="1"/>
  <c r="S1961" i="1"/>
  <c r="R1961" i="1"/>
  <c r="P1961" i="1"/>
  <c r="Y1960" i="1"/>
  <c r="W1960" i="1"/>
  <c r="V1960" i="1"/>
  <c r="U1960" i="1"/>
  <c r="T1960" i="1"/>
  <c r="S1960" i="1"/>
  <c r="R1960" i="1"/>
  <c r="P1960" i="1"/>
  <c r="X1960" i="1" s="1"/>
  <c r="Y1959" i="1"/>
  <c r="W1959" i="1"/>
  <c r="V1959" i="1"/>
  <c r="U1959" i="1"/>
  <c r="T1959" i="1"/>
  <c r="S1959" i="1"/>
  <c r="R1959" i="1"/>
  <c r="P1959" i="1"/>
  <c r="X1959" i="1" s="1"/>
  <c r="Y1958" i="1"/>
  <c r="W1958" i="1"/>
  <c r="V1958" i="1"/>
  <c r="U1958" i="1"/>
  <c r="T1958" i="1"/>
  <c r="S1958" i="1"/>
  <c r="R1958" i="1"/>
  <c r="P1958" i="1"/>
  <c r="X1958" i="1" s="1"/>
  <c r="Y1957" i="1"/>
  <c r="X1957" i="1"/>
  <c r="Z1957" i="1" s="1"/>
  <c r="W1957" i="1"/>
  <c r="V1957" i="1"/>
  <c r="U1957" i="1"/>
  <c r="T1957" i="1"/>
  <c r="S1957" i="1"/>
  <c r="R1957" i="1"/>
  <c r="P1957" i="1"/>
  <c r="Y1956" i="1"/>
  <c r="W1956" i="1"/>
  <c r="V1956" i="1"/>
  <c r="U1956" i="1"/>
  <c r="T1956" i="1"/>
  <c r="S1956" i="1"/>
  <c r="R1956" i="1"/>
  <c r="P1956" i="1"/>
  <c r="X1956" i="1" s="1"/>
  <c r="Z1956" i="1" s="1"/>
  <c r="Y1955" i="1"/>
  <c r="W1955" i="1"/>
  <c r="V1955" i="1"/>
  <c r="U1955" i="1"/>
  <c r="T1955" i="1"/>
  <c r="S1955" i="1"/>
  <c r="R1955" i="1"/>
  <c r="P1955" i="1"/>
  <c r="X1955" i="1" s="1"/>
  <c r="Y1954" i="1"/>
  <c r="W1954" i="1"/>
  <c r="V1954" i="1"/>
  <c r="U1954" i="1"/>
  <c r="T1954" i="1"/>
  <c r="S1954" i="1"/>
  <c r="R1954" i="1"/>
  <c r="P1954" i="1"/>
  <c r="X1954" i="1" s="1"/>
  <c r="Y1953" i="1"/>
  <c r="W1953" i="1"/>
  <c r="V1953" i="1"/>
  <c r="U1953" i="1"/>
  <c r="T1953" i="1"/>
  <c r="S1953" i="1"/>
  <c r="R1953" i="1"/>
  <c r="P1953" i="1"/>
  <c r="X1953" i="1" s="1"/>
  <c r="Y1952" i="1"/>
  <c r="W1952" i="1"/>
  <c r="V1952" i="1"/>
  <c r="U1952" i="1"/>
  <c r="T1952" i="1"/>
  <c r="S1952" i="1"/>
  <c r="R1952" i="1"/>
  <c r="P1952" i="1"/>
  <c r="X1952" i="1" s="1"/>
  <c r="Y1951" i="1"/>
  <c r="X1951" i="1"/>
  <c r="Z1951" i="1" s="1"/>
  <c r="W1951" i="1"/>
  <c r="V1951" i="1"/>
  <c r="U1951" i="1"/>
  <c r="T1951" i="1"/>
  <c r="S1951" i="1"/>
  <c r="R1951" i="1"/>
  <c r="P1951" i="1"/>
  <c r="Y1950" i="1"/>
  <c r="W1950" i="1"/>
  <c r="V1950" i="1"/>
  <c r="U1950" i="1"/>
  <c r="T1950" i="1"/>
  <c r="S1950" i="1"/>
  <c r="R1950" i="1"/>
  <c r="P1950" i="1"/>
  <c r="X1950" i="1" s="1"/>
  <c r="Y1949" i="1"/>
  <c r="W1949" i="1"/>
  <c r="V1949" i="1"/>
  <c r="U1949" i="1"/>
  <c r="T1949" i="1"/>
  <c r="S1949" i="1"/>
  <c r="R1949" i="1"/>
  <c r="P1949" i="1"/>
  <c r="X1949" i="1" s="1"/>
  <c r="Y1948" i="1"/>
  <c r="W1948" i="1"/>
  <c r="V1948" i="1"/>
  <c r="U1948" i="1"/>
  <c r="T1948" i="1"/>
  <c r="S1948" i="1"/>
  <c r="R1948" i="1"/>
  <c r="P1948" i="1"/>
  <c r="X1948" i="1" s="1"/>
  <c r="Z1948" i="1" s="1"/>
  <c r="Y1947" i="1"/>
  <c r="W1947" i="1"/>
  <c r="V1947" i="1"/>
  <c r="U1947" i="1"/>
  <c r="T1947" i="1"/>
  <c r="S1947" i="1"/>
  <c r="R1947" i="1"/>
  <c r="P1947" i="1"/>
  <c r="X1947" i="1" s="1"/>
  <c r="Z1947" i="1" s="1"/>
  <c r="Y1946" i="1"/>
  <c r="W1946" i="1"/>
  <c r="V1946" i="1"/>
  <c r="U1946" i="1"/>
  <c r="T1946" i="1"/>
  <c r="S1946" i="1"/>
  <c r="R1946" i="1"/>
  <c r="P1946" i="1"/>
  <c r="X1946" i="1" s="1"/>
  <c r="Z1946" i="1" s="1"/>
  <c r="Y1945" i="1"/>
  <c r="W1945" i="1"/>
  <c r="V1945" i="1"/>
  <c r="U1945" i="1"/>
  <c r="T1945" i="1"/>
  <c r="S1945" i="1"/>
  <c r="R1945" i="1"/>
  <c r="P1945" i="1"/>
  <c r="X1945" i="1" s="1"/>
  <c r="Z1945" i="1" s="1"/>
  <c r="Y1944" i="1"/>
  <c r="X1944" i="1"/>
  <c r="Z1944" i="1" s="1"/>
  <c r="W1944" i="1"/>
  <c r="V1944" i="1"/>
  <c r="U1944" i="1"/>
  <c r="T1944" i="1"/>
  <c r="S1944" i="1"/>
  <c r="R1944" i="1"/>
  <c r="P1944" i="1"/>
  <c r="Y1943" i="1"/>
  <c r="W1943" i="1"/>
  <c r="V1943" i="1"/>
  <c r="U1943" i="1"/>
  <c r="T1943" i="1"/>
  <c r="S1943" i="1"/>
  <c r="R1943" i="1"/>
  <c r="P1943" i="1"/>
  <c r="X1943" i="1" s="1"/>
  <c r="Y1942" i="1"/>
  <c r="W1942" i="1"/>
  <c r="V1942" i="1"/>
  <c r="U1942" i="1"/>
  <c r="T1942" i="1"/>
  <c r="S1942" i="1"/>
  <c r="R1942" i="1"/>
  <c r="P1942" i="1"/>
  <c r="X1942" i="1" s="1"/>
  <c r="Y1941" i="1"/>
  <c r="W1941" i="1"/>
  <c r="V1941" i="1"/>
  <c r="U1941" i="1"/>
  <c r="T1941" i="1"/>
  <c r="S1941" i="1"/>
  <c r="R1941" i="1"/>
  <c r="P1941" i="1"/>
  <c r="X1941" i="1" s="1"/>
  <c r="Y1940" i="1"/>
  <c r="X1940" i="1"/>
  <c r="W1940" i="1"/>
  <c r="V1940" i="1"/>
  <c r="U1940" i="1"/>
  <c r="T1940" i="1"/>
  <c r="S1940" i="1"/>
  <c r="R1940" i="1"/>
  <c r="P1940" i="1"/>
  <c r="Y1939" i="1"/>
  <c r="X1939" i="1"/>
  <c r="W1939" i="1"/>
  <c r="V1939" i="1"/>
  <c r="U1939" i="1"/>
  <c r="T1939" i="1"/>
  <c r="S1939" i="1"/>
  <c r="R1939" i="1"/>
  <c r="P1939" i="1"/>
  <c r="Y1938" i="1"/>
  <c r="W1938" i="1"/>
  <c r="V1938" i="1"/>
  <c r="U1938" i="1"/>
  <c r="T1938" i="1"/>
  <c r="S1938" i="1"/>
  <c r="R1938" i="1"/>
  <c r="P1938" i="1"/>
  <c r="X1938" i="1" s="1"/>
  <c r="Y1937" i="1"/>
  <c r="W1937" i="1"/>
  <c r="V1937" i="1"/>
  <c r="U1937" i="1"/>
  <c r="T1937" i="1"/>
  <c r="S1937" i="1"/>
  <c r="R1937" i="1"/>
  <c r="P1937" i="1"/>
  <c r="X1937" i="1" s="1"/>
  <c r="Y1936" i="1"/>
  <c r="W1936" i="1"/>
  <c r="V1936" i="1"/>
  <c r="U1936" i="1"/>
  <c r="T1936" i="1"/>
  <c r="S1936" i="1"/>
  <c r="R1936" i="1"/>
  <c r="P1936" i="1"/>
  <c r="X1936" i="1" s="1"/>
  <c r="Z1936" i="1" s="1"/>
  <c r="Y1935" i="1"/>
  <c r="W1935" i="1"/>
  <c r="V1935" i="1"/>
  <c r="U1935" i="1"/>
  <c r="T1935" i="1"/>
  <c r="S1935" i="1"/>
  <c r="R1935" i="1"/>
  <c r="P1935" i="1"/>
  <c r="X1935" i="1" s="1"/>
  <c r="Z1935" i="1" s="1"/>
  <c r="Y1934" i="1"/>
  <c r="W1934" i="1"/>
  <c r="V1934" i="1"/>
  <c r="U1934" i="1"/>
  <c r="T1934" i="1"/>
  <c r="S1934" i="1"/>
  <c r="R1934" i="1"/>
  <c r="P1934" i="1"/>
  <c r="X1934" i="1" s="1"/>
  <c r="Z1934" i="1" s="1"/>
  <c r="Y1933" i="1"/>
  <c r="W1933" i="1"/>
  <c r="V1933" i="1"/>
  <c r="U1933" i="1"/>
  <c r="T1933" i="1"/>
  <c r="S1933" i="1"/>
  <c r="R1933" i="1"/>
  <c r="P1933" i="1"/>
  <c r="X1933" i="1" s="1"/>
  <c r="Z1933" i="1" s="1"/>
  <c r="Y1932" i="1"/>
  <c r="X1932" i="1"/>
  <c r="Z1932" i="1" s="1"/>
  <c r="W1932" i="1"/>
  <c r="V1932" i="1"/>
  <c r="U1932" i="1"/>
  <c r="T1932" i="1"/>
  <c r="S1932" i="1"/>
  <c r="R1932" i="1"/>
  <c r="P1932" i="1"/>
  <c r="Y1931" i="1"/>
  <c r="W1931" i="1"/>
  <c r="V1931" i="1"/>
  <c r="U1931" i="1"/>
  <c r="T1931" i="1"/>
  <c r="S1931" i="1"/>
  <c r="R1931" i="1"/>
  <c r="P1931" i="1"/>
  <c r="X1931" i="1" s="1"/>
  <c r="Y1930" i="1"/>
  <c r="W1930" i="1"/>
  <c r="V1930" i="1"/>
  <c r="U1930" i="1"/>
  <c r="T1930" i="1"/>
  <c r="S1930" i="1"/>
  <c r="R1930" i="1"/>
  <c r="P1930" i="1"/>
  <c r="X1930" i="1" s="1"/>
  <c r="Y1929" i="1"/>
  <c r="W1929" i="1"/>
  <c r="V1929" i="1"/>
  <c r="U1929" i="1"/>
  <c r="T1929" i="1"/>
  <c r="S1929" i="1"/>
  <c r="R1929" i="1"/>
  <c r="P1929" i="1"/>
  <c r="X1929" i="1" s="1"/>
  <c r="Y1928" i="1"/>
  <c r="X1928" i="1"/>
  <c r="W1928" i="1"/>
  <c r="V1928" i="1"/>
  <c r="U1928" i="1"/>
  <c r="T1928" i="1"/>
  <c r="S1928" i="1"/>
  <c r="R1928" i="1"/>
  <c r="P1928" i="1"/>
  <c r="Y1927" i="1"/>
  <c r="W1927" i="1"/>
  <c r="V1927" i="1"/>
  <c r="U1927" i="1"/>
  <c r="T1927" i="1"/>
  <c r="S1927" i="1"/>
  <c r="R1927" i="1"/>
  <c r="P1927" i="1"/>
  <c r="X1927" i="1" s="1"/>
  <c r="Y1926" i="1"/>
  <c r="W1926" i="1"/>
  <c r="V1926" i="1"/>
  <c r="U1926" i="1"/>
  <c r="T1926" i="1"/>
  <c r="S1926" i="1"/>
  <c r="R1926" i="1"/>
  <c r="P1926" i="1"/>
  <c r="X1926" i="1" s="1"/>
  <c r="Y1925" i="1"/>
  <c r="W1925" i="1"/>
  <c r="V1925" i="1"/>
  <c r="U1925" i="1"/>
  <c r="T1925" i="1"/>
  <c r="S1925" i="1"/>
  <c r="R1925" i="1"/>
  <c r="P1925" i="1"/>
  <c r="X1925" i="1" s="1"/>
  <c r="Y1924" i="1"/>
  <c r="W1924" i="1"/>
  <c r="V1924" i="1"/>
  <c r="U1924" i="1"/>
  <c r="T1924" i="1"/>
  <c r="S1924" i="1"/>
  <c r="R1924" i="1"/>
  <c r="P1924" i="1"/>
  <c r="X1924" i="1" s="1"/>
  <c r="Y1923" i="1"/>
  <c r="W1923" i="1"/>
  <c r="V1923" i="1"/>
  <c r="U1923" i="1"/>
  <c r="T1923" i="1"/>
  <c r="S1923" i="1"/>
  <c r="R1923" i="1"/>
  <c r="P1923" i="1"/>
  <c r="X1923" i="1" s="1"/>
  <c r="Y1922" i="1"/>
  <c r="W1922" i="1"/>
  <c r="V1922" i="1"/>
  <c r="U1922" i="1"/>
  <c r="T1922" i="1"/>
  <c r="S1922" i="1"/>
  <c r="R1922" i="1"/>
  <c r="P1922" i="1"/>
  <c r="X1922" i="1" s="1"/>
  <c r="Y1921" i="1"/>
  <c r="X1921" i="1"/>
  <c r="W1921" i="1"/>
  <c r="V1921" i="1"/>
  <c r="U1921" i="1"/>
  <c r="T1921" i="1"/>
  <c r="S1921" i="1"/>
  <c r="R1921" i="1"/>
  <c r="P1921" i="1"/>
  <c r="Y1920" i="1"/>
  <c r="W1920" i="1"/>
  <c r="V1920" i="1"/>
  <c r="U1920" i="1"/>
  <c r="T1920" i="1"/>
  <c r="S1920" i="1"/>
  <c r="R1920" i="1"/>
  <c r="P1920" i="1"/>
  <c r="X1920" i="1" s="1"/>
  <c r="Y1919" i="1"/>
  <c r="X1919" i="1"/>
  <c r="W1919" i="1"/>
  <c r="V1919" i="1"/>
  <c r="U1919" i="1"/>
  <c r="T1919" i="1"/>
  <c r="S1919" i="1"/>
  <c r="R1919" i="1"/>
  <c r="P1919" i="1"/>
  <c r="Y1918" i="1"/>
  <c r="W1918" i="1"/>
  <c r="V1918" i="1"/>
  <c r="U1918" i="1"/>
  <c r="T1918" i="1"/>
  <c r="S1918" i="1"/>
  <c r="R1918" i="1"/>
  <c r="P1918" i="1"/>
  <c r="X1918" i="1" s="1"/>
  <c r="Y1917" i="1"/>
  <c r="W1917" i="1"/>
  <c r="V1917" i="1"/>
  <c r="U1917" i="1"/>
  <c r="T1917" i="1"/>
  <c r="S1917" i="1"/>
  <c r="R1917" i="1"/>
  <c r="P1917" i="1"/>
  <c r="X1917" i="1" s="1"/>
  <c r="Y1916" i="1"/>
  <c r="W1916" i="1"/>
  <c r="V1916" i="1"/>
  <c r="U1916" i="1"/>
  <c r="T1916" i="1"/>
  <c r="S1916" i="1"/>
  <c r="R1916" i="1"/>
  <c r="P1916" i="1"/>
  <c r="X1916" i="1" s="1"/>
  <c r="Y1915" i="1"/>
  <c r="X1915" i="1"/>
  <c r="W1915" i="1"/>
  <c r="V1915" i="1"/>
  <c r="U1915" i="1"/>
  <c r="T1915" i="1"/>
  <c r="S1915" i="1"/>
  <c r="R1915" i="1"/>
  <c r="P1915" i="1"/>
  <c r="Y1914" i="1"/>
  <c r="W1914" i="1"/>
  <c r="V1914" i="1"/>
  <c r="U1914" i="1"/>
  <c r="T1914" i="1"/>
  <c r="S1914" i="1"/>
  <c r="R1914" i="1"/>
  <c r="P1914" i="1"/>
  <c r="X1914" i="1" s="1"/>
  <c r="Y1913" i="1"/>
  <c r="X1913" i="1"/>
  <c r="Z1913" i="1" s="1"/>
  <c r="W1913" i="1"/>
  <c r="V1913" i="1"/>
  <c r="U1913" i="1"/>
  <c r="T1913" i="1"/>
  <c r="S1913" i="1"/>
  <c r="R1913" i="1"/>
  <c r="P1913" i="1"/>
  <c r="Y1912" i="1"/>
  <c r="W1912" i="1"/>
  <c r="V1912" i="1"/>
  <c r="U1912" i="1"/>
  <c r="T1912" i="1"/>
  <c r="S1912" i="1"/>
  <c r="R1912" i="1"/>
  <c r="P1912" i="1"/>
  <c r="X1912" i="1" s="1"/>
  <c r="Y1911" i="1"/>
  <c r="W1911" i="1"/>
  <c r="V1911" i="1"/>
  <c r="U1911" i="1"/>
  <c r="T1911" i="1"/>
  <c r="S1911" i="1"/>
  <c r="R1911" i="1"/>
  <c r="P1911" i="1"/>
  <c r="X1911" i="1" s="1"/>
  <c r="Y1910" i="1"/>
  <c r="W1910" i="1"/>
  <c r="V1910" i="1"/>
  <c r="U1910" i="1"/>
  <c r="T1910" i="1"/>
  <c r="S1910" i="1"/>
  <c r="R1910" i="1"/>
  <c r="P1910" i="1"/>
  <c r="X1910" i="1" s="1"/>
  <c r="Y1909" i="1"/>
  <c r="W1909" i="1"/>
  <c r="V1909" i="1"/>
  <c r="U1909" i="1"/>
  <c r="T1909" i="1"/>
  <c r="S1909" i="1"/>
  <c r="R1909" i="1"/>
  <c r="P1909" i="1"/>
  <c r="X1909" i="1" s="1"/>
  <c r="Y1908" i="1"/>
  <c r="W1908" i="1"/>
  <c r="V1908" i="1"/>
  <c r="U1908" i="1"/>
  <c r="T1908" i="1"/>
  <c r="S1908" i="1"/>
  <c r="R1908" i="1"/>
  <c r="P1908" i="1"/>
  <c r="X1908" i="1" s="1"/>
  <c r="Y1907" i="1"/>
  <c r="X1907" i="1"/>
  <c r="W1907" i="1"/>
  <c r="V1907" i="1"/>
  <c r="U1907" i="1"/>
  <c r="T1907" i="1"/>
  <c r="S1907" i="1"/>
  <c r="R1907" i="1"/>
  <c r="P1907" i="1"/>
  <c r="Y1906" i="1"/>
  <c r="W1906" i="1"/>
  <c r="V1906" i="1"/>
  <c r="U1906" i="1"/>
  <c r="T1906" i="1"/>
  <c r="S1906" i="1"/>
  <c r="R1906" i="1"/>
  <c r="P1906" i="1"/>
  <c r="X1906" i="1" s="1"/>
  <c r="Y1905" i="1"/>
  <c r="X1905" i="1"/>
  <c r="W1905" i="1"/>
  <c r="V1905" i="1"/>
  <c r="U1905" i="1"/>
  <c r="T1905" i="1"/>
  <c r="S1905" i="1"/>
  <c r="R1905" i="1"/>
  <c r="P1905" i="1"/>
  <c r="Y1904" i="1"/>
  <c r="W1904" i="1"/>
  <c r="V1904" i="1"/>
  <c r="U1904" i="1"/>
  <c r="T1904" i="1"/>
  <c r="S1904" i="1"/>
  <c r="R1904" i="1"/>
  <c r="P1904" i="1"/>
  <c r="X1904" i="1" s="1"/>
  <c r="Y1903" i="1"/>
  <c r="W1903" i="1"/>
  <c r="V1903" i="1"/>
  <c r="U1903" i="1"/>
  <c r="T1903" i="1"/>
  <c r="S1903" i="1"/>
  <c r="R1903" i="1"/>
  <c r="P1903" i="1"/>
  <c r="X1903" i="1" s="1"/>
  <c r="Y1902" i="1"/>
  <c r="W1902" i="1"/>
  <c r="V1902" i="1"/>
  <c r="U1902" i="1"/>
  <c r="T1902" i="1"/>
  <c r="S1902" i="1"/>
  <c r="R1902" i="1"/>
  <c r="P1902" i="1"/>
  <c r="X1902" i="1" s="1"/>
  <c r="Y1901" i="1"/>
  <c r="W1901" i="1"/>
  <c r="V1901" i="1"/>
  <c r="U1901" i="1"/>
  <c r="T1901" i="1"/>
  <c r="S1901" i="1"/>
  <c r="R1901" i="1"/>
  <c r="P1901" i="1"/>
  <c r="X1901" i="1" s="1"/>
  <c r="Y1900" i="1"/>
  <c r="W1900" i="1"/>
  <c r="V1900" i="1"/>
  <c r="U1900" i="1"/>
  <c r="T1900" i="1"/>
  <c r="S1900" i="1"/>
  <c r="R1900" i="1"/>
  <c r="P1900" i="1"/>
  <c r="X1900" i="1" s="1"/>
  <c r="Z1900" i="1" s="1"/>
  <c r="Y1899" i="1"/>
  <c r="W1899" i="1"/>
  <c r="V1899" i="1"/>
  <c r="U1899" i="1"/>
  <c r="T1899" i="1"/>
  <c r="S1899" i="1"/>
  <c r="R1899" i="1"/>
  <c r="P1899" i="1"/>
  <c r="X1899" i="1" s="1"/>
  <c r="Y1898" i="1"/>
  <c r="W1898" i="1"/>
  <c r="V1898" i="1"/>
  <c r="U1898" i="1"/>
  <c r="T1898" i="1"/>
  <c r="S1898" i="1"/>
  <c r="R1898" i="1"/>
  <c r="P1898" i="1"/>
  <c r="X1898" i="1" s="1"/>
  <c r="Y1897" i="1"/>
  <c r="W1897" i="1"/>
  <c r="V1897" i="1"/>
  <c r="U1897" i="1"/>
  <c r="T1897" i="1"/>
  <c r="S1897" i="1"/>
  <c r="R1897" i="1"/>
  <c r="P1897" i="1"/>
  <c r="X1897" i="1" s="1"/>
  <c r="Y1896" i="1"/>
  <c r="W1896" i="1"/>
  <c r="V1896" i="1"/>
  <c r="U1896" i="1"/>
  <c r="T1896" i="1"/>
  <c r="S1896" i="1"/>
  <c r="R1896" i="1"/>
  <c r="P1896" i="1"/>
  <c r="X1896" i="1" s="1"/>
  <c r="Z1896" i="1" s="1"/>
  <c r="Y1895" i="1"/>
  <c r="W1895" i="1"/>
  <c r="V1895" i="1"/>
  <c r="U1895" i="1"/>
  <c r="T1895" i="1"/>
  <c r="S1895" i="1"/>
  <c r="R1895" i="1"/>
  <c r="P1895" i="1"/>
  <c r="X1895" i="1" s="1"/>
  <c r="Y1894" i="1"/>
  <c r="W1894" i="1"/>
  <c r="V1894" i="1"/>
  <c r="U1894" i="1"/>
  <c r="T1894" i="1"/>
  <c r="S1894" i="1"/>
  <c r="R1894" i="1"/>
  <c r="P1894" i="1"/>
  <c r="X1894" i="1" s="1"/>
  <c r="Y1893" i="1"/>
  <c r="X1893" i="1"/>
  <c r="W1893" i="1"/>
  <c r="V1893" i="1"/>
  <c r="U1893" i="1"/>
  <c r="T1893" i="1"/>
  <c r="S1893" i="1"/>
  <c r="R1893" i="1"/>
  <c r="P1893" i="1"/>
  <c r="Y1892" i="1"/>
  <c r="W1892" i="1"/>
  <c r="V1892" i="1"/>
  <c r="U1892" i="1"/>
  <c r="T1892" i="1"/>
  <c r="S1892" i="1"/>
  <c r="R1892" i="1"/>
  <c r="P1892" i="1"/>
  <c r="X1892" i="1" s="1"/>
  <c r="Y1891" i="1"/>
  <c r="W1891" i="1"/>
  <c r="V1891" i="1"/>
  <c r="U1891" i="1"/>
  <c r="T1891" i="1"/>
  <c r="S1891" i="1"/>
  <c r="R1891" i="1"/>
  <c r="P1891" i="1"/>
  <c r="X1891" i="1" s="1"/>
  <c r="Y1890" i="1"/>
  <c r="W1890" i="1"/>
  <c r="V1890" i="1"/>
  <c r="U1890" i="1"/>
  <c r="T1890" i="1"/>
  <c r="S1890" i="1"/>
  <c r="R1890" i="1"/>
  <c r="P1890" i="1"/>
  <c r="X1890" i="1" s="1"/>
  <c r="Y1889" i="1"/>
  <c r="X1889" i="1"/>
  <c r="W1889" i="1"/>
  <c r="V1889" i="1"/>
  <c r="U1889" i="1"/>
  <c r="T1889" i="1"/>
  <c r="S1889" i="1"/>
  <c r="R1889" i="1"/>
  <c r="P1889" i="1"/>
  <c r="Y1888" i="1"/>
  <c r="X1888" i="1"/>
  <c r="Z1888" i="1" s="1"/>
  <c r="W1888" i="1"/>
  <c r="V1888" i="1"/>
  <c r="U1888" i="1"/>
  <c r="T1888" i="1"/>
  <c r="S1888" i="1"/>
  <c r="R1888" i="1"/>
  <c r="P1888" i="1"/>
  <c r="Y1887" i="1"/>
  <c r="W1887" i="1"/>
  <c r="V1887" i="1"/>
  <c r="U1887" i="1"/>
  <c r="T1887" i="1"/>
  <c r="S1887" i="1"/>
  <c r="R1887" i="1"/>
  <c r="P1887" i="1"/>
  <c r="X1887" i="1" s="1"/>
  <c r="Y1886" i="1"/>
  <c r="W1886" i="1"/>
  <c r="V1886" i="1"/>
  <c r="U1886" i="1"/>
  <c r="T1886" i="1"/>
  <c r="S1886" i="1"/>
  <c r="R1886" i="1"/>
  <c r="P1886" i="1"/>
  <c r="X1886" i="1" s="1"/>
  <c r="Y1885" i="1"/>
  <c r="X1885" i="1"/>
  <c r="W1885" i="1"/>
  <c r="V1885" i="1"/>
  <c r="U1885" i="1"/>
  <c r="T1885" i="1"/>
  <c r="S1885" i="1"/>
  <c r="R1885" i="1"/>
  <c r="Y1884" i="1"/>
  <c r="X1884" i="1"/>
  <c r="W1884" i="1"/>
  <c r="V1884" i="1"/>
  <c r="U1884" i="1"/>
  <c r="T1884" i="1"/>
  <c r="S1884" i="1"/>
  <c r="R1884" i="1"/>
  <c r="Y1883" i="1"/>
  <c r="X1883" i="1"/>
  <c r="W1883" i="1"/>
  <c r="V1883" i="1"/>
  <c r="U1883" i="1"/>
  <c r="T1883" i="1"/>
  <c r="S1883" i="1"/>
  <c r="R1883" i="1"/>
  <c r="Y1882" i="1"/>
  <c r="X1882" i="1"/>
  <c r="W1882" i="1"/>
  <c r="V1882" i="1"/>
  <c r="U1882" i="1"/>
  <c r="T1882" i="1"/>
  <c r="S1882" i="1"/>
  <c r="R1882" i="1"/>
  <c r="Y1881" i="1"/>
  <c r="X1881" i="1"/>
  <c r="W1881" i="1"/>
  <c r="V1881" i="1"/>
  <c r="U1881" i="1"/>
  <c r="T1881" i="1"/>
  <c r="S1881" i="1"/>
  <c r="R1881" i="1"/>
  <c r="Y1880" i="1"/>
  <c r="X1880" i="1"/>
  <c r="W1880" i="1"/>
  <c r="V1880" i="1"/>
  <c r="U1880" i="1"/>
  <c r="T1880" i="1"/>
  <c r="S1880" i="1"/>
  <c r="R1880" i="1"/>
  <c r="Y1879" i="1"/>
  <c r="X1879" i="1"/>
  <c r="W1879" i="1"/>
  <c r="V1879" i="1"/>
  <c r="U1879" i="1"/>
  <c r="T1879" i="1"/>
  <c r="S1879" i="1"/>
  <c r="R1879" i="1"/>
  <c r="Y1878" i="1"/>
  <c r="X1878" i="1"/>
  <c r="W1878" i="1"/>
  <c r="V1878" i="1"/>
  <c r="U1878" i="1"/>
  <c r="T1878" i="1"/>
  <c r="S1878" i="1"/>
  <c r="R1878" i="1"/>
  <c r="Y1877" i="1"/>
  <c r="X1877" i="1"/>
  <c r="W1877" i="1"/>
  <c r="V1877" i="1"/>
  <c r="U1877" i="1"/>
  <c r="T1877" i="1"/>
  <c r="S1877" i="1"/>
  <c r="R1877" i="1"/>
  <c r="Y1876" i="1"/>
  <c r="X1876" i="1"/>
  <c r="W1876" i="1"/>
  <c r="V1876" i="1"/>
  <c r="U1876" i="1"/>
  <c r="T1876" i="1"/>
  <c r="S1876" i="1"/>
  <c r="R1876" i="1"/>
  <c r="Y1875" i="1"/>
  <c r="X1875" i="1"/>
  <c r="W1875" i="1"/>
  <c r="V1875" i="1"/>
  <c r="U1875" i="1"/>
  <c r="T1875" i="1"/>
  <c r="S1875" i="1"/>
  <c r="R1875" i="1"/>
  <c r="Y1874" i="1"/>
  <c r="X1874" i="1"/>
  <c r="W1874" i="1"/>
  <c r="V1874" i="1"/>
  <c r="U1874" i="1"/>
  <c r="T1874" i="1"/>
  <c r="S1874" i="1"/>
  <c r="R1874" i="1"/>
  <c r="Y1873" i="1"/>
  <c r="X1873" i="1"/>
  <c r="W1873" i="1"/>
  <c r="V1873" i="1"/>
  <c r="U1873" i="1"/>
  <c r="T1873" i="1"/>
  <c r="S1873" i="1"/>
  <c r="R1873" i="1"/>
  <c r="Y1872" i="1"/>
  <c r="X1872" i="1"/>
  <c r="W1872" i="1"/>
  <c r="V1872" i="1"/>
  <c r="U1872" i="1"/>
  <c r="T1872" i="1"/>
  <c r="S1872" i="1"/>
  <c r="R1872" i="1"/>
  <c r="Y1871" i="1"/>
  <c r="X1871" i="1"/>
  <c r="W1871" i="1"/>
  <c r="V1871" i="1"/>
  <c r="U1871" i="1"/>
  <c r="T1871" i="1"/>
  <c r="S1871" i="1"/>
  <c r="R1871" i="1"/>
  <c r="Y1870" i="1"/>
  <c r="X1870" i="1"/>
  <c r="W1870" i="1"/>
  <c r="V1870" i="1"/>
  <c r="U1870" i="1"/>
  <c r="T1870" i="1"/>
  <c r="S1870" i="1"/>
  <c r="R1870" i="1"/>
  <c r="Y1869" i="1"/>
  <c r="X1869" i="1"/>
  <c r="W1869" i="1"/>
  <c r="V1869" i="1"/>
  <c r="U1869" i="1"/>
  <c r="T1869" i="1"/>
  <c r="S1869" i="1"/>
  <c r="R1869" i="1"/>
  <c r="Y1868" i="1"/>
  <c r="X1868" i="1"/>
  <c r="W1868" i="1"/>
  <c r="V1868" i="1"/>
  <c r="U1868" i="1"/>
  <c r="T1868" i="1"/>
  <c r="S1868" i="1"/>
  <c r="R1868" i="1"/>
  <c r="Y1867" i="1"/>
  <c r="X1867" i="1"/>
  <c r="Z1867" i="1" s="1"/>
  <c r="W1867" i="1"/>
  <c r="V1867" i="1"/>
  <c r="U1867" i="1"/>
  <c r="T1867" i="1"/>
  <c r="S1867" i="1"/>
  <c r="R1867" i="1"/>
  <c r="Y1866" i="1"/>
  <c r="X1866" i="1"/>
  <c r="W1866" i="1"/>
  <c r="V1866" i="1"/>
  <c r="U1866" i="1"/>
  <c r="T1866" i="1"/>
  <c r="S1866" i="1"/>
  <c r="R1866" i="1"/>
  <c r="Y1865" i="1"/>
  <c r="X1865" i="1"/>
  <c r="W1865" i="1"/>
  <c r="V1865" i="1"/>
  <c r="U1865" i="1"/>
  <c r="T1865" i="1"/>
  <c r="S1865" i="1"/>
  <c r="R1865" i="1"/>
  <c r="Y1864" i="1"/>
  <c r="X1864" i="1"/>
  <c r="W1864" i="1"/>
  <c r="V1864" i="1"/>
  <c r="U1864" i="1"/>
  <c r="T1864" i="1"/>
  <c r="S1864" i="1"/>
  <c r="R1864" i="1"/>
  <c r="Y1863" i="1"/>
  <c r="X1863" i="1"/>
  <c r="W1863" i="1"/>
  <c r="V1863" i="1"/>
  <c r="U1863" i="1"/>
  <c r="T1863" i="1"/>
  <c r="S1863" i="1"/>
  <c r="R1863" i="1"/>
  <c r="Y1862" i="1"/>
  <c r="X1862" i="1"/>
  <c r="W1862" i="1"/>
  <c r="V1862" i="1"/>
  <c r="U1862" i="1"/>
  <c r="T1862" i="1"/>
  <c r="S1862" i="1"/>
  <c r="R1862" i="1"/>
  <c r="Y1861" i="1"/>
  <c r="X1861" i="1"/>
  <c r="Z1861" i="1" s="1"/>
  <c r="W1861" i="1"/>
  <c r="V1861" i="1"/>
  <c r="U1861" i="1"/>
  <c r="T1861" i="1"/>
  <c r="S1861" i="1"/>
  <c r="R1861" i="1"/>
  <c r="Y1860" i="1"/>
  <c r="X1860" i="1"/>
  <c r="Z1860" i="1" s="1"/>
  <c r="W1860" i="1"/>
  <c r="V1860" i="1"/>
  <c r="U1860" i="1"/>
  <c r="T1860" i="1"/>
  <c r="S1860" i="1"/>
  <c r="R1860" i="1"/>
  <c r="Y1859" i="1"/>
  <c r="X1859" i="1"/>
  <c r="W1859" i="1"/>
  <c r="V1859" i="1"/>
  <c r="U1859" i="1"/>
  <c r="T1859" i="1"/>
  <c r="S1859" i="1"/>
  <c r="R1859" i="1"/>
  <c r="Y1858" i="1"/>
  <c r="X1858" i="1"/>
  <c r="W1858" i="1"/>
  <c r="V1858" i="1"/>
  <c r="U1858" i="1"/>
  <c r="T1858" i="1"/>
  <c r="S1858" i="1"/>
  <c r="R1858" i="1"/>
  <c r="Y1857" i="1"/>
  <c r="X1857" i="1"/>
  <c r="W1857" i="1"/>
  <c r="V1857" i="1"/>
  <c r="U1857" i="1"/>
  <c r="T1857" i="1"/>
  <c r="S1857" i="1"/>
  <c r="R1857" i="1"/>
  <c r="Y1856" i="1"/>
  <c r="X1856" i="1"/>
  <c r="W1856" i="1"/>
  <c r="V1856" i="1"/>
  <c r="U1856" i="1"/>
  <c r="T1856" i="1"/>
  <c r="S1856" i="1"/>
  <c r="R1856" i="1"/>
  <c r="Y1855" i="1"/>
  <c r="X1855" i="1"/>
  <c r="Z1855" i="1" s="1"/>
  <c r="W1855" i="1"/>
  <c r="V1855" i="1"/>
  <c r="U1855" i="1"/>
  <c r="T1855" i="1"/>
  <c r="S1855" i="1"/>
  <c r="R1855" i="1"/>
  <c r="Y1854" i="1"/>
  <c r="X1854" i="1"/>
  <c r="W1854" i="1"/>
  <c r="V1854" i="1"/>
  <c r="U1854" i="1"/>
  <c r="T1854" i="1"/>
  <c r="S1854" i="1"/>
  <c r="R1854" i="1"/>
  <c r="Y1853" i="1"/>
  <c r="X1853" i="1"/>
  <c r="Z1853" i="1" s="1"/>
  <c r="W1853" i="1"/>
  <c r="V1853" i="1"/>
  <c r="U1853" i="1"/>
  <c r="T1853" i="1"/>
  <c r="S1853" i="1"/>
  <c r="R1853" i="1"/>
  <c r="Y1852" i="1"/>
  <c r="X1852" i="1"/>
  <c r="Z1852" i="1" s="1"/>
  <c r="W1852" i="1"/>
  <c r="V1852" i="1"/>
  <c r="U1852" i="1"/>
  <c r="T1852" i="1"/>
  <c r="S1852" i="1"/>
  <c r="R1852" i="1"/>
  <c r="Y1851" i="1"/>
  <c r="X1851" i="1"/>
  <c r="Z1851" i="1" s="1"/>
  <c r="W1851" i="1"/>
  <c r="V1851" i="1"/>
  <c r="U1851" i="1"/>
  <c r="T1851" i="1"/>
  <c r="S1851" i="1"/>
  <c r="R1851" i="1"/>
  <c r="Y1850" i="1"/>
  <c r="X1850" i="1"/>
  <c r="W1850" i="1"/>
  <c r="V1850" i="1"/>
  <c r="U1850" i="1"/>
  <c r="T1850" i="1"/>
  <c r="S1850" i="1"/>
  <c r="R1850" i="1"/>
  <c r="Y1849" i="1"/>
  <c r="X1849" i="1"/>
  <c r="Z1849" i="1" s="1"/>
  <c r="W1849" i="1"/>
  <c r="V1849" i="1"/>
  <c r="U1849" i="1"/>
  <c r="T1849" i="1"/>
  <c r="S1849" i="1"/>
  <c r="R1849" i="1"/>
  <c r="Y1848" i="1"/>
  <c r="X1848" i="1"/>
  <c r="W1848" i="1"/>
  <c r="V1848" i="1"/>
  <c r="U1848" i="1"/>
  <c r="T1848" i="1"/>
  <c r="S1848" i="1"/>
  <c r="R1848" i="1"/>
  <c r="Y1847" i="1"/>
  <c r="X1847" i="1"/>
  <c r="Z1847" i="1" s="1"/>
  <c r="W1847" i="1"/>
  <c r="V1847" i="1"/>
  <c r="U1847" i="1"/>
  <c r="T1847" i="1"/>
  <c r="S1847" i="1"/>
  <c r="R1847" i="1"/>
  <c r="Y1846" i="1"/>
  <c r="X1846" i="1"/>
  <c r="W1846" i="1"/>
  <c r="V1846" i="1"/>
  <c r="U1846" i="1"/>
  <c r="T1846" i="1"/>
  <c r="S1846" i="1"/>
  <c r="R1846" i="1"/>
  <c r="Y1845" i="1"/>
  <c r="X1845" i="1"/>
  <c r="W1845" i="1"/>
  <c r="V1845" i="1"/>
  <c r="U1845" i="1"/>
  <c r="T1845" i="1"/>
  <c r="S1845" i="1"/>
  <c r="R1845" i="1"/>
  <c r="Y1844" i="1"/>
  <c r="X1844" i="1"/>
  <c r="Z1844" i="1" s="1"/>
  <c r="W1844" i="1"/>
  <c r="V1844" i="1"/>
  <c r="U1844" i="1"/>
  <c r="T1844" i="1"/>
  <c r="S1844" i="1"/>
  <c r="R1844" i="1"/>
  <c r="Y1843" i="1"/>
  <c r="X1843" i="1"/>
  <c r="Z1843" i="1" s="1"/>
  <c r="W1843" i="1"/>
  <c r="V1843" i="1"/>
  <c r="U1843" i="1"/>
  <c r="T1843" i="1"/>
  <c r="S1843" i="1"/>
  <c r="R1843" i="1"/>
  <c r="Y1842" i="1"/>
  <c r="X1842" i="1"/>
  <c r="W1842" i="1"/>
  <c r="V1842" i="1"/>
  <c r="U1842" i="1"/>
  <c r="T1842" i="1"/>
  <c r="S1842" i="1"/>
  <c r="R1842" i="1"/>
  <c r="Y1841" i="1"/>
  <c r="X1841" i="1"/>
  <c r="Z1841" i="1" s="1"/>
  <c r="W1841" i="1"/>
  <c r="V1841" i="1"/>
  <c r="U1841" i="1"/>
  <c r="T1841" i="1"/>
  <c r="S1841" i="1"/>
  <c r="R1841" i="1"/>
  <c r="Y1840" i="1"/>
  <c r="X1840" i="1"/>
  <c r="W1840" i="1"/>
  <c r="V1840" i="1"/>
  <c r="U1840" i="1"/>
  <c r="T1840" i="1"/>
  <c r="S1840" i="1"/>
  <c r="R1840" i="1"/>
  <c r="Y1839" i="1"/>
  <c r="X1839" i="1"/>
  <c r="W1839" i="1"/>
  <c r="V1839" i="1"/>
  <c r="U1839" i="1"/>
  <c r="T1839" i="1"/>
  <c r="S1839" i="1"/>
  <c r="R1839" i="1"/>
  <c r="Y1838" i="1"/>
  <c r="X1838" i="1"/>
  <c r="W1838" i="1"/>
  <c r="V1838" i="1"/>
  <c r="U1838" i="1"/>
  <c r="T1838" i="1"/>
  <c r="S1838" i="1"/>
  <c r="R1838" i="1"/>
  <c r="Y1837" i="1"/>
  <c r="X1837" i="1"/>
  <c r="Z1837" i="1" s="1"/>
  <c r="W1837" i="1"/>
  <c r="V1837" i="1"/>
  <c r="U1837" i="1"/>
  <c r="T1837" i="1"/>
  <c r="S1837" i="1"/>
  <c r="R1837" i="1"/>
  <c r="Y1836" i="1"/>
  <c r="X1836" i="1"/>
  <c r="Z1836" i="1" s="1"/>
  <c r="W1836" i="1"/>
  <c r="V1836" i="1"/>
  <c r="U1836" i="1"/>
  <c r="T1836" i="1"/>
  <c r="S1836" i="1"/>
  <c r="R1836" i="1"/>
  <c r="Y1835" i="1"/>
  <c r="X1835" i="1"/>
  <c r="W1835" i="1"/>
  <c r="V1835" i="1"/>
  <c r="U1835" i="1"/>
  <c r="T1835" i="1"/>
  <c r="S1835" i="1"/>
  <c r="R1835" i="1"/>
  <c r="Y1834" i="1"/>
  <c r="X1834" i="1"/>
  <c r="W1834" i="1"/>
  <c r="V1834" i="1"/>
  <c r="U1834" i="1"/>
  <c r="T1834" i="1"/>
  <c r="S1834" i="1"/>
  <c r="R1834" i="1"/>
  <c r="Y1833" i="1"/>
  <c r="X1833" i="1"/>
  <c r="W1833" i="1"/>
  <c r="V1833" i="1"/>
  <c r="U1833" i="1"/>
  <c r="T1833" i="1"/>
  <c r="S1833" i="1"/>
  <c r="R1833" i="1"/>
  <c r="Y1832" i="1"/>
  <c r="X1832" i="1"/>
  <c r="W1832" i="1"/>
  <c r="V1832" i="1"/>
  <c r="U1832" i="1"/>
  <c r="T1832" i="1"/>
  <c r="S1832" i="1"/>
  <c r="R1832" i="1"/>
  <c r="Y1831" i="1"/>
  <c r="X1831" i="1"/>
  <c r="W1831" i="1"/>
  <c r="V1831" i="1"/>
  <c r="U1831" i="1"/>
  <c r="T1831" i="1"/>
  <c r="S1831" i="1"/>
  <c r="R1831" i="1"/>
  <c r="Y1830" i="1"/>
  <c r="X1830" i="1"/>
  <c r="W1830" i="1"/>
  <c r="V1830" i="1"/>
  <c r="U1830" i="1"/>
  <c r="T1830" i="1"/>
  <c r="S1830" i="1"/>
  <c r="R1830" i="1"/>
  <c r="Y1829" i="1"/>
  <c r="X1829" i="1"/>
  <c r="Z1829" i="1" s="1"/>
  <c r="W1829" i="1"/>
  <c r="V1829" i="1"/>
  <c r="U1829" i="1"/>
  <c r="T1829" i="1"/>
  <c r="S1829" i="1"/>
  <c r="R1829" i="1"/>
  <c r="Y1828" i="1"/>
  <c r="X1828" i="1"/>
  <c r="W1828" i="1"/>
  <c r="V1828" i="1"/>
  <c r="U1828" i="1"/>
  <c r="T1828" i="1"/>
  <c r="S1828" i="1"/>
  <c r="R1828" i="1"/>
  <c r="Y1827" i="1"/>
  <c r="X1827" i="1"/>
  <c r="Z1827" i="1" s="1"/>
  <c r="W1827" i="1"/>
  <c r="V1827" i="1"/>
  <c r="U1827" i="1"/>
  <c r="T1827" i="1"/>
  <c r="S1827" i="1"/>
  <c r="R1827" i="1"/>
  <c r="Y1826" i="1"/>
  <c r="X1826" i="1"/>
  <c r="W1826" i="1"/>
  <c r="V1826" i="1"/>
  <c r="U1826" i="1"/>
  <c r="T1826" i="1"/>
  <c r="S1826" i="1"/>
  <c r="R1826" i="1"/>
  <c r="Y1825" i="1"/>
  <c r="X1825" i="1"/>
  <c r="W1825" i="1"/>
  <c r="V1825" i="1"/>
  <c r="U1825" i="1"/>
  <c r="T1825" i="1"/>
  <c r="S1825" i="1"/>
  <c r="R1825" i="1"/>
  <c r="Y1824" i="1"/>
  <c r="X1824" i="1"/>
  <c r="W1824" i="1"/>
  <c r="V1824" i="1"/>
  <c r="U1824" i="1"/>
  <c r="T1824" i="1"/>
  <c r="S1824" i="1"/>
  <c r="R1824" i="1"/>
  <c r="Y1823" i="1"/>
  <c r="X1823" i="1"/>
  <c r="Z1823" i="1" s="1"/>
  <c r="W1823" i="1"/>
  <c r="V1823" i="1"/>
  <c r="U1823" i="1"/>
  <c r="T1823" i="1"/>
  <c r="S1823" i="1"/>
  <c r="R1823" i="1"/>
  <c r="Y1822" i="1"/>
  <c r="X1822" i="1"/>
  <c r="W1822" i="1"/>
  <c r="V1822" i="1"/>
  <c r="U1822" i="1"/>
  <c r="T1822" i="1"/>
  <c r="S1822" i="1"/>
  <c r="R1822" i="1"/>
  <c r="Y1821" i="1"/>
  <c r="X1821" i="1"/>
  <c r="Z1821" i="1" s="1"/>
  <c r="W1821" i="1"/>
  <c r="V1821" i="1"/>
  <c r="U1821" i="1"/>
  <c r="T1821" i="1"/>
  <c r="S1821" i="1"/>
  <c r="R1821" i="1"/>
  <c r="Y1820" i="1"/>
  <c r="X1820" i="1"/>
  <c r="Z1820" i="1" s="1"/>
  <c r="W1820" i="1"/>
  <c r="V1820" i="1"/>
  <c r="U1820" i="1"/>
  <c r="T1820" i="1"/>
  <c r="S1820" i="1"/>
  <c r="R1820" i="1"/>
  <c r="Y1819" i="1"/>
  <c r="X1819" i="1"/>
  <c r="Z1819" i="1" s="1"/>
  <c r="W1819" i="1"/>
  <c r="V1819" i="1"/>
  <c r="U1819" i="1"/>
  <c r="T1819" i="1"/>
  <c r="S1819" i="1"/>
  <c r="R1819" i="1"/>
  <c r="Y1818" i="1"/>
  <c r="X1818" i="1"/>
  <c r="W1818" i="1"/>
  <c r="V1818" i="1"/>
  <c r="U1818" i="1"/>
  <c r="T1818" i="1"/>
  <c r="S1818" i="1"/>
  <c r="R1818" i="1"/>
  <c r="Y1817" i="1"/>
  <c r="X1817" i="1"/>
  <c r="Z1817" i="1" s="1"/>
  <c r="W1817" i="1"/>
  <c r="V1817" i="1"/>
  <c r="U1817" i="1"/>
  <c r="T1817" i="1"/>
  <c r="S1817" i="1"/>
  <c r="R1817" i="1"/>
  <c r="Y1816" i="1"/>
  <c r="X1816" i="1"/>
  <c r="Z1816" i="1" s="1"/>
  <c r="W1816" i="1"/>
  <c r="V1816" i="1"/>
  <c r="U1816" i="1"/>
  <c r="T1816" i="1"/>
  <c r="S1816" i="1"/>
  <c r="R1816" i="1"/>
  <c r="Y1815" i="1"/>
  <c r="X1815" i="1"/>
  <c r="Z1815" i="1" s="1"/>
  <c r="W1815" i="1"/>
  <c r="V1815" i="1"/>
  <c r="U1815" i="1"/>
  <c r="T1815" i="1"/>
  <c r="S1815" i="1"/>
  <c r="R1815" i="1"/>
  <c r="Y1814" i="1"/>
  <c r="X1814" i="1"/>
  <c r="Z1814" i="1" s="1"/>
  <c r="W1814" i="1"/>
  <c r="V1814" i="1"/>
  <c r="U1814" i="1"/>
  <c r="T1814" i="1"/>
  <c r="S1814" i="1"/>
  <c r="R1814" i="1"/>
  <c r="Y1813" i="1"/>
  <c r="X1813" i="1"/>
  <c r="W1813" i="1"/>
  <c r="V1813" i="1"/>
  <c r="U1813" i="1"/>
  <c r="T1813" i="1"/>
  <c r="S1813" i="1"/>
  <c r="R1813" i="1"/>
  <c r="Y1812" i="1"/>
  <c r="X1812" i="1"/>
  <c r="W1812" i="1"/>
  <c r="V1812" i="1"/>
  <c r="U1812" i="1"/>
  <c r="T1812" i="1"/>
  <c r="S1812" i="1"/>
  <c r="R1812" i="1"/>
  <c r="Y1811" i="1"/>
  <c r="X1811" i="1"/>
  <c r="Z1811" i="1" s="1"/>
  <c r="W1811" i="1"/>
  <c r="V1811" i="1"/>
  <c r="U1811" i="1"/>
  <c r="T1811" i="1"/>
  <c r="S1811" i="1"/>
  <c r="R1811" i="1"/>
  <c r="Y1810" i="1"/>
  <c r="X1810" i="1"/>
  <c r="W1810" i="1"/>
  <c r="V1810" i="1"/>
  <c r="U1810" i="1"/>
  <c r="T1810" i="1"/>
  <c r="S1810" i="1"/>
  <c r="R1810" i="1"/>
  <c r="Y1809" i="1"/>
  <c r="X1809" i="1"/>
  <c r="W1809" i="1"/>
  <c r="V1809" i="1"/>
  <c r="U1809" i="1"/>
  <c r="T1809" i="1"/>
  <c r="S1809" i="1"/>
  <c r="R1809" i="1"/>
  <c r="Y1808" i="1"/>
  <c r="X1808" i="1"/>
  <c r="W1808" i="1"/>
  <c r="V1808" i="1"/>
  <c r="U1808" i="1"/>
  <c r="T1808" i="1"/>
  <c r="S1808" i="1"/>
  <c r="R1808" i="1"/>
  <c r="Y1807" i="1"/>
  <c r="X1807" i="1"/>
  <c r="W1807" i="1"/>
  <c r="V1807" i="1"/>
  <c r="U1807" i="1"/>
  <c r="T1807" i="1"/>
  <c r="S1807" i="1"/>
  <c r="R1807" i="1"/>
  <c r="Y1806" i="1"/>
  <c r="X1806" i="1"/>
  <c r="W1806" i="1"/>
  <c r="V1806" i="1"/>
  <c r="U1806" i="1"/>
  <c r="T1806" i="1"/>
  <c r="S1806" i="1"/>
  <c r="R1806" i="1"/>
  <c r="Y1805" i="1"/>
  <c r="X1805" i="1"/>
  <c r="W1805" i="1"/>
  <c r="V1805" i="1"/>
  <c r="U1805" i="1"/>
  <c r="T1805" i="1"/>
  <c r="S1805" i="1"/>
  <c r="R1805" i="1"/>
  <c r="Y1804" i="1"/>
  <c r="X1804" i="1"/>
  <c r="W1804" i="1"/>
  <c r="V1804" i="1"/>
  <c r="U1804" i="1"/>
  <c r="T1804" i="1"/>
  <c r="S1804" i="1"/>
  <c r="R1804" i="1"/>
  <c r="Y1803" i="1"/>
  <c r="X1803" i="1"/>
  <c r="W1803" i="1"/>
  <c r="V1803" i="1"/>
  <c r="U1803" i="1"/>
  <c r="T1803" i="1"/>
  <c r="S1803" i="1"/>
  <c r="R1803" i="1"/>
  <c r="Y1802" i="1"/>
  <c r="X1802" i="1"/>
  <c r="W1802" i="1"/>
  <c r="V1802" i="1"/>
  <c r="U1802" i="1"/>
  <c r="T1802" i="1"/>
  <c r="S1802" i="1"/>
  <c r="R1802" i="1"/>
  <c r="Y1801" i="1"/>
  <c r="X1801" i="1"/>
  <c r="W1801" i="1"/>
  <c r="V1801" i="1"/>
  <c r="U1801" i="1"/>
  <c r="T1801" i="1"/>
  <c r="S1801" i="1"/>
  <c r="R1801" i="1"/>
  <c r="Y1800" i="1"/>
  <c r="X1800" i="1"/>
  <c r="W1800" i="1"/>
  <c r="V1800" i="1"/>
  <c r="U1800" i="1"/>
  <c r="T1800" i="1"/>
  <c r="S1800" i="1"/>
  <c r="R1800" i="1"/>
  <c r="Y1799" i="1"/>
  <c r="Z1799" i="1" s="1"/>
  <c r="X1799" i="1"/>
  <c r="W1799" i="1"/>
  <c r="V1799" i="1"/>
  <c r="U1799" i="1"/>
  <c r="T1799" i="1"/>
  <c r="S1799" i="1"/>
  <c r="R1799" i="1"/>
  <c r="Y1798" i="1"/>
  <c r="X1798" i="1"/>
  <c r="W1798" i="1"/>
  <c r="V1798" i="1"/>
  <c r="U1798" i="1"/>
  <c r="T1798" i="1"/>
  <c r="S1798" i="1"/>
  <c r="R1798" i="1"/>
  <c r="Y1797" i="1"/>
  <c r="X1797" i="1"/>
  <c r="W1797" i="1"/>
  <c r="V1797" i="1"/>
  <c r="U1797" i="1"/>
  <c r="T1797" i="1"/>
  <c r="S1797" i="1"/>
  <c r="R1797" i="1"/>
  <c r="Y1796" i="1"/>
  <c r="X1796" i="1"/>
  <c r="W1796" i="1"/>
  <c r="V1796" i="1"/>
  <c r="U1796" i="1"/>
  <c r="T1796" i="1"/>
  <c r="S1796" i="1"/>
  <c r="R1796" i="1"/>
  <c r="Y1795" i="1"/>
  <c r="X1795" i="1"/>
  <c r="W1795" i="1"/>
  <c r="V1795" i="1"/>
  <c r="U1795" i="1"/>
  <c r="T1795" i="1"/>
  <c r="S1795" i="1"/>
  <c r="R1795" i="1"/>
  <c r="Y1794" i="1"/>
  <c r="X1794" i="1"/>
  <c r="W1794" i="1"/>
  <c r="V1794" i="1"/>
  <c r="U1794" i="1"/>
  <c r="T1794" i="1"/>
  <c r="S1794" i="1"/>
  <c r="R1794" i="1"/>
  <c r="Y1793" i="1"/>
  <c r="X1793" i="1"/>
  <c r="W1793" i="1"/>
  <c r="V1793" i="1"/>
  <c r="U1793" i="1"/>
  <c r="T1793" i="1"/>
  <c r="S1793" i="1"/>
  <c r="R1793" i="1"/>
  <c r="Y1792" i="1"/>
  <c r="X1792" i="1"/>
  <c r="W1792" i="1"/>
  <c r="V1792" i="1"/>
  <c r="U1792" i="1"/>
  <c r="T1792" i="1"/>
  <c r="S1792" i="1"/>
  <c r="R1792" i="1"/>
  <c r="Y1791" i="1"/>
  <c r="X1791" i="1"/>
  <c r="W1791" i="1"/>
  <c r="V1791" i="1"/>
  <c r="U1791" i="1"/>
  <c r="T1791" i="1"/>
  <c r="S1791" i="1"/>
  <c r="R1791" i="1"/>
  <c r="Y1790" i="1"/>
  <c r="X1790" i="1"/>
  <c r="W1790" i="1"/>
  <c r="V1790" i="1"/>
  <c r="U1790" i="1"/>
  <c r="T1790" i="1"/>
  <c r="S1790" i="1"/>
  <c r="R1790" i="1"/>
  <c r="Y1789" i="1"/>
  <c r="X1789" i="1"/>
  <c r="W1789" i="1"/>
  <c r="V1789" i="1"/>
  <c r="U1789" i="1"/>
  <c r="T1789" i="1"/>
  <c r="S1789" i="1"/>
  <c r="R1789" i="1"/>
  <c r="Y1788" i="1"/>
  <c r="X1788" i="1"/>
  <c r="W1788" i="1"/>
  <c r="V1788" i="1"/>
  <c r="U1788" i="1"/>
  <c r="T1788" i="1"/>
  <c r="S1788" i="1"/>
  <c r="R1788" i="1"/>
  <c r="Y1787" i="1"/>
  <c r="X1787" i="1"/>
  <c r="W1787" i="1"/>
  <c r="V1787" i="1"/>
  <c r="U1787" i="1"/>
  <c r="T1787" i="1"/>
  <c r="S1787" i="1"/>
  <c r="R1787" i="1"/>
  <c r="Y1786" i="1"/>
  <c r="X1786" i="1"/>
  <c r="W1786" i="1"/>
  <c r="V1786" i="1"/>
  <c r="U1786" i="1"/>
  <c r="T1786" i="1"/>
  <c r="S1786" i="1"/>
  <c r="R1786" i="1"/>
  <c r="Y1785" i="1"/>
  <c r="X1785" i="1"/>
  <c r="W1785" i="1"/>
  <c r="V1785" i="1"/>
  <c r="U1785" i="1"/>
  <c r="T1785" i="1"/>
  <c r="S1785" i="1"/>
  <c r="R1785" i="1"/>
  <c r="Y1784" i="1"/>
  <c r="X1784" i="1"/>
  <c r="W1784" i="1"/>
  <c r="V1784" i="1"/>
  <c r="U1784" i="1"/>
  <c r="T1784" i="1"/>
  <c r="S1784" i="1"/>
  <c r="R1784" i="1"/>
  <c r="Y1783" i="1"/>
  <c r="X1783" i="1"/>
  <c r="W1783" i="1"/>
  <c r="V1783" i="1"/>
  <c r="U1783" i="1"/>
  <c r="T1783" i="1"/>
  <c r="S1783" i="1"/>
  <c r="R1783" i="1"/>
  <c r="Y1782" i="1"/>
  <c r="X1782" i="1"/>
  <c r="W1782" i="1"/>
  <c r="V1782" i="1"/>
  <c r="U1782" i="1"/>
  <c r="T1782" i="1"/>
  <c r="S1782" i="1"/>
  <c r="R1782" i="1"/>
  <c r="Y1781" i="1"/>
  <c r="X1781" i="1"/>
  <c r="W1781" i="1"/>
  <c r="V1781" i="1"/>
  <c r="U1781" i="1"/>
  <c r="T1781" i="1"/>
  <c r="S1781" i="1"/>
  <c r="R1781" i="1"/>
  <c r="Y1780" i="1"/>
  <c r="X1780" i="1"/>
  <c r="W1780" i="1"/>
  <c r="V1780" i="1"/>
  <c r="U1780" i="1"/>
  <c r="T1780" i="1"/>
  <c r="S1780" i="1"/>
  <c r="R1780" i="1"/>
  <c r="Y1779" i="1"/>
  <c r="X1779" i="1"/>
  <c r="W1779" i="1"/>
  <c r="V1779" i="1"/>
  <c r="U1779" i="1"/>
  <c r="T1779" i="1"/>
  <c r="S1779" i="1"/>
  <c r="R1779" i="1"/>
  <c r="Y1778" i="1"/>
  <c r="X1778" i="1"/>
  <c r="W1778" i="1"/>
  <c r="V1778" i="1"/>
  <c r="U1778" i="1"/>
  <c r="T1778" i="1"/>
  <c r="S1778" i="1"/>
  <c r="R1778" i="1"/>
  <c r="Y1777" i="1"/>
  <c r="X1777" i="1"/>
  <c r="W1777" i="1"/>
  <c r="V1777" i="1"/>
  <c r="U1777" i="1"/>
  <c r="T1777" i="1"/>
  <c r="S1777" i="1"/>
  <c r="R1777" i="1"/>
  <c r="Y1776" i="1"/>
  <c r="X1776" i="1"/>
  <c r="W1776" i="1"/>
  <c r="V1776" i="1"/>
  <c r="U1776" i="1"/>
  <c r="T1776" i="1"/>
  <c r="S1776" i="1"/>
  <c r="R1776" i="1"/>
  <c r="Y1775" i="1"/>
  <c r="X1775" i="1"/>
  <c r="W1775" i="1"/>
  <c r="V1775" i="1"/>
  <c r="U1775" i="1"/>
  <c r="T1775" i="1"/>
  <c r="S1775" i="1"/>
  <c r="R1775" i="1"/>
  <c r="Y1774" i="1"/>
  <c r="X1774" i="1"/>
  <c r="W1774" i="1"/>
  <c r="V1774" i="1"/>
  <c r="U1774" i="1"/>
  <c r="T1774" i="1"/>
  <c r="S1774" i="1"/>
  <c r="R1774" i="1"/>
  <c r="Y1773" i="1"/>
  <c r="Z1773" i="1" s="1"/>
  <c r="X1773" i="1"/>
  <c r="W1773" i="1"/>
  <c r="V1773" i="1"/>
  <c r="U1773" i="1"/>
  <c r="T1773" i="1"/>
  <c r="S1773" i="1"/>
  <c r="R1773" i="1"/>
  <c r="Y1772" i="1"/>
  <c r="X1772" i="1"/>
  <c r="W1772" i="1"/>
  <c r="V1772" i="1"/>
  <c r="U1772" i="1"/>
  <c r="T1772" i="1"/>
  <c r="S1772" i="1"/>
  <c r="R1772" i="1"/>
  <c r="Y1771" i="1"/>
  <c r="X1771" i="1"/>
  <c r="W1771" i="1"/>
  <c r="V1771" i="1"/>
  <c r="U1771" i="1"/>
  <c r="T1771" i="1"/>
  <c r="S1771" i="1"/>
  <c r="R1771" i="1"/>
  <c r="Y1770" i="1"/>
  <c r="Z1770" i="1" s="1"/>
  <c r="X1770" i="1"/>
  <c r="W1770" i="1"/>
  <c r="V1770" i="1"/>
  <c r="U1770" i="1"/>
  <c r="T1770" i="1"/>
  <c r="S1770" i="1"/>
  <c r="R1770" i="1"/>
  <c r="Y1769" i="1"/>
  <c r="X1769" i="1"/>
  <c r="W1769" i="1"/>
  <c r="V1769" i="1"/>
  <c r="U1769" i="1"/>
  <c r="T1769" i="1"/>
  <c r="S1769" i="1"/>
  <c r="R1769" i="1"/>
  <c r="Y1768" i="1"/>
  <c r="X1768" i="1"/>
  <c r="W1768" i="1"/>
  <c r="V1768" i="1"/>
  <c r="U1768" i="1"/>
  <c r="T1768" i="1"/>
  <c r="S1768" i="1"/>
  <c r="R1768" i="1"/>
  <c r="Y1767" i="1"/>
  <c r="X1767" i="1"/>
  <c r="W1767" i="1"/>
  <c r="V1767" i="1"/>
  <c r="U1767" i="1"/>
  <c r="T1767" i="1"/>
  <c r="S1767" i="1"/>
  <c r="R1767" i="1"/>
  <c r="Y1766" i="1"/>
  <c r="X1766" i="1"/>
  <c r="W1766" i="1"/>
  <c r="V1766" i="1"/>
  <c r="U1766" i="1"/>
  <c r="T1766" i="1"/>
  <c r="S1766" i="1"/>
  <c r="R1766" i="1"/>
  <c r="Y1765" i="1"/>
  <c r="X1765" i="1"/>
  <c r="W1765" i="1"/>
  <c r="V1765" i="1"/>
  <c r="U1765" i="1"/>
  <c r="T1765" i="1"/>
  <c r="S1765" i="1"/>
  <c r="R1765" i="1"/>
  <c r="Y1764" i="1"/>
  <c r="X1764" i="1"/>
  <c r="W1764" i="1"/>
  <c r="V1764" i="1"/>
  <c r="U1764" i="1"/>
  <c r="T1764" i="1"/>
  <c r="S1764" i="1"/>
  <c r="R1764" i="1"/>
  <c r="Y1763" i="1"/>
  <c r="X1763" i="1"/>
  <c r="W1763" i="1"/>
  <c r="V1763" i="1"/>
  <c r="U1763" i="1"/>
  <c r="T1763" i="1"/>
  <c r="S1763" i="1"/>
  <c r="R1763" i="1"/>
  <c r="Y1762" i="1"/>
  <c r="X1762" i="1"/>
  <c r="W1762" i="1"/>
  <c r="V1762" i="1"/>
  <c r="U1762" i="1"/>
  <c r="T1762" i="1"/>
  <c r="S1762" i="1"/>
  <c r="R1762" i="1"/>
  <c r="Y1761" i="1"/>
  <c r="X1761" i="1"/>
  <c r="W1761" i="1"/>
  <c r="V1761" i="1"/>
  <c r="U1761" i="1"/>
  <c r="T1761" i="1"/>
  <c r="S1761" i="1"/>
  <c r="R1761" i="1"/>
  <c r="Y1760" i="1"/>
  <c r="X1760" i="1"/>
  <c r="W1760" i="1"/>
  <c r="V1760" i="1"/>
  <c r="U1760" i="1"/>
  <c r="T1760" i="1"/>
  <c r="S1760" i="1"/>
  <c r="R1760" i="1"/>
  <c r="Y1759" i="1"/>
  <c r="X1759" i="1"/>
  <c r="W1759" i="1"/>
  <c r="V1759" i="1"/>
  <c r="U1759" i="1"/>
  <c r="T1759" i="1"/>
  <c r="S1759" i="1"/>
  <c r="R1759" i="1"/>
  <c r="Y1758" i="1"/>
  <c r="X1758" i="1"/>
  <c r="W1758" i="1"/>
  <c r="V1758" i="1"/>
  <c r="U1758" i="1"/>
  <c r="T1758" i="1"/>
  <c r="S1758" i="1"/>
  <c r="R1758" i="1"/>
  <c r="Y1757" i="1"/>
  <c r="X1757" i="1"/>
  <c r="W1757" i="1"/>
  <c r="V1757" i="1"/>
  <c r="U1757" i="1"/>
  <c r="T1757" i="1"/>
  <c r="S1757" i="1"/>
  <c r="R1757" i="1"/>
  <c r="Y1756" i="1"/>
  <c r="X1756" i="1"/>
  <c r="W1756" i="1"/>
  <c r="V1756" i="1"/>
  <c r="U1756" i="1"/>
  <c r="T1756" i="1"/>
  <c r="S1756" i="1"/>
  <c r="R1756" i="1"/>
  <c r="Y1755" i="1"/>
  <c r="X1755" i="1"/>
  <c r="W1755" i="1"/>
  <c r="V1755" i="1"/>
  <c r="U1755" i="1"/>
  <c r="T1755" i="1"/>
  <c r="S1755" i="1"/>
  <c r="R1755" i="1"/>
  <c r="Y1754" i="1"/>
  <c r="X1754" i="1"/>
  <c r="W1754" i="1"/>
  <c r="V1754" i="1"/>
  <c r="U1754" i="1"/>
  <c r="T1754" i="1"/>
  <c r="S1754" i="1"/>
  <c r="R1754" i="1"/>
  <c r="Y1753" i="1"/>
  <c r="X1753" i="1"/>
  <c r="W1753" i="1"/>
  <c r="V1753" i="1"/>
  <c r="U1753" i="1"/>
  <c r="T1753" i="1"/>
  <c r="S1753" i="1"/>
  <c r="R1753" i="1"/>
  <c r="Y1752" i="1"/>
  <c r="X1752" i="1"/>
  <c r="W1752" i="1"/>
  <c r="V1752" i="1"/>
  <c r="U1752" i="1"/>
  <c r="T1752" i="1"/>
  <c r="S1752" i="1"/>
  <c r="R1752" i="1"/>
  <c r="Y1751" i="1"/>
  <c r="Z1751" i="1" s="1"/>
  <c r="X1751" i="1"/>
  <c r="W1751" i="1"/>
  <c r="V1751" i="1"/>
  <c r="U1751" i="1"/>
  <c r="T1751" i="1"/>
  <c r="S1751" i="1"/>
  <c r="R1751" i="1"/>
  <c r="Y1750" i="1"/>
  <c r="X1750" i="1"/>
  <c r="Z1750" i="1" s="1"/>
  <c r="W1750" i="1"/>
  <c r="V1750" i="1"/>
  <c r="U1750" i="1"/>
  <c r="T1750" i="1"/>
  <c r="S1750" i="1"/>
  <c r="R1750" i="1"/>
  <c r="Y1749" i="1"/>
  <c r="X1749" i="1"/>
  <c r="W1749" i="1"/>
  <c r="V1749" i="1"/>
  <c r="U1749" i="1"/>
  <c r="T1749" i="1"/>
  <c r="S1749" i="1"/>
  <c r="R1749" i="1"/>
  <c r="Y1748" i="1"/>
  <c r="X1748" i="1"/>
  <c r="W1748" i="1"/>
  <c r="V1748" i="1"/>
  <c r="U1748" i="1"/>
  <c r="T1748" i="1"/>
  <c r="S1748" i="1"/>
  <c r="R1748" i="1"/>
  <c r="Y1747" i="1"/>
  <c r="X1747" i="1"/>
  <c r="W1747" i="1"/>
  <c r="V1747" i="1"/>
  <c r="U1747" i="1"/>
  <c r="T1747" i="1"/>
  <c r="S1747" i="1"/>
  <c r="R1747" i="1"/>
  <c r="Y1746" i="1"/>
  <c r="X1746" i="1"/>
  <c r="W1746" i="1"/>
  <c r="V1746" i="1"/>
  <c r="U1746" i="1"/>
  <c r="T1746" i="1"/>
  <c r="S1746" i="1"/>
  <c r="R1746" i="1"/>
  <c r="Y1745" i="1"/>
  <c r="X1745" i="1"/>
  <c r="W1745" i="1"/>
  <c r="V1745" i="1"/>
  <c r="U1745" i="1"/>
  <c r="T1745" i="1"/>
  <c r="S1745" i="1"/>
  <c r="R1745" i="1"/>
  <c r="Y1744" i="1"/>
  <c r="X1744" i="1"/>
  <c r="W1744" i="1"/>
  <c r="V1744" i="1"/>
  <c r="U1744" i="1"/>
  <c r="T1744" i="1"/>
  <c r="S1744" i="1"/>
  <c r="R1744" i="1"/>
  <c r="Y1743" i="1"/>
  <c r="X1743" i="1"/>
  <c r="W1743" i="1"/>
  <c r="V1743" i="1"/>
  <c r="U1743" i="1"/>
  <c r="T1743" i="1"/>
  <c r="S1743" i="1"/>
  <c r="R1743" i="1"/>
  <c r="Y1742" i="1"/>
  <c r="X1742" i="1"/>
  <c r="W1742" i="1"/>
  <c r="V1742" i="1"/>
  <c r="U1742" i="1"/>
  <c r="T1742" i="1"/>
  <c r="S1742" i="1"/>
  <c r="R1742" i="1"/>
  <c r="Y1741" i="1"/>
  <c r="X1741" i="1"/>
  <c r="W1741" i="1"/>
  <c r="V1741" i="1"/>
  <c r="U1741" i="1"/>
  <c r="T1741" i="1"/>
  <c r="S1741" i="1"/>
  <c r="R1741" i="1"/>
  <c r="Y1740" i="1"/>
  <c r="X1740" i="1"/>
  <c r="W1740" i="1"/>
  <c r="V1740" i="1"/>
  <c r="U1740" i="1"/>
  <c r="T1740" i="1"/>
  <c r="S1740" i="1"/>
  <c r="R1740" i="1"/>
  <c r="Y1739" i="1"/>
  <c r="X1739" i="1"/>
  <c r="W1739" i="1"/>
  <c r="V1739" i="1"/>
  <c r="U1739" i="1"/>
  <c r="T1739" i="1"/>
  <c r="S1739" i="1"/>
  <c r="R1739" i="1"/>
  <c r="Y1738" i="1"/>
  <c r="X1738" i="1"/>
  <c r="W1738" i="1"/>
  <c r="V1738" i="1"/>
  <c r="U1738" i="1"/>
  <c r="T1738" i="1"/>
  <c r="S1738" i="1"/>
  <c r="R1738" i="1"/>
  <c r="Y1737" i="1"/>
  <c r="X1737" i="1"/>
  <c r="W1737" i="1"/>
  <c r="V1737" i="1"/>
  <c r="U1737" i="1"/>
  <c r="T1737" i="1"/>
  <c r="S1737" i="1"/>
  <c r="R1737" i="1"/>
  <c r="Y1736" i="1"/>
  <c r="X1736" i="1"/>
  <c r="W1736" i="1"/>
  <c r="V1736" i="1"/>
  <c r="U1736" i="1"/>
  <c r="T1736" i="1"/>
  <c r="S1736" i="1"/>
  <c r="R1736" i="1"/>
  <c r="Y1735" i="1"/>
  <c r="X1735" i="1"/>
  <c r="W1735" i="1"/>
  <c r="V1735" i="1"/>
  <c r="U1735" i="1"/>
  <c r="T1735" i="1"/>
  <c r="S1735" i="1"/>
  <c r="R1735" i="1"/>
  <c r="Y1734" i="1"/>
  <c r="X1734" i="1"/>
  <c r="W1734" i="1"/>
  <c r="V1734" i="1"/>
  <c r="U1734" i="1"/>
  <c r="T1734" i="1"/>
  <c r="S1734" i="1"/>
  <c r="R1734" i="1"/>
  <c r="Y1733" i="1"/>
  <c r="X1733" i="1"/>
  <c r="W1733" i="1"/>
  <c r="V1733" i="1"/>
  <c r="U1733" i="1"/>
  <c r="T1733" i="1"/>
  <c r="S1733" i="1"/>
  <c r="R1733" i="1"/>
  <c r="Y1732" i="1"/>
  <c r="X1732" i="1"/>
  <c r="W1732" i="1"/>
  <c r="V1732" i="1"/>
  <c r="U1732" i="1"/>
  <c r="T1732" i="1"/>
  <c r="S1732" i="1"/>
  <c r="R1732" i="1"/>
  <c r="Y1731" i="1"/>
  <c r="X1731" i="1"/>
  <c r="W1731" i="1"/>
  <c r="V1731" i="1"/>
  <c r="U1731" i="1"/>
  <c r="T1731" i="1"/>
  <c r="S1731" i="1"/>
  <c r="R1731" i="1"/>
  <c r="Y1730" i="1"/>
  <c r="X1730" i="1"/>
  <c r="W1730" i="1"/>
  <c r="V1730" i="1"/>
  <c r="U1730" i="1"/>
  <c r="T1730" i="1"/>
  <c r="S1730" i="1"/>
  <c r="R1730" i="1"/>
  <c r="Y1729" i="1"/>
  <c r="X1729" i="1"/>
  <c r="W1729" i="1"/>
  <c r="V1729" i="1"/>
  <c r="U1729" i="1"/>
  <c r="T1729" i="1"/>
  <c r="S1729" i="1"/>
  <c r="R1729" i="1"/>
  <c r="Y1728" i="1"/>
  <c r="X1728" i="1"/>
  <c r="W1728" i="1"/>
  <c r="V1728" i="1"/>
  <c r="U1728" i="1"/>
  <c r="T1728" i="1"/>
  <c r="S1728" i="1"/>
  <c r="R1728" i="1"/>
  <c r="Y1727" i="1"/>
  <c r="X1727" i="1"/>
  <c r="W1727" i="1"/>
  <c r="V1727" i="1"/>
  <c r="U1727" i="1"/>
  <c r="T1727" i="1"/>
  <c r="S1727" i="1"/>
  <c r="R1727" i="1"/>
  <c r="Y1726" i="1"/>
  <c r="X1726" i="1"/>
  <c r="W1726" i="1"/>
  <c r="V1726" i="1"/>
  <c r="U1726" i="1"/>
  <c r="T1726" i="1"/>
  <c r="S1726" i="1"/>
  <c r="R1726" i="1"/>
  <c r="Y1725" i="1"/>
  <c r="X1725" i="1"/>
  <c r="W1725" i="1"/>
  <c r="V1725" i="1"/>
  <c r="U1725" i="1"/>
  <c r="T1725" i="1"/>
  <c r="S1725" i="1"/>
  <c r="R1725" i="1"/>
  <c r="Y1724" i="1"/>
  <c r="X1724" i="1"/>
  <c r="W1724" i="1"/>
  <c r="V1724" i="1"/>
  <c r="U1724" i="1"/>
  <c r="T1724" i="1"/>
  <c r="S1724" i="1"/>
  <c r="R1724" i="1"/>
  <c r="Y1723" i="1"/>
  <c r="X1723" i="1"/>
  <c r="W1723" i="1"/>
  <c r="V1723" i="1"/>
  <c r="U1723" i="1"/>
  <c r="T1723" i="1"/>
  <c r="S1723" i="1"/>
  <c r="R1723" i="1"/>
  <c r="Y1722" i="1"/>
  <c r="X1722" i="1"/>
  <c r="W1722" i="1"/>
  <c r="V1722" i="1"/>
  <c r="U1722" i="1"/>
  <c r="T1722" i="1"/>
  <c r="S1722" i="1"/>
  <c r="R1722" i="1"/>
  <c r="Y1721" i="1"/>
  <c r="X1721" i="1"/>
  <c r="W1721" i="1"/>
  <c r="V1721" i="1"/>
  <c r="U1721" i="1"/>
  <c r="T1721" i="1"/>
  <c r="S1721" i="1"/>
  <c r="R1721" i="1"/>
  <c r="Y1720" i="1"/>
  <c r="X1720" i="1"/>
  <c r="W1720" i="1"/>
  <c r="V1720" i="1"/>
  <c r="U1720" i="1"/>
  <c r="T1720" i="1"/>
  <c r="S1720" i="1"/>
  <c r="R1720" i="1"/>
  <c r="Y1719" i="1"/>
  <c r="X1719" i="1"/>
  <c r="Z1719" i="1" s="1"/>
  <c r="W1719" i="1"/>
  <c r="V1719" i="1"/>
  <c r="U1719" i="1"/>
  <c r="T1719" i="1"/>
  <c r="S1719" i="1"/>
  <c r="R1719" i="1"/>
  <c r="Y1718" i="1"/>
  <c r="X1718" i="1"/>
  <c r="W1718" i="1"/>
  <c r="V1718" i="1"/>
  <c r="U1718" i="1"/>
  <c r="T1718" i="1"/>
  <c r="S1718" i="1"/>
  <c r="R1718" i="1"/>
  <c r="Y1717" i="1"/>
  <c r="X1717" i="1"/>
  <c r="W1717" i="1"/>
  <c r="V1717" i="1"/>
  <c r="U1717" i="1"/>
  <c r="T1717" i="1"/>
  <c r="S1717" i="1"/>
  <c r="R1717" i="1"/>
  <c r="Y1716" i="1"/>
  <c r="X1716" i="1"/>
  <c r="W1716" i="1"/>
  <c r="V1716" i="1"/>
  <c r="U1716" i="1"/>
  <c r="T1716" i="1"/>
  <c r="S1716" i="1"/>
  <c r="R1716" i="1"/>
  <c r="Y1715" i="1"/>
  <c r="X1715" i="1"/>
  <c r="W1715" i="1"/>
  <c r="V1715" i="1"/>
  <c r="U1715" i="1"/>
  <c r="T1715" i="1"/>
  <c r="S1715" i="1"/>
  <c r="R1715" i="1"/>
  <c r="Y1714" i="1"/>
  <c r="X1714" i="1"/>
  <c r="W1714" i="1"/>
  <c r="V1714" i="1"/>
  <c r="U1714" i="1"/>
  <c r="T1714" i="1"/>
  <c r="S1714" i="1"/>
  <c r="R1714" i="1"/>
  <c r="Y1713" i="1"/>
  <c r="X1713" i="1"/>
  <c r="W1713" i="1"/>
  <c r="V1713" i="1"/>
  <c r="U1713" i="1"/>
  <c r="T1713" i="1"/>
  <c r="S1713" i="1"/>
  <c r="R1713" i="1"/>
  <c r="Y1712" i="1"/>
  <c r="X1712" i="1"/>
  <c r="W1712" i="1"/>
  <c r="V1712" i="1"/>
  <c r="U1712" i="1"/>
  <c r="T1712" i="1"/>
  <c r="S1712" i="1"/>
  <c r="R1712" i="1"/>
  <c r="Y1711" i="1"/>
  <c r="X1711" i="1"/>
  <c r="W1711" i="1"/>
  <c r="V1711" i="1"/>
  <c r="U1711" i="1"/>
  <c r="T1711" i="1"/>
  <c r="S1711" i="1"/>
  <c r="R1711" i="1"/>
  <c r="Y1710" i="1"/>
  <c r="X1710" i="1"/>
  <c r="W1710" i="1"/>
  <c r="V1710" i="1"/>
  <c r="U1710" i="1"/>
  <c r="T1710" i="1"/>
  <c r="S1710" i="1"/>
  <c r="R1710" i="1"/>
  <c r="Y1709" i="1"/>
  <c r="X1709" i="1"/>
  <c r="W1709" i="1"/>
  <c r="V1709" i="1"/>
  <c r="U1709" i="1"/>
  <c r="T1709" i="1"/>
  <c r="S1709" i="1"/>
  <c r="R1709" i="1"/>
  <c r="Y1708" i="1"/>
  <c r="X1708" i="1"/>
  <c r="W1708" i="1"/>
  <c r="V1708" i="1"/>
  <c r="U1708" i="1"/>
  <c r="T1708" i="1"/>
  <c r="S1708" i="1"/>
  <c r="R1708" i="1"/>
  <c r="Y1707" i="1"/>
  <c r="X1707" i="1"/>
  <c r="W1707" i="1"/>
  <c r="V1707" i="1"/>
  <c r="U1707" i="1"/>
  <c r="T1707" i="1"/>
  <c r="S1707" i="1"/>
  <c r="R1707" i="1"/>
  <c r="Y1706" i="1"/>
  <c r="X1706" i="1"/>
  <c r="W1706" i="1"/>
  <c r="V1706" i="1"/>
  <c r="U1706" i="1"/>
  <c r="T1706" i="1"/>
  <c r="S1706" i="1"/>
  <c r="R1706" i="1"/>
  <c r="Y1705" i="1"/>
  <c r="X1705" i="1"/>
  <c r="W1705" i="1"/>
  <c r="V1705" i="1"/>
  <c r="U1705" i="1"/>
  <c r="T1705" i="1"/>
  <c r="S1705" i="1"/>
  <c r="R1705" i="1"/>
  <c r="Y1704" i="1"/>
  <c r="X1704" i="1"/>
  <c r="W1704" i="1"/>
  <c r="V1704" i="1"/>
  <c r="U1704" i="1"/>
  <c r="T1704" i="1"/>
  <c r="S1704" i="1"/>
  <c r="R1704" i="1"/>
  <c r="Y1703" i="1"/>
  <c r="X1703" i="1"/>
  <c r="W1703" i="1"/>
  <c r="V1703" i="1"/>
  <c r="U1703" i="1"/>
  <c r="T1703" i="1"/>
  <c r="S1703" i="1"/>
  <c r="R1703" i="1"/>
  <c r="Y1702" i="1"/>
  <c r="X1702" i="1"/>
  <c r="W1702" i="1"/>
  <c r="V1702" i="1"/>
  <c r="U1702" i="1"/>
  <c r="T1702" i="1"/>
  <c r="S1702" i="1"/>
  <c r="R1702" i="1"/>
  <c r="Y1701" i="1"/>
  <c r="X1701" i="1"/>
  <c r="W1701" i="1"/>
  <c r="V1701" i="1"/>
  <c r="U1701" i="1"/>
  <c r="T1701" i="1"/>
  <c r="S1701" i="1"/>
  <c r="R1701" i="1"/>
  <c r="Y1700" i="1"/>
  <c r="X1700" i="1"/>
  <c r="W1700" i="1"/>
  <c r="V1700" i="1"/>
  <c r="U1700" i="1"/>
  <c r="T1700" i="1"/>
  <c r="S1700" i="1"/>
  <c r="R1700" i="1"/>
  <c r="Y1699" i="1"/>
  <c r="X1699" i="1"/>
  <c r="W1699" i="1"/>
  <c r="V1699" i="1"/>
  <c r="U1699" i="1"/>
  <c r="T1699" i="1"/>
  <c r="S1699" i="1"/>
  <c r="R1699" i="1"/>
  <c r="Y1698" i="1"/>
  <c r="X1698" i="1"/>
  <c r="W1698" i="1"/>
  <c r="V1698" i="1"/>
  <c r="U1698" i="1"/>
  <c r="T1698" i="1"/>
  <c r="S1698" i="1"/>
  <c r="R1698" i="1"/>
  <c r="Y1697" i="1"/>
  <c r="X1697" i="1"/>
  <c r="W1697" i="1"/>
  <c r="V1697" i="1"/>
  <c r="U1697" i="1"/>
  <c r="T1697" i="1"/>
  <c r="S1697" i="1"/>
  <c r="R1697" i="1"/>
  <c r="Y1696" i="1"/>
  <c r="X1696" i="1"/>
  <c r="W1696" i="1"/>
  <c r="V1696" i="1"/>
  <c r="U1696" i="1"/>
  <c r="T1696" i="1"/>
  <c r="S1696" i="1"/>
  <c r="R1696" i="1"/>
  <c r="Y1695" i="1"/>
  <c r="X1695" i="1"/>
  <c r="W1695" i="1"/>
  <c r="V1695" i="1"/>
  <c r="U1695" i="1"/>
  <c r="T1695" i="1"/>
  <c r="S1695" i="1"/>
  <c r="R1695" i="1"/>
  <c r="Y1694" i="1"/>
  <c r="X1694" i="1"/>
  <c r="W1694" i="1"/>
  <c r="V1694" i="1"/>
  <c r="U1694" i="1"/>
  <c r="T1694" i="1"/>
  <c r="S1694" i="1"/>
  <c r="R1694" i="1"/>
  <c r="Y1693" i="1"/>
  <c r="X1693" i="1"/>
  <c r="W1693" i="1"/>
  <c r="V1693" i="1"/>
  <c r="U1693" i="1"/>
  <c r="T1693" i="1"/>
  <c r="S1693" i="1"/>
  <c r="R1693" i="1"/>
  <c r="Y1692" i="1"/>
  <c r="X1692" i="1"/>
  <c r="W1692" i="1"/>
  <c r="V1692" i="1"/>
  <c r="U1692" i="1"/>
  <c r="T1692" i="1"/>
  <c r="S1692" i="1"/>
  <c r="R1692" i="1"/>
  <c r="Y1691" i="1"/>
  <c r="X1691" i="1"/>
  <c r="W1691" i="1"/>
  <c r="V1691" i="1"/>
  <c r="U1691" i="1"/>
  <c r="T1691" i="1"/>
  <c r="S1691" i="1"/>
  <c r="R1691" i="1"/>
  <c r="Y1690" i="1"/>
  <c r="X1690" i="1"/>
  <c r="W1690" i="1"/>
  <c r="V1690" i="1"/>
  <c r="U1690" i="1"/>
  <c r="T1690" i="1"/>
  <c r="S1690" i="1"/>
  <c r="R1690" i="1"/>
  <c r="Y1689" i="1"/>
  <c r="X1689" i="1"/>
  <c r="W1689" i="1"/>
  <c r="V1689" i="1"/>
  <c r="U1689" i="1"/>
  <c r="T1689" i="1"/>
  <c r="S1689" i="1"/>
  <c r="R1689" i="1"/>
  <c r="Y1688" i="1"/>
  <c r="X1688" i="1"/>
  <c r="W1688" i="1"/>
  <c r="V1688" i="1"/>
  <c r="U1688" i="1"/>
  <c r="T1688" i="1"/>
  <c r="S1688" i="1"/>
  <c r="R1688" i="1"/>
  <c r="Y1687" i="1"/>
  <c r="X1687" i="1"/>
  <c r="W1687" i="1"/>
  <c r="V1687" i="1"/>
  <c r="U1687" i="1"/>
  <c r="T1687" i="1"/>
  <c r="S1687" i="1"/>
  <c r="R1687" i="1"/>
  <c r="Y1686" i="1"/>
  <c r="X1686" i="1"/>
  <c r="W1686" i="1"/>
  <c r="V1686" i="1"/>
  <c r="U1686" i="1"/>
  <c r="T1686" i="1"/>
  <c r="S1686" i="1"/>
  <c r="R1686" i="1"/>
  <c r="Y1685" i="1"/>
  <c r="X1685" i="1"/>
  <c r="W1685" i="1"/>
  <c r="V1685" i="1"/>
  <c r="U1685" i="1"/>
  <c r="T1685" i="1"/>
  <c r="S1685" i="1"/>
  <c r="R1685" i="1"/>
  <c r="Y1684" i="1"/>
  <c r="X1684" i="1"/>
  <c r="W1684" i="1"/>
  <c r="V1684" i="1"/>
  <c r="U1684" i="1"/>
  <c r="T1684" i="1"/>
  <c r="S1684" i="1"/>
  <c r="R1684" i="1"/>
  <c r="Y1683" i="1"/>
  <c r="X1683" i="1"/>
  <c r="W1683" i="1"/>
  <c r="V1683" i="1"/>
  <c r="U1683" i="1"/>
  <c r="T1683" i="1"/>
  <c r="S1683" i="1"/>
  <c r="R1683" i="1"/>
  <c r="Y1682" i="1"/>
  <c r="X1682" i="1"/>
  <c r="W1682" i="1"/>
  <c r="V1682" i="1"/>
  <c r="U1682" i="1"/>
  <c r="T1682" i="1"/>
  <c r="S1682" i="1"/>
  <c r="R1682" i="1"/>
  <c r="Y1681" i="1"/>
  <c r="X1681" i="1"/>
  <c r="W1681" i="1"/>
  <c r="V1681" i="1"/>
  <c r="U1681" i="1"/>
  <c r="T1681" i="1"/>
  <c r="S1681" i="1"/>
  <c r="R1681" i="1"/>
  <c r="Y1680" i="1"/>
  <c r="X1680" i="1"/>
  <c r="W1680" i="1"/>
  <c r="V1680" i="1"/>
  <c r="U1680" i="1"/>
  <c r="T1680" i="1"/>
  <c r="S1680" i="1"/>
  <c r="R1680" i="1"/>
  <c r="Y1679" i="1"/>
  <c r="X1679" i="1"/>
  <c r="W1679" i="1"/>
  <c r="V1679" i="1"/>
  <c r="U1679" i="1"/>
  <c r="T1679" i="1"/>
  <c r="S1679" i="1"/>
  <c r="R1679" i="1"/>
  <c r="Y1678" i="1"/>
  <c r="X1678" i="1"/>
  <c r="W1678" i="1"/>
  <c r="V1678" i="1"/>
  <c r="U1678" i="1"/>
  <c r="T1678" i="1"/>
  <c r="S1678" i="1"/>
  <c r="R1678" i="1"/>
  <c r="Y1677" i="1"/>
  <c r="X1677" i="1"/>
  <c r="W1677" i="1"/>
  <c r="V1677" i="1"/>
  <c r="U1677" i="1"/>
  <c r="T1677" i="1"/>
  <c r="S1677" i="1"/>
  <c r="R1677" i="1"/>
  <c r="Y1676" i="1"/>
  <c r="X1676" i="1"/>
  <c r="W1676" i="1"/>
  <c r="V1676" i="1"/>
  <c r="U1676" i="1"/>
  <c r="T1676" i="1"/>
  <c r="S1676" i="1"/>
  <c r="R1676" i="1"/>
  <c r="Y1675" i="1"/>
  <c r="X1675" i="1"/>
  <c r="W1675" i="1"/>
  <c r="V1675" i="1"/>
  <c r="U1675" i="1"/>
  <c r="T1675" i="1"/>
  <c r="S1675" i="1"/>
  <c r="R1675" i="1"/>
  <c r="Y1674" i="1"/>
  <c r="X1674" i="1"/>
  <c r="W1674" i="1"/>
  <c r="V1674" i="1"/>
  <c r="U1674" i="1"/>
  <c r="T1674" i="1"/>
  <c r="S1674" i="1"/>
  <c r="R1674" i="1"/>
  <c r="Y1673" i="1"/>
  <c r="X1673" i="1"/>
  <c r="W1673" i="1"/>
  <c r="V1673" i="1"/>
  <c r="U1673" i="1"/>
  <c r="T1673" i="1"/>
  <c r="S1673" i="1"/>
  <c r="R1673" i="1"/>
  <c r="Y1672" i="1"/>
  <c r="X1672" i="1"/>
  <c r="W1672" i="1"/>
  <c r="V1672" i="1"/>
  <c r="U1672" i="1"/>
  <c r="T1672" i="1"/>
  <c r="S1672" i="1"/>
  <c r="R1672" i="1"/>
  <c r="Y1671" i="1"/>
  <c r="X1671" i="1"/>
  <c r="W1671" i="1"/>
  <c r="V1671" i="1"/>
  <c r="U1671" i="1"/>
  <c r="T1671" i="1"/>
  <c r="S1671" i="1"/>
  <c r="R1671" i="1"/>
  <c r="Y1670" i="1"/>
  <c r="Z1670" i="1" s="1"/>
  <c r="X1670" i="1"/>
  <c r="W1670" i="1"/>
  <c r="V1670" i="1"/>
  <c r="U1670" i="1"/>
  <c r="T1670" i="1"/>
  <c r="S1670" i="1"/>
  <c r="R1670" i="1"/>
  <c r="Y1669" i="1"/>
  <c r="X1669" i="1"/>
  <c r="W1669" i="1"/>
  <c r="V1669" i="1"/>
  <c r="U1669" i="1"/>
  <c r="T1669" i="1"/>
  <c r="S1669" i="1"/>
  <c r="R1669" i="1"/>
  <c r="Y1668" i="1"/>
  <c r="X1668" i="1"/>
  <c r="W1668" i="1"/>
  <c r="V1668" i="1"/>
  <c r="U1668" i="1"/>
  <c r="T1668" i="1"/>
  <c r="S1668" i="1"/>
  <c r="R1668" i="1"/>
  <c r="Y1667" i="1"/>
  <c r="X1667" i="1"/>
  <c r="W1667" i="1"/>
  <c r="V1667" i="1"/>
  <c r="U1667" i="1"/>
  <c r="T1667" i="1"/>
  <c r="S1667" i="1"/>
  <c r="R1667" i="1"/>
  <c r="Y1666" i="1"/>
  <c r="X1666" i="1"/>
  <c r="W1666" i="1"/>
  <c r="V1666" i="1"/>
  <c r="U1666" i="1"/>
  <c r="T1666" i="1"/>
  <c r="S1666" i="1"/>
  <c r="R1666" i="1"/>
  <c r="Y1665" i="1"/>
  <c r="X1665" i="1"/>
  <c r="W1665" i="1"/>
  <c r="V1665" i="1"/>
  <c r="U1665" i="1"/>
  <c r="T1665" i="1"/>
  <c r="S1665" i="1"/>
  <c r="R1665" i="1"/>
  <c r="Y1664" i="1"/>
  <c r="X1664" i="1"/>
  <c r="W1664" i="1"/>
  <c r="V1664" i="1"/>
  <c r="U1664" i="1"/>
  <c r="T1664" i="1"/>
  <c r="S1664" i="1"/>
  <c r="R1664" i="1"/>
  <c r="Y1663" i="1"/>
  <c r="Z1663" i="1" s="1"/>
  <c r="X1663" i="1"/>
  <c r="W1663" i="1"/>
  <c r="V1663" i="1"/>
  <c r="U1663" i="1"/>
  <c r="T1663" i="1"/>
  <c r="S1663" i="1"/>
  <c r="R1663" i="1"/>
  <c r="Z1662" i="1"/>
  <c r="Y1662" i="1"/>
  <c r="X1662" i="1"/>
  <c r="W1662" i="1"/>
  <c r="V1662" i="1"/>
  <c r="U1662" i="1"/>
  <c r="T1662" i="1"/>
  <c r="S1662" i="1"/>
  <c r="R1662" i="1"/>
  <c r="Y1661" i="1"/>
  <c r="X1661" i="1"/>
  <c r="W1661" i="1"/>
  <c r="V1661" i="1"/>
  <c r="U1661" i="1"/>
  <c r="T1661" i="1"/>
  <c r="S1661" i="1"/>
  <c r="R1661" i="1"/>
  <c r="Y1660" i="1"/>
  <c r="X1660" i="1"/>
  <c r="W1660" i="1"/>
  <c r="V1660" i="1"/>
  <c r="U1660" i="1"/>
  <c r="T1660" i="1"/>
  <c r="S1660" i="1"/>
  <c r="R1660" i="1"/>
  <c r="Y1659" i="1"/>
  <c r="X1659" i="1"/>
  <c r="W1659" i="1"/>
  <c r="V1659" i="1"/>
  <c r="U1659" i="1"/>
  <c r="T1659" i="1"/>
  <c r="S1659" i="1"/>
  <c r="R1659" i="1"/>
  <c r="Y1658" i="1"/>
  <c r="X1658" i="1"/>
  <c r="W1658" i="1"/>
  <c r="V1658" i="1"/>
  <c r="U1658" i="1"/>
  <c r="T1658" i="1"/>
  <c r="S1658" i="1"/>
  <c r="R1658" i="1"/>
  <c r="Y1657" i="1"/>
  <c r="X1657" i="1"/>
  <c r="W1657" i="1"/>
  <c r="V1657" i="1"/>
  <c r="U1657" i="1"/>
  <c r="T1657" i="1"/>
  <c r="S1657" i="1"/>
  <c r="R1657" i="1"/>
  <c r="Y1656" i="1"/>
  <c r="X1656" i="1"/>
  <c r="W1656" i="1"/>
  <c r="V1656" i="1"/>
  <c r="U1656" i="1"/>
  <c r="T1656" i="1"/>
  <c r="S1656" i="1"/>
  <c r="R1656" i="1"/>
  <c r="Y1655" i="1"/>
  <c r="X1655" i="1"/>
  <c r="W1655" i="1"/>
  <c r="V1655" i="1"/>
  <c r="U1655" i="1"/>
  <c r="T1655" i="1"/>
  <c r="S1655" i="1"/>
  <c r="R1655" i="1"/>
  <c r="Y1654" i="1"/>
  <c r="X1654" i="1"/>
  <c r="W1654" i="1"/>
  <c r="V1654" i="1"/>
  <c r="U1654" i="1"/>
  <c r="T1654" i="1"/>
  <c r="S1654" i="1"/>
  <c r="R1654" i="1"/>
  <c r="Y1653" i="1"/>
  <c r="X1653" i="1"/>
  <c r="W1653" i="1"/>
  <c r="V1653" i="1"/>
  <c r="U1653" i="1"/>
  <c r="T1653" i="1"/>
  <c r="S1653" i="1"/>
  <c r="R1653" i="1"/>
  <c r="Y1652" i="1"/>
  <c r="X1652" i="1"/>
  <c r="W1652" i="1"/>
  <c r="V1652" i="1"/>
  <c r="U1652" i="1"/>
  <c r="T1652" i="1"/>
  <c r="S1652" i="1"/>
  <c r="R1652" i="1"/>
  <c r="Y1651" i="1"/>
  <c r="X1651" i="1"/>
  <c r="W1651" i="1"/>
  <c r="V1651" i="1"/>
  <c r="U1651" i="1"/>
  <c r="T1651" i="1"/>
  <c r="S1651" i="1"/>
  <c r="R1651" i="1"/>
  <c r="Y1650" i="1"/>
  <c r="X1650" i="1"/>
  <c r="W1650" i="1"/>
  <c r="V1650" i="1"/>
  <c r="U1650" i="1"/>
  <c r="T1650" i="1"/>
  <c r="S1650" i="1"/>
  <c r="R1650" i="1"/>
  <c r="Y1649" i="1"/>
  <c r="X1649" i="1"/>
  <c r="W1649" i="1"/>
  <c r="V1649" i="1"/>
  <c r="U1649" i="1"/>
  <c r="T1649" i="1"/>
  <c r="S1649" i="1"/>
  <c r="R1649" i="1"/>
  <c r="Y1648" i="1"/>
  <c r="X1648" i="1"/>
  <c r="W1648" i="1"/>
  <c r="V1648" i="1"/>
  <c r="U1648" i="1"/>
  <c r="T1648" i="1"/>
  <c r="S1648" i="1"/>
  <c r="R1648" i="1"/>
  <c r="Y1647" i="1"/>
  <c r="X1647" i="1"/>
  <c r="W1647" i="1"/>
  <c r="V1647" i="1"/>
  <c r="U1647" i="1"/>
  <c r="T1647" i="1"/>
  <c r="S1647" i="1"/>
  <c r="R1647" i="1"/>
  <c r="Y1646" i="1"/>
  <c r="X1646" i="1"/>
  <c r="W1646" i="1"/>
  <c r="V1646" i="1"/>
  <c r="U1646" i="1"/>
  <c r="T1646" i="1"/>
  <c r="S1646" i="1"/>
  <c r="R1646" i="1"/>
  <c r="Y1645" i="1"/>
  <c r="X1645" i="1"/>
  <c r="W1645" i="1"/>
  <c r="V1645" i="1"/>
  <c r="U1645" i="1"/>
  <c r="T1645" i="1"/>
  <c r="S1645" i="1"/>
  <c r="R1645" i="1"/>
  <c r="Y1644" i="1"/>
  <c r="X1644" i="1"/>
  <c r="W1644" i="1"/>
  <c r="V1644" i="1"/>
  <c r="U1644" i="1"/>
  <c r="T1644" i="1"/>
  <c r="S1644" i="1"/>
  <c r="R1644" i="1"/>
  <c r="Y1643" i="1"/>
  <c r="X1643" i="1"/>
  <c r="W1643" i="1"/>
  <c r="V1643" i="1"/>
  <c r="U1643" i="1"/>
  <c r="T1643" i="1"/>
  <c r="S1643" i="1"/>
  <c r="R1643" i="1"/>
  <c r="Y1642" i="1"/>
  <c r="X1642" i="1"/>
  <c r="W1642" i="1"/>
  <c r="V1642" i="1"/>
  <c r="U1642" i="1"/>
  <c r="T1642" i="1"/>
  <c r="S1642" i="1"/>
  <c r="R1642" i="1"/>
  <c r="Y1641" i="1"/>
  <c r="X1641" i="1"/>
  <c r="W1641" i="1"/>
  <c r="V1641" i="1"/>
  <c r="U1641" i="1"/>
  <c r="T1641" i="1"/>
  <c r="S1641" i="1"/>
  <c r="R1641" i="1"/>
  <c r="Y1640" i="1"/>
  <c r="X1640" i="1"/>
  <c r="W1640" i="1"/>
  <c r="V1640" i="1"/>
  <c r="U1640" i="1"/>
  <c r="T1640" i="1"/>
  <c r="S1640" i="1"/>
  <c r="R1640" i="1"/>
  <c r="Y1639" i="1"/>
  <c r="X1639" i="1"/>
  <c r="W1639" i="1"/>
  <c r="V1639" i="1"/>
  <c r="U1639" i="1"/>
  <c r="T1639" i="1"/>
  <c r="S1639" i="1"/>
  <c r="R1639" i="1"/>
  <c r="Y1638" i="1"/>
  <c r="X1638" i="1"/>
  <c r="W1638" i="1"/>
  <c r="V1638" i="1"/>
  <c r="U1638" i="1"/>
  <c r="T1638" i="1"/>
  <c r="S1638" i="1"/>
  <c r="R1638" i="1"/>
  <c r="Y1637" i="1"/>
  <c r="X1637" i="1"/>
  <c r="W1637" i="1"/>
  <c r="V1637" i="1"/>
  <c r="U1637" i="1"/>
  <c r="T1637" i="1"/>
  <c r="S1637" i="1"/>
  <c r="R1637" i="1"/>
  <c r="Y1636" i="1"/>
  <c r="X1636" i="1"/>
  <c r="W1636" i="1"/>
  <c r="V1636" i="1"/>
  <c r="U1636" i="1"/>
  <c r="T1636" i="1"/>
  <c r="S1636" i="1"/>
  <c r="R1636" i="1"/>
  <c r="Z1635" i="1"/>
  <c r="Y1635" i="1"/>
  <c r="X1635" i="1"/>
  <c r="W1635" i="1"/>
  <c r="V1635" i="1"/>
  <c r="U1635" i="1"/>
  <c r="T1635" i="1"/>
  <c r="S1635" i="1"/>
  <c r="R1635" i="1"/>
  <c r="Y1634" i="1"/>
  <c r="X1634" i="1"/>
  <c r="Z1634" i="1" s="1"/>
  <c r="W1634" i="1"/>
  <c r="V1634" i="1"/>
  <c r="U1634" i="1"/>
  <c r="T1634" i="1"/>
  <c r="S1634" i="1"/>
  <c r="R1634" i="1"/>
  <c r="Y1633" i="1"/>
  <c r="X1633" i="1"/>
  <c r="W1633" i="1"/>
  <c r="V1633" i="1"/>
  <c r="U1633" i="1"/>
  <c r="T1633" i="1"/>
  <c r="S1633" i="1"/>
  <c r="R1633" i="1"/>
  <c r="Y1632" i="1"/>
  <c r="X1632" i="1"/>
  <c r="W1632" i="1"/>
  <c r="V1632" i="1"/>
  <c r="U1632" i="1"/>
  <c r="T1632" i="1"/>
  <c r="S1632" i="1"/>
  <c r="R1632" i="1"/>
  <c r="Y1631" i="1"/>
  <c r="X1631" i="1"/>
  <c r="W1631" i="1"/>
  <c r="V1631" i="1"/>
  <c r="U1631" i="1"/>
  <c r="T1631" i="1"/>
  <c r="S1631" i="1"/>
  <c r="R1631" i="1"/>
  <c r="Y1630" i="1"/>
  <c r="X1630" i="1"/>
  <c r="W1630" i="1"/>
  <c r="V1630" i="1"/>
  <c r="U1630" i="1"/>
  <c r="T1630" i="1"/>
  <c r="S1630" i="1"/>
  <c r="R1630" i="1"/>
  <c r="Y1629" i="1"/>
  <c r="X1629" i="1"/>
  <c r="W1629" i="1"/>
  <c r="V1629" i="1"/>
  <c r="U1629" i="1"/>
  <c r="T1629" i="1"/>
  <c r="S1629" i="1"/>
  <c r="R1629" i="1"/>
  <c r="Y1628" i="1"/>
  <c r="X1628" i="1"/>
  <c r="W1628" i="1"/>
  <c r="V1628" i="1"/>
  <c r="U1628" i="1"/>
  <c r="T1628" i="1"/>
  <c r="S1628" i="1"/>
  <c r="R1628" i="1"/>
  <c r="Y1627" i="1"/>
  <c r="X1627" i="1"/>
  <c r="W1627" i="1"/>
  <c r="V1627" i="1"/>
  <c r="U1627" i="1"/>
  <c r="T1627" i="1"/>
  <c r="S1627" i="1"/>
  <c r="R1627" i="1"/>
  <c r="Y1626" i="1"/>
  <c r="X1626" i="1"/>
  <c r="W1626" i="1"/>
  <c r="V1626" i="1"/>
  <c r="U1626" i="1"/>
  <c r="T1626" i="1"/>
  <c r="S1626" i="1"/>
  <c r="R1626" i="1"/>
  <c r="Y1625" i="1"/>
  <c r="X1625" i="1"/>
  <c r="W1625" i="1"/>
  <c r="V1625" i="1"/>
  <c r="U1625" i="1"/>
  <c r="T1625" i="1"/>
  <c r="S1625" i="1"/>
  <c r="R1625" i="1"/>
  <c r="Y1624" i="1"/>
  <c r="X1624" i="1"/>
  <c r="W1624" i="1"/>
  <c r="V1624" i="1"/>
  <c r="U1624" i="1"/>
  <c r="T1624" i="1"/>
  <c r="S1624" i="1"/>
  <c r="R1624" i="1"/>
  <c r="Y1623" i="1"/>
  <c r="X1623" i="1"/>
  <c r="W1623" i="1"/>
  <c r="V1623" i="1"/>
  <c r="U1623" i="1"/>
  <c r="T1623" i="1"/>
  <c r="S1623" i="1"/>
  <c r="R1623" i="1"/>
  <c r="Y1622" i="1"/>
  <c r="X1622" i="1"/>
  <c r="W1622" i="1"/>
  <c r="V1622" i="1"/>
  <c r="U1622" i="1"/>
  <c r="T1622" i="1"/>
  <c r="S1622" i="1"/>
  <c r="R1622" i="1"/>
  <c r="Y1621" i="1"/>
  <c r="X1621" i="1"/>
  <c r="W1621" i="1"/>
  <c r="V1621" i="1"/>
  <c r="U1621" i="1"/>
  <c r="T1621" i="1"/>
  <c r="S1621" i="1"/>
  <c r="R1621" i="1"/>
  <c r="Y1620" i="1"/>
  <c r="X1620" i="1"/>
  <c r="W1620" i="1"/>
  <c r="V1620" i="1"/>
  <c r="U1620" i="1"/>
  <c r="T1620" i="1"/>
  <c r="S1620" i="1"/>
  <c r="R1620" i="1"/>
  <c r="Y1619" i="1"/>
  <c r="X1619" i="1"/>
  <c r="W1619" i="1"/>
  <c r="V1619" i="1"/>
  <c r="U1619" i="1"/>
  <c r="T1619" i="1"/>
  <c r="S1619" i="1"/>
  <c r="R1619" i="1"/>
  <c r="Y1618" i="1"/>
  <c r="X1618" i="1"/>
  <c r="W1618" i="1"/>
  <c r="V1618" i="1"/>
  <c r="U1618" i="1"/>
  <c r="T1618" i="1"/>
  <c r="S1618" i="1"/>
  <c r="R1618" i="1"/>
  <c r="Y1617" i="1"/>
  <c r="X1617" i="1"/>
  <c r="W1617" i="1"/>
  <c r="V1617" i="1"/>
  <c r="U1617" i="1"/>
  <c r="T1617" i="1"/>
  <c r="S1617" i="1"/>
  <c r="R1617" i="1"/>
  <c r="Y1616" i="1"/>
  <c r="X1616" i="1"/>
  <c r="W1616" i="1"/>
  <c r="V1616" i="1"/>
  <c r="U1616" i="1"/>
  <c r="T1616" i="1"/>
  <c r="S1616" i="1"/>
  <c r="R1616" i="1"/>
  <c r="Y1615" i="1"/>
  <c r="X1615" i="1"/>
  <c r="W1615" i="1"/>
  <c r="V1615" i="1"/>
  <c r="U1615" i="1"/>
  <c r="T1615" i="1"/>
  <c r="S1615" i="1"/>
  <c r="R1615" i="1"/>
  <c r="Y1614" i="1"/>
  <c r="X1614" i="1"/>
  <c r="W1614" i="1"/>
  <c r="V1614" i="1"/>
  <c r="U1614" i="1"/>
  <c r="T1614" i="1"/>
  <c r="S1614" i="1"/>
  <c r="R1614" i="1"/>
  <c r="Y1613" i="1"/>
  <c r="X1613" i="1"/>
  <c r="W1613" i="1"/>
  <c r="V1613" i="1"/>
  <c r="U1613" i="1"/>
  <c r="T1613" i="1"/>
  <c r="S1613" i="1"/>
  <c r="R1613" i="1"/>
  <c r="Y1612" i="1"/>
  <c r="X1612" i="1"/>
  <c r="Z1612" i="1" s="1"/>
  <c r="W1612" i="1"/>
  <c r="V1612" i="1"/>
  <c r="U1612" i="1"/>
  <c r="T1612" i="1"/>
  <c r="S1612" i="1"/>
  <c r="R1612" i="1"/>
  <c r="Y1611" i="1"/>
  <c r="X1611" i="1"/>
  <c r="Z1611" i="1" s="1"/>
  <c r="W1611" i="1"/>
  <c r="V1611" i="1"/>
  <c r="U1611" i="1"/>
  <c r="T1611" i="1"/>
  <c r="S1611" i="1"/>
  <c r="R1611" i="1"/>
  <c r="Y1610" i="1"/>
  <c r="X1610" i="1"/>
  <c r="Z1610" i="1" s="1"/>
  <c r="W1610" i="1"/>
  <c r="V1610" i="1"/>
  <c r="U1610" i="1"/>
  <c r="T1610" i="1"/>
  <c r="S1610" i="1"/>
  <c r="R1610" i="1"/>
  <c r="Y1609" i="1"/>
  <c r="X1609" i="1"/>
  <c r="W1609" i="1"/>
  <c r="V1609" i="1"/>
  <c r="U1609" i="1"/>
  <c r="T1609" i="1"/>
  <c r="S1609" i="1"/>
  <c r="R1609" i="1"/>
  <c r="Y1608" i="1"/>
  <c r="X1608" i="1"/>
  <c r="W1608" i="1"/>
  <c r="V1608" i="1"/>
  <c r="U1608" i="1"/>
  <c r="T1608" i="1"/>
  <c r="S1608" i="1"/>
  <c r="R1608" i="1"/>
  <c r="Y1607" i="1"/>
  <c r="X1607" i="1"/>
  <c r="W1607" i="1"/>
  <c r="V1607" i="1"/>
  <c r="U1607" i="1"/>
  <c r="T1607" i="1"/>
  <c r="S1607" i="1"/>
  <c r="R1607" i="1"/>
  <c r="Y1606" i="1"/>
  <c r="X1606" i="1"/>
  <c r="W1606" i="1"/>
  <c r="V1606" i="1"/>
  <c r="U1606" i="1"/>
  <c r="T1606" i="1"/>
  <c r="S1606" i="1"/>
  <c r="R1606" i="1"/>
  <c r="Y1605" i="1"/>
  <c r="X1605" i="1"/>
  <c r="W1605" i="1"/>
  <c r="V1605" i="1"/>
  <c r="U1605" i="1"/>
  <c r="T1605" i="1"/>
  <c r="S1605" i="1"/>
  <c r="R1605" i="1"/>
  <c r="Y1604" i="1"/>
  <c r="X1604" i="1"/>
  <c r="Z1604" i="1" s="1"/>
  <c r="W1604" i="1"/>
  <c r="V1604" i="1"/>
  <c r="U1604" i="1"/>
  <c r="T1604" i="1"/>
  <c r="S1604" i="1"/>
  <c r="R1604" i="1"/>
  <c r="Y1603" i="1"/>
  <c r="X1603" i="1"/>
  <c r="Z1603" i="1" s="1"/>
  <c r="W1603" i="1"/>
  <c r="V1603" i="1"/>
  <c r="U1603" i="1"/>
  <c r="T1603" i="1"/>
  <c r="S1603" i="1"/>
  <c r="R1603" i="1"/>
  <c r="Y1602" i="1"/>
  <c r="X1602" i="1"/>
  <c r="Z1602" i="1" s="1"/>
  <c r="W1602" i="1"/>
  <c r="V1602" i="1"/>
  <c r="U1602" i="1"/>
  <c r="T1602" i="1"/>
  <c r="S1602" i="1"/>
  <c r="R1602" i="1"/>
  <c r="Y1601" i="1"/>
  <c r="X1601" i="1"/>
  <c r="Z1601" i="1" s="1"/>
  <c r="W1601" i="1"/>
  <c r="V1601" i="1"/>
  <c r="U1601" i="1"/>
  <c r="T1601" i="1"/>
  <c r="S1601" i="1"/>
  <c r="R1601" i="1"/>
  <c r="Y1600" i="1"/>
  <c r="X1600" i="1"/>
  <c r="Z1600" i="1" s="1"/>
  <c r="W1600" i="1"/>
  <c r="V1600" i="1"/>
  <c r="U1600" i="1"/>
  <c r="T1600" i="1"/>
  <c r="S1600" i="1"/>
  <c r="R1600" i="1"/>
  <c r="Y1599" i="1"/>
  <c r="X1599" i="1"/>
  <c r="Z1599" i="1" s="1"/>
  <c r="W1599" i="1"/>
  <c r="V1599" i="1"/>
  <c r="U1599" i="1"/>
  <c r="T1599" i="1"/>
  <c r="S1599" i="1"/>
  <c r="R1599" i="1"/>
  <c r="Y1598" i="1"/>
  <c r="X1598" i="1"/>
  <c r="Z1598" i="1" s="1"/>
  <c r="W1598" i="1"/>
  <c r="V1598" i="1"/>
  <c r="U1598" i="1"/>
  <c r="T1598" i="1"/>
  <c r="S1598" i="1"/>
  <c r="R1598" i="1"/>
  <c r="Y1597" i="1"/>
  <c r="X1597" i="1"/>
  <c r="Z1597" i="1" s="1"/>
  <c r="W1597" i="1"/>
  <c r="V1597" i="1"/>
  <c r="U1597" i="1"/>
  <c r="T1597" i="1"/>
  <c r="S1597" i="1"/>
  <c r="R1597" i="1"/>
  <c r="Y1596" i="1"/>
  <c r="X1596" i="1"/>
  <c r="W1596" i="1"/>
  <c r="V1596" i="1"/>
  <c r="U1596" i="1"/>
  <c r="T1596" i="1"/>
  <c r="S1596" i="1"/>
  <c r="R1596" i="1"/>
  <c r="Y1595" i="1"/>
  <c r="X1595" i="1"/>
  <c r="Z1595" i="1" s="1"/>
  <c r="W1595" i="1"/>
  <c r="V1595" i="1"/>
  <c r="U1595" i="1"/>
  <c r="T1595" i="1"/>
  <c r="S1595" i="1"/>
  <c r="R1595" i="1"/>
  <c r="Y1594" i="1"/>
  <c r="X1594" i="1"/>
  <c r="W1594" i="1"/>
  <c r="V1594" i="1"/>
  <c r="U1594" i="1"/>
  <c r="T1594" i="1"/>
  <c r="S1594" i="1"/>
  <c r="R1594" i="1"/>
  <c r="Y1593" i="1"/>
  <c r="X1593" i="1"/>
  <c r="W1593" i="1"/>
  <c r="V1593" i="1"/>
  <c r="U1593" i="1"/>
  <c r="T1593" i="1"/>
  <c r="S1593" i="1"/>
  <c r="R1593" i="1"/>
  <c r="Y1592" i="1"/>
  <c r="X1592" i="1"/>
  <c r="W1592" i="1"/>
  <c r="V1592" i="1"/>
  <c r="U1592" i="1"/>
  <c r="T1592" i="1"/>
  <c r="S1592" i="1"/>
  <c r="R1592" i="1"/>
  <c r="Y1591" i="1"/>
  <c r="X1591" i="1"/>
  <c r="W1591" i="1"/>
  <c r="V1591" i="1"/>
  <c r="U1591" i="1"/>
  <c r="T1591" i="1"/>
  <c r="S1591" i="1"/>
  <c r="R1591" i="1"/>
  <c r="Y1590" i="1"/>
  <c r="X1590" i="1"/>
  <c r="W1590" i="1"/>
  <c r="V1590" i="1"/>
  <c r="U1590" i="1"/>
  <c r="T1590" i="1"/>
  <c r="S1590" i="1"/>
  <c r="R1590" i="1"/>
  <c r="Y1589" i="1"/>
  <c r="X1589" i="1"/>
  <c r="W1589" i="1"/>
  <c r="V1589" i="1"/>
  <c r="U1589" i="1"/>
  <c r="T1589" i="1"/>
  <c r="S1589" i="1"/>
  <c r="R1589" i="1"/>
  <c r="Y1588" i="1"/>
  <c r="X1588" i="1"/>
  <c r="W1588" i="1"/>
  <c r="V1588" i="1"/>
  <c r="U1588" i="1"/>
  <c r="T1588" i="1"/>
  <c r="S1588" i="1"/>
  <c r="R1588" i="1"/>
  <c r="Y1587" i="1"/>
  <c r="X1587" i="1"/>
  <c r="Z1587" i="1" s="1"/>
  <c r="W1587" i="1"/>
  <c r="V1587" i="1"/>
  <c r="U1587" i="1"/>
  <c r="T1587" i="1"/>
  <c r="S1587" i="1"/>
  <c r="R1587" i="1"/>
  <c r="Y1586" i="1"/>
  <c r="X1586" i="1"/>
  <c r="W1586" i="1"/>
  <c r="V1586" i="1"/>
  <c r="U1586" i="1"/>
  <c r="T1586" i="1"/>
  <c r="S1586" i="1"/>
  <c r="R1586" i="1"/>
  <c r="Y1585" i="1"/>
  <c r="X1585" i="1"/>
  <c r="W1585" i="1"/>
  <c r="V1585" i="1"/>
  <c r="U1585" i="1"/>
  <c r="T1585" i="1"/>
  <c r="S1585" i="1"/>
  <c r="R1585" i="1"/>
  <c r="Y1584" i="1"/>
  <c r="X1584" i="1"/>
  <c r="W1584" i="1"/>
  <c r="V1584" i="1"/>
  <c r="U1584" i="1"/>
  <c r="T1584" i="1"/>
  <c r="S1584" i="1"/>
  <c r="R1584" i="1"/>
  <c r="Y1583" i="1"/>
  <c r="X1583" i="1"/>
  <c r="W1583" i="1"/>
  <c r="V1583" i="1"/>
  <c r="U1583" i="1"/>
  <c r="T1583" i="1"/>
  <c r="S1583" i="1"/>
  <c r="R1583" i="1"/>
  <c r="Y1582" i="1"/>
  <c r="X1582" i="1"/>
  <c r="W1582" i="1"/>
  <c r="V1582" i="1"/>
  <c r="U1582" i="1"/>
  <c r="T1582" i="1"/>
  <c r="S1582" i="1"/>
  <c r="R1582" i="1"/>
  <c r="Y1581" i="1"/>
  <c r="X1581" i="1"/>
  <c r="W1581" i="1"/>
  <c r="V1581" i="1"/>
  <c r="U1581" i="1"/>
  <c r="T1581" i="1"/>
  <c r="S1581" i="1"/>
  <c r="R1581" i="1"/>
  <c r="Y1580" i="1"/>
  <c r="X1580" i="1"/>
  <c r="W1580" i="1"/>
  <c r="V1580" i="1"/>
  <c r="U1580" i="1"/>
  <c r="T1580" i="1"/>
  <c r="S1580" i="1"/>
  <c r="R1580" i="1"/>
  <c r="Y1579" i="1"/>
  <c r="X1579" i="1"/>
  <c r="W1579" i="1"/>
  <c r="V1579" i="1"/>
  <c r="U1579" i="1"/>
  <c r="T1579" i="1"/>
  <c r="S1579" i="1"/>
  <c r="R1579" i="1"/>
  <c r="Y1578" i="1"/>
  <c r="X1578" i="1"/>
  <c r="W1578" i="1"/>
  <c r="V1578" i="1"/>
  <c r="U1578" i="1"/>
  <c r="T1578" i="1"/>
  <c r="S1578" i="1"/>
  <c r="R1578" i="1"/>
  <c r="Y1577" i="1"/>
  <c r="X1577" i="1"/>
  <c r="W1577" i="1"/>
  <c r="V1577" i="1"/>
  <c r="U1577" i="1"/>
  <c r="T1577" i="1"/>
  <c r="S1577" i="1"/>
  <c r="R1577" i="1"/>
  <c r="Y1576" i="1"/>
  <c r="X1576" i="1"/>
  <c r="W1576" i="1"/>
  <c r="V1576" i="1"/>
  <c r="U1576" i="1"/>
  <c r="T1576" i="1"/>
  <c r="S1576" i="1"/>
  <c r="R1576" i="1"/>
  <c r="Y1575" i="1"/>
  <c r="X1575" i="1"/>
  <c r="W1575" i="1"/>
  <c r="V1575" i="1"/>
  <c r="U1575" i="1"/>
  <c r="T1575" i="1"/>
  <c r="S1575" i="1"/>
  <c r="R1575" i="1"/>
  <c r="Y1574" i="1"/>
  <c r="X1574" i="1"/>
  <c r="W1574" i="1"/>
  <c r="V1574" i="1"/>
  <c r="U1574" i="1"/>
  <c r="T1574" i="1"/>
  <c r="S1574" i="1"/>
  <c r="R1574" i="1"/>
  <c r="Y1573" i="1"/>
  <c r="X1573" i="1"/>
  <c r="W1573" i="1"/>
  <c r="V1573" i="1"/>
  <c r="U1573" i="1"/>
  <c r="T1573" i="1"/>
  <c r="S1573" i="1"/>
  <c r="R1573" i="1"/>
  <c r="Y1572" i="1"/>
  <c r="X1572" i="1"/>
  <c r="W1572" i="1"/>
  <c r="V1572" i="1"/>
  <c r="U1572" i="1"/>
  <c r="T1572" i="1"/>
  <c r="S1572" i="1"/>
  <c r="R1572" i="1"/>
  <c r="Y1571" i="1"/>
  <c r="X1571" i="1"/>
  <c r="W1571" i="1"/>
  <c r="V1571" i="1"/>
  <c r="U1571" i="1"/>
  <c r="T1571" i="1"/>
  <c r="S1571" i="1"/>
  <c r="R1571" i="1"/>
  <c r="Y1570" i="1"/>
  <c r="X1570" i="1"/>
  <c r="Z1570" i="1" s="1"/>
  <c r="W1570" i="1"/>
  <c r="V1570" i="1"/>
  <c r="U1570" i="1"/>
  <c r="T1570" i="1"/>
  <c r="S1570" i="1"/>
  <c r="R1570" i="1"/>
  <c r="Y1569" i="1"/>
  <c r="X1569" i="1"/>
  <c r="Z1569" i="1" s="1"/>
  <c r="W1569" i="1"/>
  <c r="V1569" i="1"/>
  <c r="U1569" i="1"/>
  <c r="T1569" i="1"/>
  <c r="S1569" i="1"/>
  <c r="R1569" i="1"/>
  <c r="Y1568" i="1"/>
  <c r="X1568" i="1"/>
  <c r="Z1568" i="1" s="1"/>
  <c r="W1568" i="1"/>
  <c r="V1568" i="1"/>
  <c r="U1568" i="1"/>
  <c r="T1568" i="1"/>
  <c r="S1568" i="1"/>
  <c r="R1568" i="1"/>
  <c r="Y1567" i="1"/>
  <c r="X1567" i="1"/>
  <c r="Z1567" i="1" s="1"/>
  <c r="W1567" i="1"/>
  <c r="V1567" i="1"/>
  <c r="U1567" i="1"/>
  <c r="T1567" i="1"/>
  <c r="S1567" i="1"/>
  <c r="R1567" i="1"/>
  <c r="Y1566" i="1"/>
  <c r="X1566" i="1"/>
  <c r="Z1566" i="1" s="1"/>
  <c r="W1566" i="1"/>
  <c r="V1566" i="1"/>
  <c r="U1566" i="1"/>
  <c r="T1566" i="1"/>
  <c r="S1566" i="1"/>
  <c r="R1566" i="1"/>
  <c r="Y1565" i="1"/>
  <c r="X1565" i="1"/>
  <c r="W1565" i="1"/>
  <c r="V1565" i="1"/>
  <c r="U1565" i="1"/>
  <c r="T1565" i="1"/>
  <c r="S1565" i="1"/>
  <c r="R1565" i="1"/>
  <c r="Y1564" i="1"/>
  <c r="X1564" i="1"/>
  <c r="Z1564" i="1" s="1"/>
  <c r="W1564" i="1"/>
  <c r="V1564" i="1"/>
  <c r="U1564" i="1"/>
  <c r="T1564" i="1"/>
  <c r="S1564" i="1"/>
  <c r="R1564" i="1"/>
  <c r="Y1563" i="1"/>
  <c r="X1563" i="1"/>
  <c r="Z1563" i="1" s="1"/>
  <c r="W1563" i="1"/>
  <c r="V1563" i="1"/>
  <c r="U1563" i="1"/>
  <c r="T1563" i="1"/>
  <c r="S1563" i="1"/>
  <c r="R1563" i="1"/>
  <c r="Y1562" i="1"/>
  <c r="X1562" i="1"/>
  <c r="Z1562" i="1" s="1"/>
  <c r="W1562" i="1"/>
  <c r="V1562" i="1"/>
  <c r="U1562" i="1"/>
  <c r="T1562" i="1"/>
  <c r="S1562" i="1"/>
  <c r="R1562" i="1"/>
  <c r="Y1561" i="1"/>
  <c r="X1561" i="1"/>
  <c r="Z1561" i="1" s="1"/>
  <c r="W1561" i="1"/>
  <c r="V1561" i="1"/>
  <c r="U1561" i="1"/>
  <c r="T1561" i="1"/>
  <c r="S1561" i="1"/>
  <c r="R1561" i="1"/>
  <c r="Y1560" i="1"/>
  <c r="X1560" i="1"/>
  <c r="Z1560" i="1" s="1"/>
  <c r="W1560" i="1"/>
  <c r="V1560" i="1"/>
  <c r="U1560" i="1"/>
  <c r="T1560" i="1"/>
  <c r="S1560" i="1"/>
  <c r="R1560" i="1"/>
  <c r="Y1559" i="1"/>
  <c r="X1559" i="1"/>
  <c r="Z1559" i="1" s="1"/>
  <c r="W1559" i="1"/>
  <c r="V1559" i="1"/>
  <c r="U1559" i="1"/>
  <c r="T1559" i="1"/>
  <c r="S1559" i="1"/>
  <c r="R1559" i="1"/>
  <c r="Y1558" i="1"/>
  <c r="X1558" i="1"/>
  <c r="Z1558" i="1" s="1"/>
  <c r="W1558" i="1"/>
  <c r="V1558" i="1"/>
  <c r="U1558" i="1"/>
  <c r="T1558" i="1"/>
  <c r="S1558" i="1"/>
  <c r="R1558" i="1"/>
  <c r="Y1557" i="1"/>
  <c r="X1557" i="1"/>
  <c r="W1557" i="1"/>
  <c r="V1557" i="1"/>
  <c r="U1557" i="1"/>
  <c r="T1557" i="1"/>
  <c r="S1557" i="1"/>
  <c r="R1557" i="1"/>
  <c r="Y1556" i="1"/>
  <c r="X1556" i="1"/>
  <c r="Z1556" i="1" s="1"/>
  <c r="W1556" i="1"/>
  <c r="V1556" i="1"/>
  <c r="U1556" i="1"/>
  <c r="T1556" i="1"/>
  <c r="S1556" i="1"/>
  <c r="R1556" i="1"/>
  <c r="Y1555" i="1"/>
  <c r="X1555" i="1"/>
  <c r="Z1555" i="1" s="1"/>
  <c r="W1555" i="1"/>
  <c r="V1555" i="1"/>
  <c r="U1555" i="1"/>
  <c r="T1555" i="1"/>
  <c r="S1555" i="1"/>
  <c r="R1555" i="1"/>
  <c r="Y1554" i="1"/>
  <c r="X1554" i="1"/>
  <c r="W1554" i="1"/>
  <c r="V1554" i="1"/>
  <c r="U1554" i="1"/>
  <c r="T1554" i="1"/>
  <c r="S1554" i="1"/>
  <c r="R1554" i="1"/>
  <c r="Y1553" i="1"/>
  <c r="X1553" i="1"/>
  <c r="W1553" i="1"/>
  <c r="V1553" i="1"/>
  <c r="U1553" i="1"/>
  <c r="T1553" i="1"/>
  <c r="S1553" i="1"/>
  <c r="R1553" i="1"/>
  <c r="Y1552" i="1"/>
  <c r="X1552" i="1"/>
  <c r="W1552" i="1"/>
  <c r="V1552" i="1"/>
  <c r="U1552" i="1"/>
  <c r="T1552" i="1"/>
  <c r="S1552" i="1"/>
  <c r="R1552" i="1"/>
  <c r="Y1551" i="1"/>
  <c r="X1551" i="1"/>
  <c r="W1551" i="1"/>
  <c r="V1551" i="1"/>
  <c r="U1551" i="1"/>
  <c r="T1551" i="1"/>
  <c r="S1551" i="1"/>
  <c r="R1551" i="1"/>
  <c r="Y1550" i="1"/>
  <c r="X1550" i="1"/>
  <c r="W1550" i="1"/>
  <c r="V1550" i="1"/>
  <c r="U1550" i="1"/>
  <c r="T1550" i="1"/>
  <c r="S1550" i="1"/>
  <c r="R1550" i="1"/>
  <c r="Y1549" i="1"/>
  <c r="X1549" i="1"/>
  <c r="W1549" i="1"/>
  <c r="V1549" i="1"/>
  <c r="U1549" i="1"/>
  <c r="T1549" i="1"/>
  <c r="S1549" i="1"/>
  <c r="R1549" i="1"/>
  <c r="Y1548" i="1"/>
  <c r="X1548" i="1"/>
  <c r="Z1548" i="1" s="1"/>
  <c r="W1548" i="1"/>
  <c r="V1548" i="1"/>
  <c r="U1548" i="1"/>
  <c r="T1548" i="1"/>
  <c r="S1548" i="1"/>
  <c r="R1548" i="1"/>
  <c r="Y1547" i="1"/>
  <c r="X1547" i="1"/>
  <c r="W1547" i="1"/>
  <c r="V1547" i="1"/>
  <c r="U1547" i="1"/>
  <c r="T1547" i="1"/>
  <c r="S1547" i="1"/>
  <c r="R1547" i="1"/>
  <c r="Y1546" i="1"/>
  <c r="X1546" i="1"/>
  <c r="W1546" i="1"/>
  <c r="V1546" i="1"/>
  <c r="U1546" i="1"/>
  <c r="T1546" i="1"/>
  <c r="S1546" i="1"/>
  <c r="R1546" i="1"/>
  <c r="Y1545" i="1"/>
  <c r="X1545" i="1"/>
  <c r="W1545" i="1"/>
  <c r="V1545" i="1"/>
  <c r="U1545" i="1"/>
  <c r="T1545" i="1"/>
  <c r="S1545" i="1"/>
  <c r="R1545" i="1"/>
  <c r="Y1544" i="1"/>
  <c r="X1544" i="1"/>
  <c r="W1544" i="1"/>
  <c r="V1544" i="1"/>
  <c r="U1544" i="1"/>
  <c r="T1544" i="1"/>
  <c r="S1544" i="1"/>
  <c r="R1544" i="1"/>
  <c r="Y1543" i="1"/>
  <c r="X1543" i="1"/>
  <c r="W1543" i="1"/>
  <c r="V1543" i="1"/>
  <c r="U1543" i="1"/>
  <c r="T1543" i="1"/>
  <c r="S1543" i="1"/>
  <c r="R1543" i="1"/>
  <c r="Y1542" i="1"/>
  <c r="X1542" i="1"/>
  <c r="W1542" i="1"/>
  <c r="V1542" i="1"/>
  <c r="U1542" i="1"/>
  <c r="T1542" i="1"/>
  <c r="S1542" i="1"/>
  <c r="R1542" i="1"/>
  <c r="Y1541" i="1"/>
  <c r="X1541" i="1"/>
  <c r="W1541" i="1"/>
  <c r="V1541" i="1"/>
  <c r="U1541" i="1"/>
  <c r="T1541" i="1"/>
  <c r="S1541" i="1"/>
  <c r="R1541" i="1"/>
  <c r="Y1540" i="1"/>
  <c r="X1540" i="1"/>
  <c r="W1540" i="1"/>
  <c r="V1540" i="1"/>
  <c r="U1540" i="1"/>
  <c r="T1540" i="1"/>
  <c r="S1540" i="1"/>
  <c r="R1540" i="1"/>
  <c r="Y1539" i="1"/>
  <c r="X1539" i="1"/>
  <c r="W1539" i="1"/>
  <c r="V1539" i="1"/>
  <c r="U1539" i="1"/>
  <c r="T1539" i="1"/>
  <c r="S1539" i="1"/>
  <c r="R1539" i="1"/>
  <c r="Y1538" i="1"/>
  <c r="X1538" i="1"/>
  <c r="W1538" i="1"/>
  <c r="V1538" i="1"/>
  <c r="U1538" i="1"/>
  <c r="T1538" i="1"/>
  <c r="S1538" i="1"/>
  <c r="R1538" i="1"/>
  <c r="Y1537" i="1"/>
  <c r="X1537" i="1"/>
  <c r="W1537" i="1"/>
  <c r="V1537" i="1"/>
  <c r="U1537" i="1"/>
  <c r="T1537" i="1"/>
  <c r="S1537" i="1"/>
  <c r="R1537" i="1"/>
  <c r="Y1536" i="1"/>
  <c r="X1536" i="1"/>
  <c r="W1536" i="1"/>
  <c r="V1536" i="1"/>
  <c r="U1536" i="1"/>
  <c r="T1536" i="1"/>
  <c r="S1536" i="1"/>
  <c r="R1536" i="1"/>
  <c r="Y1535" i="1"/>
  <c r="X1535" i="1"/>
  <c r="W1535" i="1"/>
  <c r="V1535" i="1"/>
  <c r="U1535" i="1"/>
  <c r="T1535" i="1"/>
  <c r="S1535" i="1"/>
  <c r="R1535" i="1"/>
  <c r="Y1534" i="1"/>
  <c r="X1534" i="1"/>
  <c r="W1534" i="1"/>
  <c r="V1534" i="1"/>
  <c r="U1534" i="1"/>
  <c r="T1534" i="1"/>
  <c r="S1534" i="1"/>
  <c r="R1534" i="1"/>
  <c r="Y1533" i="1"/>
  <c r="X1533" i="1"/>
  <c r="W1533" i="1"/>
  <c r="V1533" i="1"/>
  <c r="U1533" i="1"/>
  <c r="T1533" i="1"/>
  <c r="S1533" i="1"/>
  <c r="R1533" i="1"/>
  <c r="Y1532" i="1"/>
  <c r="X1532" i="1"/>
  <c r="W1532" i="1"/>
  <c r="V1532" i="1"/>
  <c r="U1532" i="1"/>
  <c r="T1532" i="1"/>
  <c r="S1532" i="1"/>
  <c r="R1532" i="1"/>
  <c r="Y1531" i="1"/>
  <c r="X1531" i="1"/>
  <c r="W1531" i="1"/>
  <c r="V1531" i="1"/>
  <c r="U1531" i="1"/>
  <c r="T1531" i="1"/>
  <c r="S1531" i="1"/>
  <c r="R1531" i="1"/>
  <c r="Y1530" i="1"/>
  <c r="X1530" i="1"/>
  <c r="W1530" i="1"/>
  <c r="V1530" i="1"/>
  <c r="U1530" i="1"/>
  <c r="T1530" i="1"/>
  <c r="S1530" i="1"/>
  <c r="R1530" i="1"/>
  <c r="Y1529" i="1"/>
  <c r="X1529" i="1"/>
  <c r="W1529" i="1"/>
  <c r="V1529" i="1"/>
  <c r="U1529" i="1"/>
  <c r="T1529" i="1"/>
  <c r="S1529" i="1"/>
  <c r="R1529" i="1"/>
  <c r="Y1528" i="1"/>
  <c r="X1528" i="1"/>
  <c r="W1528" i="1"/>
  <c r="V1528" i="1"/>
  <c r="U1528" i="1"/>
  <c r="T1528" i="1"/>
  <c r="S1528" i="1"/>
  <c r="R1528" i="1"/>
  <c r="Y1527" i="1"/>
  <c r="X1527" i="1"/>
  <c r="W1527" i="1"/>
  <c r="V1527" i="1"/>
  <c r="U1527" i="1"/>
  <c r="T1527" i="1"/>
  <c r="S1527" i="1"/>
  <c r="R1527" i="1"/>
  <c r="Y1526" i="1"/>
  <c r="X1526" i="1"/>
  <c r="W1526" i="1"/>
  <c r="V1526" i="1"/>
  <c r="U1526" i="1"/>
  <c r="T1526" i="1"/>
  <c r="S1526" i="1"/>
  <c r="R1526" i="1"/>
  <c r="Y1525" i="1"/>
  <c r="X1525" i="1"/>
  <c r="W1525" i="1"/>
  <c r="V1525" i="1"/>
  <c r="U1525" i="1"/>
  <c r="T1525" i="1"/>
  <c r="S1525" i="1"/>
  <c r="R1525" i="1"/>
  <c r="Y1524" i="1"/>
  <c r="X1524" i="1"/>
  <c r="W1524" i="1"/>
  <c r="V1524" i="1"/>
  <c r="U1524" i="1"/>
  <c r="T1524" i="1"/>
  <c r="S1524" i="1"/>
  <c r="R1524" i="1"/>
  <c r="Y1523" i="1"/>
  <c r="Z1523" i="1" s="1"/>
  <c r="X1523" i="1"/>
  <c r="W1523" i="1"/>
  <c r="V1523" i="1"/>
  <c r="U1523" i="1"/>
  <c r="T1523" i="1"/>
  <c r="S1523" i="1"/>
  <c r="R1523" i="1"/>
  <c r="Y1522" i="1"/>
  <c r="X1522" i="1"/>
  <c r="W1522" i="1"/>
  <c r="V1522" i="1"/>
  <c r="U1522" i="1"/>
  <c r="T1522" i="1"/>
  <c r="S1522" i="1"/>
  <c r="R1522" i="1"/>
  <c r="Y1521" i="1"/>
  <c r="X1521" i="1"/>
  <c r="W1521" i="1"/>
  <c r="V1521" i="1"/>
  <c r="U1521" i="1"/>
  <c r="T1521" i="1"/>
  <c r="S1521" i="1"/>
  <c r="R1521" i="1"/>
  <c r="Y1520" i="1"/>
  <c r="X1520" i="1"/>
  <c r="W1520" i="1"/>
  <c r="V1520" i="1"/>
  <c r="U1520" i="1"/>
  <c r="T1520" i="1"/>
  <c r="S1520" i="1"/>
  <c r="R1520" i="1"/>
  <c r="Y1519" i="1"/>
  <c r="X1519" i="1"/>
  <c r="W1519" i="1"/>
  <c r="V1519" i="1"/>
  <c r="U1519" i="1"/>
  <c r="T1519" i="1"/>
  <c r="S1519" i="1"/>
  <c r="R1519" i="1"/>
  <c r="Y1518" i="1"/>
  <c r="X1518" i="1"/>
  <c r="W1518" i="1"/>
  <c r="V1518" i="1"/>
  <c r="U1518" i="1"/>
  <c r="T1518" i="1"/>
  <c r="S1518" i="1"/>
  <c r="R1518" i="1"/>
  <c r="Y1517" i="1"/>
  <c r="X1517" i="1"/>
  <c r="W1517" i="1"/>
  <c r="V1517" i="1"/>
  <c r="U1517" i="1"/>
  <c r="T1517" i="1"/>
  <c r="S1517" i="1"/>
  <c r="R1517" i="1"/>
  <c r="Y1516" i="1"/>
  <c r="X1516" i="1"/>
  <c r="W1516" i="1"/>
  <c r="V1516" i="1"/>
  <c r="U1516" i="1"/>
  <c r="T1516" i="1"/>
  <c r="S1516" i="1"/>
  <c r="R1516" i="1"/>
  <c r="Y1515" i="1"/>
  <c r="X1515" i="1"/>
  <c r="W1515" i="1"/>
  <c r="V1515" i="1"/>
  <c r="U1515" i="1"/>
  <c r="T1515" i="1"/>
  <c r="S1515" i="1"/>
  <c r="R1515" i="1"/>
  <c r="Y1514" i="1"/>
  <c r="X1514" i="1"/>
  <c r="W1514" i="1"/>
  <c r="V1514" i="1"/>
  <c r="U1514" i="1"/>
  <c r="T1514" i="1"/>
  <c r="S1514" i="1"/>
  <c r="R1514" i="1"/>
  <c r="Y1513" i="1"/>
  <c r="X1513" i="1"/>
  <c r="W1513" i="1"/>
  <c r="V1513" i="1"/>
  <c r="U1513" i="1"/>
  <c r="T1513" i="1"/>
  <c r="S1513" i="1"/>
  <c r="R1513" i="1"/>
  <c r="Y1512" i="1"/>
  <c r="X1512" i="1"/>
  <c r="W1512" i="1"/>
  <c r="V1512" i="1"/>
  <c r="U1512" i="1"/>
  <c r="T1512" i="1"/>
  <c r="S1512" i="1"/>
  <c r="R1512" i="1"/>
  <c r="Y1511" i="1"/>
  <c r="X1511" i="1"/>
  <c r="W1511" i="1"/>
  <c r="V1511" i="1"/>
  <c r="U1511" i="1"/>
  <c r="T1511" i="1"/>
  <c r="S1511" i="1"/>
  <c r="R1511" i="1"/>
  <c r="Y1510" i="1"/>
  <c r="X1510" i="1"/>
  <c r="W1510" i="1"/>
  <c r="V1510" i="1"/>
  <c r="U1510" i="1"/>
  <c r="T1510" i="1"/>
  <c r="S1510" i="1"/>
  <c r="R1510" i="1"/>
  <c r="Y1509" i="1"/>
  <c r="X1509" i="1"/>
  <c r="W1509" i="1"/>
  <c r="V1509" i="1"/>
  <c r="U1509" i="1"/>
  <c r="T1509" i="1"/>
  <c r="S1509" i="1"/>
  <c r="R1509" i="1"/>
  <c r="Y1508" i="1"/>
  <c r="X1508" i="1"/>
  <c r="W1508" i="1"/>
  <c r="V1508" i="1"/>
  <c r="U1508" i="1"/>
  <c r="T1508" i="1"/>
  <c r="S1508" i="1"/>
  <c r="R1508" i="1"/>
  <c r="Y1507" i="1"/>
  <c r="X1507" i="1"/>
  <c r="W1507" i="1"/>
  <c r="V1507" i="1"/>
  <c r="U1507" i="1"/>
  <c r="T1507" i="1"/>
  <c r="S1507" i="1"/>
  <c r="R1507" i="1"/>
  <c r="Y1506" i="1"/>
  <c r="X1506" i="1"/>
  <c r="W1506" i="1"/>
  <c r="V1506" i="1"/>
  <c r="U1506" i="1"/>
  <c r="T1506" i="1"/>
  <c r="S1506" i="1"/>
  <c r="R1506" i="1"/>
  <c r="Y1505" i="1"/>
  <c r="X1505" i="1"/>
  <c r="W1505" i="1"/>
  <c r="V1505" i="1"/>
  <c r="U1505" i="1"/>
  <c r="T1505" i="1"/>
  <c r="S1505" i="1"/>
  <c r="R1505" i="1"/>
  <c r="Y1504" i="1"/>
  <c r="X1504" i="1"/>
  <c r="W1504" i="1"/>
  <c r="V1504" i="1"/>
  <c r="U1504" i="1"/>
  <c r="T1504" i="1"/>
  <c r="S1504" i="1"/>
  <c r="R1504" i="1"/>
  <c r="Y1503" i="1"/>
  <c r="X1503" i="1"/>
  <c r="W1503" i="1"/>
  <c r="V1503" i="1"/>
  <c r="U1503" i="1"/>
  <c r="T1503" i="1"/>
  <c r="S1503" i="1"/>
  <c r="R1503" i="1"/>
  <c r="Y1502" i="1"/>
  <c r="X1502" i="1"/>
  <c r="W1502" i="1"/>
  <c r="V1502" i="1"/>
  <c r="U1502" i="1"/>
  <c r="T1502" i="1"/>
  <c r="S1502" i="1"/>
  <c r="R1502" i="1"/>
  <c r="Y1501" i="1"/>
  <c r="X1501" i="1"/>
  <c r="W1501" i="1"/>
  <c r="V1501" i="1"/>
  <c r="U1501" i="1"/>
  <c r="T1501" i="1"/>
  <c r="S1501" i="1"/>
  <c r="R1501" i="1"/>
  <c r="Y1500" i="1"/>
  <c r="Z1500" i="1" s="1"/>
  <c r="X1500" i="1"/>
  <c r="W1500" i="1"/>
  <c r="V1500" i="1"/>
  <c r="U1500" i="1"/>
  <c r="T1500" i="1"/>
  <c r="S1500" i="1"/>
  <c r="R1500" i="1"/>
  <c r="Y1499" i="1"/>
  <c r="X1499" i="1"/>
  <c r="Z1499" i="1" s="1"/>
  <c r="W1499" i="1"/>
  <c r="V1499" i="1"/>
  <c r="U1499" i="1"/>
  <c r="T1499" i="1"/>
  <c r="S1499" i="1"/>
  <c r="R1499" i="1"/>
  <c r="Y1498" i="1"/>
  <c r="X1498" i="1"/>
  <c r="Z1498" i="1" s="1"/>
  <c r="W1498" i="1"/>
  <c r="V1498" i="1"/>
  <c r="U1498" i="1"/>
  <c r="T1498" i="1"/>
  <c r="S1498" i="1"/>
  <c r="R1498" i="1"/>
  <c r="Y1497" i="1"/>
  <c r="X1497" i="1"/>
  <c r="Z1497" i="1" s="1"/>
  <c r="W1497" i="1"/>
  <c r="V1497" i="1"/>
  <c r="U1497" i="1"/>
  <c r="T1497" i="1"/>
  <c r="S1497" i="1"/>
  <c r="R1497" i="1"/>
  <c r="Y1496" i="1"/>
  <c r="X1496" i="1"/>
  <c r="Z1496" i="1" s="1"/>
  <c r="W1496" i="1"/>
  <c r="V1496" i="1"/>
  <c r="U1496" i="1"/>
  <c r="T1496" i="1"/>
  <c r="S1496" i="1"/>
  <c r="R1496" i="1"/>
  <c r="Y1495" i="1"/>
  <c r="X1495" i="1"/>
  <c r="Z1495" i="1" s="1"/>
  <c r="W1495" i="1"/>
  <c r="V1495" i="1"/>
  <c r="U1495" i="1"/>
  <c r="T1495" i="1"/>
  <c r="S1495" i="1"/>
  <c r="R1495" i="1"/>
  <c r="Y1494" i="1"/>
  <c r="X1494" i="1"/>
  <c r="Z1494" i="1" s="1"/>
  <c r="W1494" i="1"/>
  <c r="V1494" i="1"/>
  <c r="U1494" i="1"/>
  <c r="T1494" i="1"/>
  <c r="S1494" i="1"/>
  <c r="R1494" i="1"/>
  <c r="Y1493" i="1"/>
  <c r="X1493" i="1"/>
  <c r="W1493" i="1"/>
  <c r="V1493" i="1"/>
  <c r="U1493" i="1"/>
  <c r="T1493" i="1"/>
  <c r="S1493" i="1"/>
  <c r="R1493" i="1"/>
  <c r="Y1492" i="1"/>
  <c r="X1492" i="1"/>
  <c r="Z1492" i="1" s="1"/>
  <c r="W1492" i="1"/>
  <c r="V1492" i="1"/>
  <c r="U1492" i="1"/>
  <c r="T1492" i="1"/>
  <c r="S1492" i="1"/>
  <c r="R1492" i="1"/>
  <c r="Y1491" i="1"/>
  <c r="X1491" i="1"/>
  <c r="Z1491" i="1" s="1"/>
  <c r="W1491" i="1"/>
  <c r="V1491" i="1"/>
  <c r="U1491" i="1"/>
  <c r="T1491" i="1"/>
  <c r="S1491" i="1"/>
  <c r="R1491" i="1"/>
  <c r="Y1490" i="1"/>
  <c r="X1490" i="1"/>
  <c r="Z1490" i="1" s="1"/>
  <c r="W1490" i="1"/>
  <c r="V1490" i="1"/>
  <c r="U1490" i="1"/>
  <c r="T1490" i="1"/>
  <c r="S1490" i="1"/>
  <c r="R1490" i="1"/>
  <c r="Y1489" i="1"/>
  <c r="X1489" i="1"/>
  <c r="Z1489" i="1" s="1"/>
  <c r="W1489" i="1"/>
  <c r="V1489" i="1"/>
  <c r="U1489" i="1"/>
  <c r="T1489" i="1"/>
  <c r="S1489" i="1"/>
  <c r="R1489" i="1"/>
  <c r="Y1488" i="1"/>
  <c r="X1488" i="1"/>
  <c r="Z1488" i="1" s="1"/>
  <c r="W1488" i="1"/>
  <c r="V1488" i="1"/>
  <c r="U1488" i="1"/>
  <c r="T1488" i="1"/>
  <c r="S1488" i="1"/>
  <c r="R1488" i="1"/>
  <c r="Y1487" i="1"/>
  <c r="X1487" i="1"/>
  <c r="Z1487" i="1" s="1"/>
  <c r="W1487" i="1"/>
  <c r="V1487" i="1"/>
  <c r="U1487" i="1"/>
  <c r="T1487" i="1"/>
  <c r="S1487" i="1"/>
  <c r="R1487" i="1"/>
  <c r="Y1486" i="1"/>
  <c r="X1486" i="1"/>
  <c r="Z1486" i="1" s="1"/>
  <c r="W1486" i="1"/>
  <c r="V1486" i="1"/>
  <c r="U1486" i="1"/>
  <c r="T1486" i="1"/>
  <c r="S1486" i="1"/>
  <c r="R1486" i="1"/>
  <c r="Y1485" i="1"/>
  <c r="X1485" i="1"/>
  <c r="Z1485" i="1" s="1"/>
  <c r="W1485" i="1"/>
  <c r="V1485" i="1"/>
  <c r="U1485" i="1"/>
  <c r="T1485" i="1"/>
  <c r="S1485" i="1"/>
  <c r="R1485" i="1"/>
  <c r="Y1484" i="1"/>
  <c r="X1484" i="1"/>
  <c r="W1484" i="1"/>
  <c r="V1484" i="1"/>
  <c r="U1484" i="1"/>
  <c r="T1484" i="1"/>
  <c r="S1484" i="1"/>
  <c r="R1484" i="1"/>
  <c r="Y1483" i="1"/>
  <c r="X1483" i="1"/>
  <c r="W1483" i="1"/>
  <c r="V1483" i="1"/>
  <c r="U1483" i="1"/>
  <c r="T1483" i="1"/>
  <c r="S1483" i="1"/>
  <c r="R1483" i="1"/>
  <c r="Y1482" i="1"/>
  <c r="X1482" i="1"/>
  <c r="Z1482" i="1" s="1"/>
  <c r="W1482" i="1"/>
  <c r="V1482" i="1"/>
  <c r="U1482" i="1"/>
  <c r="T1482" i="1"/>
  <c r="S1482" i="1"/>
  <c r="R1482" i="1"/>
  <c r="Y1481" i="1"/>
  <c r="X1481" i="1"/>
  <c r="Z1481" i="1" s="1"/>
  <c r="W1481" i="1"/>
  <c r="V1481" i="1"/>
  <c r="U1481" i="1"/>
  <c r="T1481" i="1"/>
  <c r="S1481" i="1"/>
  <c r="R1481" i="1"/>
  <c r="Y1480" i="1"/>
  <c r="X1480" i="1"/>
  <c r="Z1480" i="1" s="1"/>
  <c r="W1480" i="1"/>
  <c r="V1480" i="1"/>
  <c r="U1480" i="1"/>
  <c r="T1480" i="1"/>
  <c r="S1480" i="1"/>
  <c r="R1480" i="1"/>
  <c r="Y1479" i="1"/>
  <c r="X1479" i="1"/>
  <c r="Z1479" i="1" s="1"/>
  <c r="W1479" i="1"/>
  <c r="V1479" i="1"/>
  <c r="U1479" i="1"/>
  <c r="T1479" i="1"/>
  <c r="S1479" i="1"/>
  <c r="R1479" i="1"/>
  <c r="Y1478" i="1"/>
  <c r="X1478" i="1"/>
  <c r="Z1478" i="1" s="1"/>
  <c r="W1478" i="1"/>
  <c r="V1478" i="1"/>
  <c r="U1478" i="1"/>
  <c r="T1478" i="1"/>
  <c r="S1478" i="1"/>
  <c r="R1478" i="1"/>
  <c r="Y1477" i="1"/>
  <c r="X1477" i="1"/>
  <c r="W1477" i="1"/>
  <c r="V1477" i="1"/>
  <c r="U1477" i="1"/>
  <c r="T1477" i="1"/>
  <c r="S1477" i="1"/>
  <c r="R1477" i="1"/>
  <c r="Y1476" i="1"/>
  <c r="X1476" i="1"/>
  <c r="W1476" i="1"/>
  <c r="V1476" i="1"/>
  <c r="U1476" i="1"/>
  <c r="T1476" i="1"/>
  <c r="S1476" i="1"/>
  <c r="R1476" i="1"/>
  <c r="Y1475" i="1"/>
  <c r="X1475" i="1"/>
  <c r="Z1475" i="1" s="1"/>
  <c r="W1475" i="1"/>
  <c r="V1475" i="1"/>
  <c r="U1475" i="1"/>
  <c r="T1475" i="1"/>
  <c r="S1475" i="1"/>
  <c r="R1475" i="1"/>
  <c r="Y1474" i="1"/>
  <c r="X1474" i="1"/>
  <c r="Z1474" i="1" s="1"/>
  <c r="W1474" i="1"/>
  <c r="V1474" i="1"/>
  <c r="U1474" i="1"/>
  <c r="T1474" i="1"/>
  <c r="S1474" i="1"/>
  <c r="R1474" i="1"/>
  <c r="Y1473" i="1"/>
  <c r="X1473" i="1"/>
  <c r="Z1473" i="1" s="1"/>
  <c r="W1473" i="1"/>
  <c r="V1473" i="1"/>
  <c r="U1473" i="1"/>
  <c r="T1473" i="1"/>
  <c r="S1473" i="1"/>
  <c r="R1473" i="1"/>
  <c r="Y1472" i="1"/>
  <c r="X1472" i="1"/>
  <c r="Z1472" i="1" s="1"/>
  <c r="W1472" i="1"/>
  <c r="V1472" i="1"/>
  <c r="U1472" i="1"/>
  <c r="T1472" i="1"/>
  <c r="S1472" i="1"/>
  <c r="R1472" i="1"/>
  <c r="Y1471" i="1"/>
  <c r="X1471" i="1"/>
  <c r="Z1471" i="1" s="1"/>
  <c r="W1471" i="1"/>
  <c r="V1471" i="1"/>
  <c r="U1471" i="1"/>
  <c r="T1471" i="1"/>
  <c r="S1471" i="1"/>
  <c r="R1471" i="1"/>
  <c r="Y1470" i="1"/>
  <c r="X1470" i="1"/>
  <c r="Z1470" i="1" s="1"/>
  <c r="W1470" i="1"/>
  <c r="V1470" i="1"/>
  <c r="U1470" i="1"/>
  <c r="T1470" i="1"/>
  <c r="S1470" i="1"/>
  <c r="R1470" i="1"/>
  <c r="Y1469" i="1"/>
  <c r="X1469" i="1"/>
  <c r="Z1469" i="1" s="1"/>
  <c r="W1469" i="1"/>
  <c r="V1469" i="1"/>
  <c r="U1469" i="1"/>
  <c r="T1469" i="1"/>
  <c r="S1469" i="1"/>
  <c r="R1469" i="1"/>
  <c r="Y1468" i="1"/>
  <c r="X1468" i="1"/>
  <c r="W1468" i="1"/>
  <c r="V1468" i="1"/>
  <c r="U1468" i="1"/>
  <c r="T1468" i="1"/>
  <c r="S1468" i="1"/>
  <c r="R1468" i="1"/>
  <c r="Y1467" i="1"/>
  <c r="X1467" i="1"/>
  <c r="Z1467" i="1" s="1"/>
  <c r="W1467" i="1"/>
  <c r="V1467" i="1"/>
  <c r="U1467" i="1"/>
  <c r="T1467" i="1"/>
  <c r="S1467" i="1"/>
  <c r="R1467" i="1"/>
  <c r="Y1466" i="1"/>
  <c r="X1466" i="1"/>
  <c r="Z1466" i="1" s="1"/>
  <c r="W1466" i="1"/>
  <c r="V1466" i="1"/>
  <c r="U1466" i="1"/>
  <c r="T1466" i="1"/>
  <c r="S1466" i="1"/>
  <c r="R1466" i="1"/>
  <c r="Y1465" i="1"/>
  <c r="X1465" i="1"/>
  <c r="W1465" i="1"/>
  <c r="V1465" i="1"/>
  <c r="U1465" i="1"/>
  <c r="T1465" i="1"/>
  <c r="S1465" i="1"/>
  <c r="R1465" i="1"/>
  <c r="Y1464" i="1"/>
  <c r="X1464" i="1"/>
  <c r="W1464" i="1"/>
  <c r="V1464" i="1"/>
  <c r="U1464" i="1"/>
  <c r="T1464" i="1"/>
  <c r="S1464" i="1"/>
  <c r="R1464" i="1"/>
  <c r="Y1463" i="1"/>
  <c r="X1463" i="1"/>
  <c r="W1463" i="1"/>
  <c r="V1463" i="1"/>
  <c r="U1463" i="1"/>
  <c r="T1463" i="1"/>
  <c r="S1463" i="1"/>
  <c r="R1463" i="1"/>
  <c r="Y1462" i="1"/>
  <c r="X1462" i="1"/>
  <c r="W1462" i="1"/>
  <c r="V1462" i="1"/>
  <c r="U1462" i="1"/>
  <c r="T1462" i="1"/>
  <c r="S1462" i="1"/>
  <c r="R1462" i="1"/>
  <c r="Y1461" i="1"/>
  <c r="X1461" i="1"/>
  <c r="W1461" i="1"/>
  <c r="V1461" i="1"/>
  <c r="U1461" i="1"/>
  <c r="T1461" i="1"/>
  <c r="S1461" i="1"/>
  <c r="R1461" i="1"/>
  <c r="Y1460" i="1"/>
  <c r="X1460" i="1"/>
  <c r="Z1460" i="1" s="1"/>
  <c r="W1460" i="1"/>
  <c r="V1460" i="1"/>
  <c r="U1460" i="1"/>
  <c r="T1460" i="1"/>
  <c r="S1460" i="1"/>
  <c r="R1460" i="1"/>
  <c r="Y1459" i="1"/>
  <c r="X1459" i="1"/>
  <c r="Z1459" i="1" s="1"/>
  <c r="W1459" i="1"/>
  <c r="V1459" i="1"/>
  <c r="U1459" i="1"/>
  <c r="T1459" i="1"/>
  <c r="S1459" i="1"/>
  <c r="R1459" i="1"/>
  <c r="Y1458" i="1"/>
  <c r="X1458" i="1"/>
  <c r="W1458" i="1"/>
  <c r="V1458" i="1"/>
  <c r="U1458" i="1"/>
  <c r="T1458" i="1"/>
  <c r="S1458" i="1"/>
  <c r="R1458" i="1"/>
  <c r="Y1457" i="1"/>
  <c r="X1457" i="1"/>
  <c r="W1457" i="1"/>
  <c r="V1457" i="1"/>
  <c r="U1457" i="1"/>
  <c r="T1457" i="1"/>
  <c r="S1457" i="1"/>
  <c r="R1457" i="1"/>
  <c r="Y1456" i="1"/>
  <c r="X1456" i="1"/>
  <c r="W1456" i="1"/>
  <c r="V1456" i="1"/>
  <c r="U1456" i="1"/>
  <c r="T1456" i="1"/>
  <c r="S1456" i="1"/>
  <c r="R1456" i="1"/>
  <c r="Y1455" i="1"/>
  <c r="X1455" i="1"/>
  <c r="W1455" i="1"/>
  <c r="V1455" i="1"/>
  <c r="U1455" i="1"/>
  <c r="T1455" i="1"/>
  <c r="S1455" i="1"/>
  <c r="R1455" i="1"/>
  <c r="Y1454" i="1"/>
  <c r="X1454" i="1"/>
  <c r="W1454" i="1"/>
  <c r="V1454" i="1"/>
  <c r="U1454" i="1"/>
  <c r="T1454" i="1"/>
  <c r="S1454" i="1"/>
  <c r="R1454" i="1"/>
  <c r="Y1453" i="1"/>
  <c r="X1453" i="1"/>
  <c r="W1453" i="1"/>
  <c r="V1453" i="1"/>
  <c r="U1453" i="1"/>
  <c r="T1453" i="1"/>
  <c r="S1453" i="1"/>
  <c r="R1453" i="1"/>
  <c r="Y1452" i="1"/>
  <c r="X1452" i="1"/>
  <c r="W1452" i="1"/>
  <c r="V1452" i="1"/>
  <c r="U1452" i="1"/>
  <c r="T1452" i="1"/>
  <c r="S1452" i="1"/>
  <c r="R1452" i="1"/>
  <c r="Y1451" i="1"/>
  <c r="X1451" i="1"/>
  <c r="Z1451" i="1" s="1"/>
  <c r="W1451" i="1"/>
  <c r="V1451" i="1"/>
  <c r="U1451" i="1"/>
  <c r="T1451" i="1"/>
  <c r="S1451" i="1"/>
  <c r="R1451" i="1"/>
  <c r="Y1450" i="1"/>
  <c r="X1450" i="1"/>
  <c r="Z1450" i="1" s="1"/>
  <c r="W1450" i="1"/>
  <c r="V1450" i="1"/>
  <c r="U1450" i="1"/>
  <c r="T1450" i="1"/>
  <c r="S1450" i="1"/>
  <c r="R1450" i="1"/>
  <c r="Y1449" i="1"/>
  <c r="X1449" i="1"/>
  <c r="W1449" i="1"/>
  <c r="V1449" i="1"/>
  <c r="U1449" i="1"/>
  <c r="T1449" i="1"/>
  <c r="S1449" i="1"/>
  <c r="R1449" i="1"/>
  <c r="Y1448" i="1"/>
  <c r="X1448" i="1"/>
  <c r="W1448" i="1"/>
  <c r="V1448" i="1"/>
  <c r="U1448" i="1"/>
  <c r="T1448" i="1"/>
  <c r="S1448" i="1"/>
  <c r="R1448" i="1"/>
  <c r="Y1447" i="1"/>
  <c r="X1447" i="1"/>
  <c r="W1447" i="1"/>
  <c r="V1447" i="1"/>
  <c r="U1447" i="1"/>
  <c r="T1447" i="1"/>
  <c r="S1447" i="1"/>
  <c r="R1447" i="1"/>
  <c r="Y1446" i="1"/>
  <c r="X1446" i="1"/>
  <c r="W1446" i="1"/>
  <c r="V1446" i="1"/>
  <c r="U1446" i="1"/>
  <c r="T1446" i="1"/>
  <c r="S1446" i="1"/>
  <c r="R1446" i="1"/>
  <c r="Y1445" i="1"/>
  <c r="X1445" i="1"/>
  <c r="W1445" i="1"/>
  <c r="V1445" i="1"/>
  <c r="U1445" i="1"/>
  <c r="T1445" i="1"/>
  <c r="S1445" i="1"/>
  <c r="R1445" i="1"/>
  <c r="Y1444" i="1"/>
  <c r="X1444" i="1"/>
  <c r="W1444" i="1"/>
  <c r="V1444" i="1"/>
  <c r="U1444" i="1"/>
  <c r="T1444" i="1"/>
  <c r="S1444" i="1"/>
  <c r="R1444" i="1"/>
  <c r="Y1443" i="1"/>
  <c r="X1443" i="1"/>
  <c r="W1443" i="1"/>
  <c r="V1443" i="1"/>
  <c r="U1443" i="1"/>
  <c r="T1443" i="1"/>
  <c r="S1443" i="1"/>
  <c r="R1443" i="1"/>
  <c r="Y1442" i="1"/>
  <c r="X1442" i="1"/>
  <c r="W1442" i="1"/>
  <c r="V1442" i="1"/>
  <c r="U1442" i="1"/>
  <c r="T1442" i="1"/>
  <c r="S1442" i="1"/>
  <c r="R1442" i="1"/>
  <c r="Y1441" i="1"/>
  <c r="X1441" i="1"/>
  <c r="W1441" i="1"/>
  <c r="V1441" i="1"/>
  <c r="U1441" i="1"/>
  <c r="T1441" i="1"/>
  <c r="S1441" i="1"/>
  <c r="R1441" i="1"/>
  <c r="Y1440" i="1"/>
  <c r="X1440" i="1"/>
  <c r="W1440" i="1"/>
  <c r="V1440" i="1"/>
  <c r="U1440" i="1"/>
  <c r="T1440" i="1"/>
  <c r="S1440" i="1"/>
  <c r="R1440" i="1"/>
  <c r="Y1439" i="1"/>
  <c r="X1439" i="1"/>
  <c r="W1439" i="1"/>
  <c r="V1439" i="1"/>
  <c r="U1439" i="1"/>
  <c r="T1439" i="1"/>
  <c r="S1439" i="1"/>
  <c r="R1439" i="1"/>
  <c r="Y1438" i="1"/>
  <c r="X1438" i="1"/>
  <c r="W1438" i="1"/>
  <c r="V1438" i="1"/>
  <c r="U1438" i="1"/>
  <c r="T1438" i="1"/>
  <c r="S1438" i="1"/>
  <c r="R1438" i="1"/>
  <c r="Y1437" i="1"/>
  <c r="X1437" i="1"/>
  <c r="W1437" i="1"/>
  <c r="V1437" i="1"/>
  <c r="U1437" i="1"/>
  <c r="T1437" i="1"/>
  <c r="S1437" i="1"/>
  <c r="R1437" i="1"/>
  <c r="Y1436" i="1"/>
  <c r="X1436" i="1"/>
  <c r="W1436" i="1"/>
  <c r="V1436" i="1"/>
  <c r="U1436" i="1"/>
  <c r="T1436" i="1"/>
  <c r="S1436" i="1"/>
  <c r="R1436" i="1"/>
  <c r="Y1435" i="1"/>
  <c r="X1435" i="1"/>
  <c r="W1435" i="1"/>
  <c r="V1435" i="1"/>
  <c r="U1435" i="1"/>
  <c r="T1435" i="1"/>
  <c r="S1435" i="1"/>
  <c r="R1435" i="1"/>
  <c r="Y1434" i="1"/>
  <c r="X1434" i="1"/>
  <c r="W1434" i="1"/>
  <c r="V1434" i="1"/>
  <c r="U1434" i="1"/>
  <c r="T1434" i="1"/>
  <c r="S1434" i="1"/>
  <c r="R1434" i="1"/>
  <c r="Y1433" i="1"/>
  <c r="X1433" i="1"/>
  <c r="W1433" i="1"/>
  <c r="V1433" i="1"/>
  <c r="U1433" i="1"/>
  <c r="T1433" i="1"/>
  <c r="S1433" i="1"/>
  <c r="R1433" i="1"/>
  <c r="Y1432" i="1"/>
  <c r="X1432" i="1"/>
  <c r="W1432" i="1"/>
  <c r="V1432" i="1"/>
  <c r="U1432" i="1"/>
  <c r="T1432" i="1"/>
  <c r="S1432" i="1"/>
  <c r="R1432" i="1"/>
  <c r="Y1431" i="1"/>
  <c r="X1431" i="1"/>
  <c r="W1431" i="1"/>
  <c r="V1431" i="1"/>
  <c r="U1431" i="1"/>
  <c r="T1431" i="1"/>
  <c r="S1431" i="1"/>
  <c r="R1431" i="1"/>
  <c r="Y1430" i="1"/>
  <c r="X1430" i="1"/>
  <c r="W1430" i="1"/>
  <c r="V1430" i="1"/>
  <c r="U1430" i="1"/>
  <c r="T1430" i="1"/>
  <c r="S1430" i="1"/>
  <c r="R1430" i="1"/>
  <c r="Y1429" i="1"/>
  <c r="X1429" i="1"/>
  <c r="W1429" i="1"/>
  <c r="V1429" i="1"/>
  <c r="U1429" i="1"/>
  <c r="T1429" i="1"/>
  <c r="S1429" i="1"/>
  <c r="R1429" i="1"/>
  <c r="Y1428" i="1"/>
  <c r="Z1428" i="1" s="1"/>
  <c r="X1428" i="1"/>
  <c r="W1428" i="1"/>
  <c r="V1428" i="1"/>
  <c r="U1428" i="1"/>
  <c r="T1428" i="1"/>
  <c r="S1428" i="1"/>
  <c r="R1428" i="1"/>
  <c r="Y1427" i="1"/>
  <c r="X1427" i="1"/>
  <c r="W1427" i="1"/>
  <c r="V1427" i="1"/>
  <c r="U1427" i="1"/>
  <c r="T1427" i="1"/>
  <c r="S1427" i="1"/>
  <c r="R1427" i="1"/>
  <c r="Y1426" i="1"/>
  <c r="X1426" i="1"/>
  <c r="W1426" i="1"/>
  <c r="V1426" i="1"/>
  <c r="U1426" i="1"/>
  <c r="T1426" i="1"/>
  <c r="S1426" i="1"/>
  <c r="R1426" i="1"/>
  <c r="Y1425" i="1"/>
  <c r="X1425" i="1"/>
  <c r="W1425" i="1"/>
  <c r="V1425" i="1"/>
  <c r="U1425" i="1"/>
  <c r="T1425" i="1"/>
  <c r="S1425" i="1"/>
  <c r="R1425" i="1"/>
  <c r="Y1424" i="1"/>
  <c r="X1424" i="1"/>
  <c r="W1424" i="1"/>
  <c r="V1424" i="1"/>
  <c r="U1424" i="1"/>
  <c r="T1424" i="1"/>
  <c r="S1424" i="1"/>
  <c r="R1424" i="1"/>
  <c r="Y1423" i="1"/>
  <c r="X1423" i="1"/>
  <c r="W1423" i="1"/>
  <c r="V1423" i="1"/>
  <c r="U1423" i="1"/>
  <c r="T1423" i="1"/>
  <c r="S1423" i="1"/>
  <c r="R1423" i="1"/>
  <c r="Y1422" i="1"/>
  <c r="X1422" i="1"/>
  <c r="W1422" i="1"/>
  <c r="V1422" i="1"/>
  <c r="U1422" i="1"/>
  <c r="T1422" i="1"/>
  <c r="S1422" i="1"/>
  <c r="R1422" i="1"/>
  <c r="Y1421" i="1"/>
  <c r="X1421" i="1"/>
  <c r="W1421" i="1"/>
  <c r="V1421" i="1"/>
  <c r="U1421" i="1"/>
  <c r="T1421" i="1"/>
  <c r="S1421" i="1"/>
  <c r="R1421" i="1"/>
  <c r="Y1420" i="1"/>
  <c r="X1420" i="1"/>
  <c r="W1420" i="1"/>
  <c r="V1420" i="1"/>
  <c r="U1420" i="1"/>
  <c r="T1420" i="1"/>
  <c r="S1420" i="1"/>
  <c r="R1420" i="1"/>
  <c r="Y1419" i="1"/>
  <c r="X1419" i="1"/>
  <c r="W1419" i="1"/>
  <c r="V1419" i="1"/>
  <c r="U1419" i="1"/>
  <c r="T1419" i="1"/>
  <c r="S1419" i="1"/>
  <c r="R1419" i="1"/>
  <c r="Y1418" i="1"/>
  <c r="X1418" i="1"/>
  <c r="W1418" i="1"/>
  <c r="V1418" i="1"/>
  <c r="U1418" i="1"/>
  <c r="T1418" i="1"/>
  <c r="S1418" i="1"/>
  <c r="R1418" i="1"/>
  <c r="Y1417" i="1"/>
  <c r="X1417" i="1"/>
  <c r="W1417" i="1"/>
  <c r="V1417" i="1"/>
  <c r="U1417" i="1"/>
  <c r="T1417" i="1"/>
  <c r="S1417" i="1"/>
  <c r="R1417" i="1"/>
  <c r="Y1416" i="1"/>
  <c r="X1416" i="1"/>
  <c r="W1416" i="1"/>
  <c r="V1416" i="1"/>
  <c r="U1416" i="1"/>
  <c r="T1416" i="1"/>
  <c r="S1416" i="1"/>
  <c r="R1416" i="1"/>
  <c r="Y1415" i="1"/>
  <c r="X1415" i="1"/>
  <c r="W1415" i="1"/>
  <c r="V1415" i="1"/>
  <c r="U1415" i="1"/>
  <c r="T1415" i="1"/>
  <c r="S1415" i="1"/>
  <c r="R1415" i="1"/>
  <c r="Y1414" i="1"/>
  <c r="X1414" i="1"/>
  <c r="W1414" i="1"/>
  <c r="V1414" i="1"/>
  <c r="U1414" i="1"/>
  <c r="T1414" i="1"/>
  <c r="S1414" i="1"/>
  <c r="R1414" i="1"/>
  <c r="Y1413" i="1"/>
  <c r="X1413" i="1"/>
  <c r="W1413" i="1"/>
  <c r="V1413" i="1"/>
  <c r="U1413" i="1"/>
  <c r="T1413" i="1"/>
  <c r="S1413" i="1"/>
  <c r="R1413" i="1"/>
  <c r="Y1412" i="1"/>
  <c r="X1412" i="1"/>
  <c r="W1412" i="1"/>
  <c r="V1412" i="1"/>
  <c r="U1412" i="1"/>
  <c r="T1412" i="1"/>
  <c r="S1412" i="1"/>
  <c r="R1412" i="1"/>
  <c r="Y1411" i="1"/>
  <c r="X1411" i="1"/>
  <c r="W1411" i="1"/>
  <c r="V1411" i="1"/>
  <c r="U1411" i="1"/>
  <c r="T1411" i="1"/>
  <c r="S1411" i="1"/>
  <c r="R1411" i="1"/>
  <c r="Y1410" i="1"/>
  <c r="X1410" i="1"/>
  <c r="W1410" i="1"/>
  <c r="V1410" i="1"/>
  <c r="U1410" i="1"/>
  <c r="T1410" i="1"/>
  <c r="S1410" i="1"/>
  <c r="R1410" i="1"/>
  <c r="Y1409" i="1"/>
  <c r="X1409" i="1"/>
  <c r="W1409" i="1"/>
  <c r="V1409" i="1"/>
  <c r="U1409" i="1"/>
  <c r="T1409" i="1"/>
  <c r="S1409" i="1"/>
  <c r="R1409" i="1"/>
  <c r="Y1408" i="1"/>
  <c r="X1408" i="1"/>
  <c r="W1408" i="1"/>
  <c r="V1408" i="1"/>
  <c r="U1408" i="1"/>
  <c r="T1408" i="1"/>
  <c r="S1408" i="1"/>
  <c r="R1408" i="1"/>
  <c r="Y1407" i="1"/>
  <c r="X1407" i="1"/>
  <c r="W1407" i="1"/>
  <c r="V1407" i="1"/>
  <c r="U1407" i="1"/>
  <c r="T1407" i="1"/>
  <c r="S1407" i="1"/>
  <c r="R1407" i="1"/>
  <c r="Y1406" i="1"/>
  <c r="X1406" i="1"/>
  <c r="W1406" i="1"/>
  <c r="V1406" i="1"/>
  <c r="U1406" i="1"/>
  <c r="T1406" i="1"/>
  <c r="S1406" i="1"/>
  <c r="R1406" i="1"/>
  <c r="Y1405" i="1"/>
  <c r="X1405" i="1"/>
  <c r="W1405" i="1"/>
  <c r="V1405" i="1"/>
  <c r="U1405" i="1"/>
  <c r="T1405" i="1"/>
  <c r="S1405" i="1"/>
  <c r="R1405" i="1"/>
  <c r="Y1404" i="1"/>
  <c r="X1404" i="1"/>
  <c r="W1404" i="1"/>
  <c r="V1404" i="1"/>
  <c r="U1404" i="1"/>
  <c r="T1404" i="1"/>
  <c r="S1404" i="1"/>
  <c r="R1404" i="1"/>
  <c r="Y1403" i="1"/>
  <c r="X1403" i="1"/>
  <c r="W1403" i="1"/>
  <c r="V1403" i="1"/>
  <c r="U1403" i="1"/>
  <c r="T1403" i="1"/>
  <c r="S1403" i="1"/>
  <c r="R1403" i="1"/>
  <c r="Y1402" i="1"/>
  <c r="Z1402" i="1" s="1"/>
  <c r="X1402" i="1"/>
  <c r="W1402" i="1"/>
  <c r="V1402" i="1"/>
  <c r="U1402" i="1"/>
  <c r="T1402" i="1"/>
  <c r="S1402" i="1"/>
  <c r="R1402" i="1"/>
  <c r="Y1401" i="1"/>
  <c r="X1401" i="1"/>
  <c r="W1401" i="1"/>
  <c r="V1401" i="1"/>
  <c r="U1401" i="1"/>
  <c r="T1401" i="1"/>
  <c r="S1401" i="1"/>
  <c r="R1401" i="1"/>
  <c r="Y1400" i="1"/>
  <c r="X1400" i="1"/>
  <c r="W1400" i="1"/>
  <c r="V1400" i="1"/>
  <c r="U1400" i="1"/>
  <c r="T1400" i="1"/>
  <c r="S1400" i="1"/>
  <c r="R1400" i="1"/>
  <c r="Y1399" i="1"/>
  <c r="X1399" i="1"/>
  <c r="W1399" i="1"/>
  <c r="V1399" i="1"/>
  <c r="U1399" i="1"/>
  <c r="T1399" i="1"/>
  <c r="S1399" i="1"/>
  <c r="R1399" i="1"/>
  <c r="Y1398" i="1"/>
  <c r="X1398" i="1"/>
  <c r="W1398" i="1"/>
  <c r="V1398" i="1"/>
  <c r="U1398" i="1"/>
  <c r="T1398" i="1"/>
  <c r="S1398" i="1"/>
  <c r="R1398" i="1"/>
  <c r="Y1397" i="1"/>
  <c r="X1397" i="1"/>
  <c r="W1397" i="1"/>
  <c r="V1397" i="1"/>
  <c r="U1397" i="1"/>
  <c r="T1397" i="1"/>
  <c r="S1397" i="1"/>
  <c r="R1397" i="1"/>
  <c r="Y1396" i="1"/>
  <c r="Z1396" i="1" s="1"/>
  <c r="X1396" i="1"/>
  <c r="W1396" i="1"/>
  <c r="V1396" i="1"/>
  <c r="U1396" i="1"/>
  <c r="T1396" i="1"/>
  <c r="S1396" i="1"/>
  <c r="R1396" i="1"/>
  <c r="Y1395" i="1"/>
  <c r="X1395" i="1"/>
  <c r="W1395" i="1"/>
  <c r="V1395" i="1"/>
  <c r="U1395" i="1"/>
  <c r="T1395" i="1"/>
  <c r="S1395" i="1"/>
  <c r="R1395" i="1"/>
  <c r="Y1394" i="1"/>
  <c r="X1394" i="1"/>
  <c r="W1394" i="1"/>
  <c r="V1394" i="1"/>
  <c r="U1394" i="1"/>
  <c r="T1394" i="1"/>
  <c r="S1394" i="1"/>
  <c r="R1394" i="1"/>
  <c r="Y1393" i="1"/>
  <c r="X1393" i="1"/>
  <c r="W1393" i="1"/>
  <c r="V1393" i="1"/>
  <c r="U1393" i="1"/>
  <c r="T1393" i="1"/>
  <c r="S1393" i="1"/>
  <c r="R1393" i="1"/>
  <c r="Y1392" i="1"/>
  <c r="X1392" i="1"/>
  <c r="W1392" i="1"/>
  <c r="V1392" i="1"/>
  <c r="U1392" i="1"/>
  <c r="T1392" i="1"/>
  <c r="S1392" i="1"/>
  <c r="R1392" i="1"/>
  <c r="Y1391" i="1"/>
  <c r="X1391" i="1"/>
  <c r="W1391" i="1"/>
  <c r="V1391" i="1"/>
  <c r="U1391" i="1"/>
  <c r="T1391" i="1"/>
  <c r="S1391" i="1"/>
  <c r="R1391" i="1"/>
  <c r="Y1390" i="1"/>
  <c r="X1390" i="1"/>
  <c r="W1390" i="1"/>
  <c r="V1390" i="1"/>
  <c r="U1390" i="1"/>
  <c r="T1390" i="1"/>
  <c r="S1390" i="1"/>
  <c r="R1390" i="1"/>
  <c r="Y1389" i="1"/>
  <c r="X1389" i="1"/>
  <c r="W1389" i="1"/>
  <c r="V1389" i="1"/>
  <c r="U1389" i="1"/>
  <c r="T1389" i="1"/>
  <c r="S1389" i="1"/>
  <c r="R1389" i="1"/>
  <c r="Y1388" i="1"/>
  <c r="X1388" i="1"/>
  <c r="W1388" i="1"/>
  <c r="V1388" i="1"/>
  <c r="U1388" i="1"/>
  <c r="T1388" i="1"/>
  <c r="S1388" i="1"/>
  <c r="R1388" i="1"/>
  <c r="Y1387" i="1"/>
  <c r="X1387" i="1"/>
  <c r="W1387" i="1"/>
  <c r="V1387" i="1"/>
  <c r="U1387" i="1"/>
  <c r="T1387" i="1"/>
  <c r="S1387" i="1"/>
  <c r="R1387" i="1"/>
  <c r="Y1386" i="1"/>
  <c r="X1386" i="1"/>
  <c r="W1386" i="1"/>
  <c r="V1386" i="1"/>
  <c r="U1386" i="1"/>
  <c r="T1386" i="1"/>
  <c r="S1386" i="1"/>
  <c r="R1386" i="1"/>
  <c r="Y1385" i="1"/>
  <c r="X1385" i="1"/>
  <c r="W1385" i="1"/>
  <c r="V1385" i="1"/>
  <c r="U1385" i="1"/>
  <c r="T1385" i="1"/>
  <c r="S1385" i="1"/>
  <c r="R1385" i="1"/>
  <c r="Y1384" i="1"/>
  <c r="X1384" i="1"/>
  <c r="W1384" i="1"/>
  <c r="V1384" i="1"/>
  <c r="U1384" i="1"/>
  <c r="T1384" i="1"/>
  <c r="S1384" i="1"/>
  <c r="R1384" i="1"/>
  <c r="Y1383" i="1"/>
  <c r="X1383" i="1"/>
  <c r="W1383" i="1"/>
  <c r="V1383" i="1"/>
  <c r="U1383" i="1"/>
  <c r="T1383" i="1"/>
  <c r="S1383" i="1"/>
  <c r="R1383" i="1"/>
  <c r="Y1382" i="1"/>
  <c r="X1382" i="1"/>
  <c r="W1382" i="1"/>
  <c r="V1382" i="1"/>
  <c r="U1382" i="1"/>
  <c r="T1382" i="1"/>
  <c r="S1382" i="1"/>
  <c r="R1382" i="1"/>
  <c r="Y1381" i="1"/>
  <c r="X1381" i="1"/>
  <c r="W1381" i="1"/>
  <c r="V1381" i="1"/>
  <c r="U1381" i="1"/>
  <c r="T1381" i="1"/>
  <c r="S1381" i="1"/>
  <c r="R1381" i="1"/>
  <c r="Y1380" i="1"/>
  <c r="X1380" i="1"/>
  <c r="W1380" i="1"/>
  <c r="V1380" i="1"/>
  <c r="U1380" i="1"/>
  <c r="T1380" i="1"/>
  <c r="S1380" i="1"/>
  <c r="R1380" i="1"/>
  <c r="Y1379" i="1"/>
  <c r="Z1379" i="1" s="1"/>
  <c r="X1379" i="1"/>
  <c r="W1379" i="1"/>
  <c r="V1379" i="1"/>
  <c r="U1379" i="1"/>
  <c r="T1379" i="1"/>
  <c r="S1379" i="1"/>
  <c r="R1379" i="1"/>
  <c r="Z1378" i="1"/>
  <c r="Y1378" i="1"/>
  <c r="X1378" i="1"/>
  <c r="W1378" i="1"/>
  <c r="V1378" i="1"/>
  <c r="U1378" i="1"/>
  <c r="T1378" i="1"/>
  <c r="S1378" i="1"/>
  <c r="R1378" i="1"/>
  <c r="Y1377" i="1"/>
  <c r="X1377" i="1"/>
  <c r="W1377" i="1"/>
  <c r="V1377" i="1"/>
  <c r="U1377" i="1"/>
  <c r="T1377" i="1"/>
  <c r="S1377" i="1"/>
  <c r="R1377" i="1"/>
  <c r="Y1376" i="1"/>
  <c r="X1376" i="1"/>
  <c r="Z1376" i="1" s="1"/>
  <c r="W1376" i="1"/>
  <c r="V1376" i="1"/>
  <c r="U1376" i="1"/>
  <c r="T1376" i="1"/>
  <c r="S1376" i="1"/>
  <c r="R1376" i="1"/>
  <c r="Y1375" i="1"/>
  <c r="X1375" i="1"/>
  <c r="W1375" i="1"/>
  <c r="V1375" i="1"/>
  <c r="U1375" i="1"/>
  <c r="T1375" i="1"/>
  <c r="S1375" i="1"/>
  <c r="R1375" i="1"/>
  <c r="Y1374" i="1"/>
  <c r="X1374" i="1"/>
  <c r="W1374" i="1"/>
  <c r="V1374" i="1"/>
  <c r="U1374" i="1"/>
  <c r="T1374" i="1"/>
  <c r="S1374" i="1"/>
  <c r="R1374" i="1"/>
  <c r="Y1373" i="1"/>
  <c r="X1373" i="1"/>
  <c r="W1373" i="1"/>
  <c r="V1373" i="1"/>
  <c r="U1373" i="1"/>
  <c r="T1373" i="1"/>
  <c r="S1373" i="1"/>
  <c r="R1373" i="1"/>
  <c r="Y1372" i="1"/>
  <c r="X1372" i="1"/>
  <c r="Z1372" i="1" s="1"/>
  <c r="W1372" i="1"/>
  <c r="V1372" i="1"/>
  <c r="U1372" i="1"/>
  <c r="T1372" i="1"/>
  <c r="S1372" i="1"/>
  <c r="R1372" i="1"/>
  <c r="Y1371" i="1"/>
  <c r="X1371" i="1"/>
  <c r="Z1371" i="1" s="1"/>
  <c r="W1371" i="1"/>
  <c r="V1371" i="1"/>
  <c r="U1371" i="1"/>
  <c r="T1371" i="1"/>
  <c r="S1371" i="1"/>
  <c r="R1371" i="1"/>
  <c r="Y1370" i="1"/>
  <c r="X1370" i="1"/>
  <c r="W1370" i="1"/>
  <c r="V1370" i="1"/>
  <c r="U1370" i="1"/>
  <c r="T1370" i="1"/>
  <c r="S1370" i="1"/>
  <c r="R1370" i="1"/>
  <c r="Y1369" i="1"/>
  <c r="X1369" i="1"/>
  <c r="W1369" i="1"/>
  <c r="V1369" i="1"/>
  <c r="U1369" i="1"/>
  <c r="T1369" i="1"/>
  <c r="S1369" i="1"/>
  <c r="R1369" i="1"/>
  <c r="Y1368" i="1"/>
  <c r="X1368" i="1"/>
  <c r="W1368" i="1"/>
  <c r="V1368" i="1"/>
  <c r="U1368" i="1"/>
  <c r="T1368" i="1"/>
  <c r="S1368" i="1"/>
  <c r="R1368" i="1"/>
  <c r="Y1367" i="1"/>
  <c r="X1367" i="1"/>
  <c r="W1367" i="1"/>
  <c r="V1367" i="1"/>
  <c r="U1367" i="1"/>
  <c r="T1367" i="1"/>
  <c r="S1367" i="1"/>
  <c r="R1367" i="1"/>
  <c r="Y1366" i="1"/>
  <c r="X1366" i="1"/>
  <c r="W1366" i="1"/>
  <c r="V1366" i="1"/>
  <c r="U1366" i="1"/>
  <c r="T1366" i="1"/>
  <c r="S1366" i="1"/>
  <c r="R1366" i="1"/>
  <c r="Y1365" i="1"/>
  <c r="X1365" i="1"/>
  <c r="W1365" i="1"/>
  <c r="V1365" i="1"/>
  <c r="U1365" i="1"/>
  <c r="T1365" i="1"/>
  <c r="S1365" i="1"/>
  <c r="R1365" i="1"/>
  <c r="Y1364" i="1"/>
  <c r="X1364" i="1"/>
  <c r="W1364" i="1"/>
  <c r="V1364" i="1"/>
  <c r="U1364" i="1"/>
  <c r="T1364" i="1"/>
  <c r="S1364" i="1"/>
  <c r="R1364" i="1"/>
  <c r="Y1363" i="1"/>
  <c r="X1363" i="1"/>
  <c r="Z1363" i="1" s="1"/>
  <c r="W1363" i="1"/>
  <c r="V1363" i="1"/>
  <c r="U1363" i="1"/>
  <c r="T1363" i="1"/>
  <c r="S1363" i="1"/>
  <c r="R1363" i="1"/>
  <c r="Y1362" i="1"/>
  <c r="X1362" i="1"/>
  <c r="W1362" i="1"/>
  <c r="V1362" i="1"/>
  <c r="U1362" i="1"/>
  <c r="T1362" i="1"/>
  <c r="S1362" i="1"/>
  <c r="R1362" i="1"/>
  <c r="Y1361" i="1"/>
  <c r="X1361" i="1"/>
  <c r="W1361" i="1"/>
  <c r="V1361" i="1"/>
  <c r="U1361" i="1"/>
  <c r="T1361" i="1"/>
  <c r="S1361" i="1"/>
  <c r="R1361" i="1"/>
  <c r="Y1360" i="1"/>
  <c r="X1360" i="1"/>
  <c r="Z1360" i="1" s="1"/>
  <c r="W1360" i="1"/>
  <c r="V1360" i="1"/>
  <c r="U1360" i="1"/>
  <c r="T1360" i="1"/>
  <c r="S1360" i="1"/>
  <c r="R1360" i="1"/>
  <c r="Y1359" i="1"/>
  <c r="X1359" i="1"/>
  <c r="Z1359" i="1" s="1"/>
  <c r="W1359" i="1"/>
  <c r="V1359" i="1"/>
  <c r="U1359" i="1"/>
  <c r="T1359" i="1"/>
  <c r="S1359" i="1"/>
  <c r="R1359" i="1"/>
  <c r="Y1358" i="1"/>
  <c r="X1358" i="1"/>
  <c r="Z1358" i="1" s="1"/>
  <c r="W1358" i="1"/>
  <c r="V1358" i="1"/>
  <c r="U1358" i="1"/>
  <c r="T1358" i="1"/>
  <c r="S1358" i="1"/>
  <c r="R1358" i="1"/>
  <c r="Y1357" i="1"/>
  <c r="X1357" i="1"/>
  <c r="W1357" i="1"/>
  <c r="V1357" i="1"/>
  <c r="U1357" i="1"/>
  <c r="T1357" i="1"/>
  <c r="S1357" i="1"/>
  <c r="R1357" i="1"/>
  <c r="Y1356" i="1"/>
  <c r="X1356" i="1"/>
  <c r="W1356" i="1"/>
  <c r="V1356" i="1"/>
  <c r="U1356" i="1"/>
  <c r="T1356" i="1"/>
  <c r="S1356" i="1"/>
  <c r="R1356" i="1"/>
  <c r="Y1355" i="1"/>
  <c r="X1355" i="1"/>
  <c r="Z1355" i="1" s="1"/>
  <c r="W1355" i="1"/>
  <c r="V1355" i="1"/>
  <c r="U1355" i="1"/>
  <c r="T1355" i="1"/>
  <c r="S1355" i="1"/>
  <c r="R1355" i="1"/>
  <c r="Y1354" i="1"/>
  <c r="X1354" i="1"/>
  <c r="W1354" i="1"/>
  <c r="V1354" i="1"/>
  <c r="U1354" i="1"/>
  <c r="T1354" i="1"/>
  <c r="S1354" i="1"/>
  <c r="R1354" i="1"/>
  <c r="Y1353" i="1"/>
  <c r="X1353" i="1"/>
  <c r="W1353" i="1"/>
  <c r="V1353" i="1"/>
  <c r="U1353" i="1"/>
  <c r="T1353" i="1"/>
  <c r="S1353" i="1"/>
  <c r="R1353" i="1"/>
  <c r="Y1352" i="1"/>
  <c r="X1352" i="1"/>
  <c r="W1352" i="1"/>
  <c r="V1352" i="1"/>
  <c r="U1352" i="1"/>
  <c r="T1352" i="1"/>
  <c r="S1352" i="1"/>
  <c r="R1352" i="1"/>
  <c r="Y1351" i="1"/>
  <c r="X1351" i="1"/>
  <c r="W1351" i="1"/>
  <c r="V1351" i="1"/>
  <c r="U1351" i="1"/>
  <c r="T1351" i="1"/>
  <c r="S1351" i="1"/>
  <c r="R1351" i="1"/>
  <c r="Y1350" i="1"/>
  <c r="X1350" i="1"/>
  <c r="W1350" i="1"/>
  <c r="V1350" i="1"/>
  <c r="U1350" i="1"/>
  <c r="T1350" i="1"/>
  <c r="S1350" i="1"/>
  <c r="R1350" i="1"/>
  <c r="Y1349" i="1"/>
  <c r="X1349" i="1"/>
  <c r="W1349" i="1"/>
  <c r="V1349" i="1"/>
  <c r="U1349" i="1"/>
  <c r="T1349" i="1"/>
  <c r="S1349" i="1"/>
  <c r="R1349" i="1"/>
  <c r="Y1348" i="1"/>
  <c r="X1348" i="1"/>
  <c r="W1348" i="1"/>
  <c r="V1348" i="1"/>
  <c r="U1348" i="1"/>
  <c r="T1348" i="1"/>
  <c r="S1348" i="1"/>
  <c r="R1348" i="1"/>
  <c r="Y1347" i="1"/>
  <c r="X1347" i="1"/>
  <c r="W1347" i="1"/>
  <c r="V1347" i="1"/>
  <c r="U1347" i="1"/>
  <c r="T1347" i="1"/>
  <c r="S1347" i="1"/>
  <c r="R1347" i="1"/>
  <c r="Y1346" i="1"/>
  <c r="X1346" i="1"/>
  <c r="W1346" i="1"/>
  <c r="V1346" i="1"/>
  <c r="U1346" i="1"/>
  <c r="T1346" i="1"/>
  <c r="S1346" i="1"/>
  <c r="R1346" i="1"/>
  <c r="Y1345" i="1"/>
  <c r="X1345" i="1"/>
  <c r="W1345" i="1"/>
  <c r="V1345" i="1"/>
  <c r="U1345" i="1"/>
  <c r="T1345" i="1"/>
  <c r="S1345" i="1"/>
  <c r="R1345" i="1"/>
  <c r="Y1344" i="1"/>
  <c r="X1344" i="1"/>
  <c r="W1344" i="1"/>
  <c r="V1344" i="1"/>
  <c r="U1344" i="1"/>
  <c r="T1344" i="1"/>
  <c r="S1344" i="1"/>
  <c r="R1344" i="1"/>
  <c r="Y1343" i="1"/>
  <c r="X1343" i="1"/>
  <c r="W1343" i="1"/>
  <c r="V1343" i="1"/>
  <c r="U1343" i="1"/>
  <c r="T1343" i="1"/>
  <c r="S1343" i="1"/>
  <c r="R1343" i="1"/>
  <c r="Y1342" i="1"/>
  <c r="X1342" i="1"/>
  <c r="W1342" i="1"/>
  <c r="V1342" i="1"/>
  <c r="U1342" i="1"/>
  <c r="T1342" i="1"/>
  <c r="S1342" i="1"/>
  <c r="R1342" i="1"/>
  <c r="Y1341" i="1"/>
  <c r="X1341" i="1"/>
  <c r="W1341" i="1"/>
  <c r="V1341" i="1"/>
  <c r="U1341" i="1"/>
  <c r="T1341" i="1"/>
  <c r="S1341" i="1"/>
  <c r="R1341" i="1"/>
  <c r="Y1340" i="1"/>
  <c r="X1340" i="1"/>
  <c r="W1340" i="1"/>
  <c r="V1340" i="1"/>
  <c r="U1340" i="1"/>
  <c r="T1340" i="1"/>
  <c r="S1340" i="1"/>
  <c r="R1340" i="1"/>
  <c r="Y1339" i="1"/>
  <c r="X1339" i="1"/>
  <c r="Z1339" i="1" s="1"/>
  <c r="W1339" i="1"/>
  <c r="V1339" i="1"/>
  <c r="U1339" i="1"/>
  <c r="T1339" i="1"/>
  <c r="S1339" i="1"/>
  <c r="R1339" i="1"/>
  <c r="Y1338" i="1"/>
  <c r="X1338" i="1"/>
  <c r="W1338" i="1"/>
  <c r="V1338" i="1"/>
  <c r="U1338" i="1"/>
  <c r="T1338" i="1"/>
  <c r="S1338" i="1"/>
  <c r="R1338" i="1"/>
  <c r="Y1337" i="1"/>
  <c r="X1337" i="1"/>
  <c r="W1337" i="1"/>
  <c r="V1337" i="1"/>
  <c r="U1337" i="1"/>
  <c r="T1337" i="1"/>
  <c r="S1337" i="1"/>
  <c r="R1337" i="1"/>
  <c r="Y1336" i="1"/>
  <c r="X1336" i="1"/>
  <c r="W1336" i="1"/>
  <c r="V1336" i="1"/>
  <c r="U1336" i="1"/>
  <c r="T1336" i="1"/>
  <c r="S1336" i="1"/>
  <c r="R1336" i="1"/>
  <c r="Y1335" i="1"/>
  <c r="X1335" i="1"/>
  <c r="W1335" i="1"/>
  <c r="V1335" i="1"/>
  <c r="U1335" i="1"/>
  <c r="T1335" i="1"/>
  <c r="S1335" i="1"/>
  <c r="R1335" i="1"/>
  <c r="Y1334" i="1"/>
  <c r="X1334" i="1"/>
  <c r="W1334" i="1"/>
  <c r="V1334" i="1"/>
  <c r="U1334" i="1"/>
  <c r="T1334" i="1"/>
  <c r="S1334" i="1"/>
  <c r="R1334" i="1"/>
  <c r="Y1333" i="1"/>
  <c r="X1333" i="1"/>
  <c r="W1333" i="1"/>
  <c r="V1333" i="1"/>
  <c r="U1333" i="1"/>
  <c r="T1333" i="1"/>
  <c r="S1333" i="1"/>
  <c r="R1333" i="1"/>
  <c r="Y1332" i="1"/>
  <c r="X1332" i="1"/>
  <c r="W1332" i="1"/>
  <c r="V1332" i="1"/>
  <c r="U1332" i="1"/>
  <c r="T1332" i="1"/>
  <c r="S1332" i="1"/>
  <c r="R1332" i="1"/>
  <c r="Y1331" i="1"/>
  <c r="X1331" i="1"/>
  <c r="Z1331" i="1" s="1"/>
  <c r="W1331" i="1"/>
  <c r="V1331" i="1"/>
  <c r="U1331" i="1"/>
  <c r="T1331" i="1"/>
  <c r="S1331" i="1"/>
  <c r="R1331" i="1"/>
  <c r="Y1330" i="1"/>
  <c r="X1330" i="1"/>
  <c r="Z1330" i="1" s="1"/>
  <c r="W1330" i="1"/>
  <c r="V1330" i="1"/>
  <c r="U1330" i="1"/>
  <c r="T1330" i="1"/>
  <c r="S1330" i="1"/>
  <c r="R1330" i="1"/>
  <c r="Y1329" i="1"/>
  <c r="X1329" i="1"/>
  <c r="Z1329" i="1" s="1"/>
  <c r="W1329" i="1"/>
  <c r="V1329" i="1"/>
  <c r="U1329" i="1"/>
  <c r="T1329" i="1"/>
  <c r="S1329" i="1"/>
  <c r="R1329" i="1"/>
  <c r="Y1328" i="1"/>
  <c r="X1328" i="1"/>
  <c r="Z1328" i="1" s="1"/>
  <c r="W1328" i="1"/>
  <c r="V1328" i="1"/>
  <c r="U1328" i="1"/>
  <c r="T1328" i="1"/>
  <c r="S1328" i="1"/>
  <c r="R1328" i="1"/>
  <c r="Y1327" i="1"/>
  <c r="X1327" i="1"/>
  <c r="Z1327" i="1" s="1"/>
  <c r="W1327" i="1"/>
  <c r="V1327" i="1"/>
  <c r="U1327" i="1"/>
  <c r="T1327" i="1"/>
  <c r="S1327" i="1"/>
  <c r="R1327" i="1"/>
  <c r="Y1326" i="1"/>
  <c r="X1326" i="1"/>
  <c r="Z1326" i="1" s="1"/>
  <c r="W1326" i="1"/>
  <c r="V1326" i="1"/>
  <c r="U1326" i="1"/>
  <c r="T1326" i="1"/>
  <c r="S1326" i="1"/>
  <c r="R1326" i="1"/>
  <c r="Y1325" i="1"/>
  <c r="X1325" i="1"/>
  <c r="W1325" i="1"/>
  <c r="V1325" i="1"/>
  <c r="U1325" i="1"/>
  <c r="T1325" i="1"/>
  <c r="S1325" i="1"/>
  <c r="R1325" i="1"/>
  <c r="Y1324" i="1"/>
  <c r="X1324" i="1"/>
  <c r="W1324" i="1"/>
  <c r="V1324" i="1"/>
  <c r="U1324" i="1"/>
  <c r="T1324" i="1"/>
  <c r="S1324" i="1"/>
  <c r="R1324" i="1"/>
  <c r="Y1323" i="1"/>
  <c r="X1323" i="1"/>
  <c r="Z1323" i="1" s="1"/>
  <c r="W1323" i="1"/>
  <c r="V1323" i="1"/>
  <c r="U1323" i="1"/>
  <c r="T1323" i="1"/>
  <c r="S1323" i="1"/>
  <c r="R1323" i="1"/>
  <c r="Y1322" i="1"/>
  <c r="X1322" i="1"/>
  <c r="Z1322" i="1" s="1"/>
  <c r="W1322" i="1"/>
  <c r="V1322" i="1"/>
  <c r="U1322" i="1"/>
  <c r="T1322" i="1"/>
  <c r="S1322" i="1"/>
  <c r="R1322" i="1"/>
  <c r="Y1321" i="1"/>
  <c r="X1321" i="1"/>
  <c r="Z1321" i="1" s="1"/>
  <c r="W1321" i="1"/>
  <c r="V1321" i="1"/>
  <c r="U1321" i="1"/>
  <c r="T1321" i="1"/>
  <c r="S1321" i="1"/>
  <c r="R1321" i="1"/>
  <c r="Y1320" i="1"/>
  <c r="X1320" i="1"/>
  <c r="Z1320" i="1" s="1"/>
  <c r="W1320" i="1"/>
  <c r="V1320" i="1"/>
  <c r="U1320" i="1"/>
  <c r="T1320" i="1"/>
  <c r="S1320" i="1"/>
  <c r="R1320" i="1"/>
  <c r="Y1319" i="1"/>
  <c r="X1319" i="1"/>
  <c r="Z1319" i="1" s="1"/>
  <c r="W1319" i="1"/>
  <c r="V1319" i="1"/>
  <c r="U1319" i="1"/>
  <c r="T1319" i="1"/>
  <c r="S1319" i="1"/>
  <c r="R1319" i="1"/>
  <c r="Y1318" i="1"/>
  <c r="X1318" i="1"/>
  <c r="Z1318" i="1" s="1"/>
  <c r="W1318" i="1"/>
  <c r="V1318" i="1"/>
  <c r="U1318" i="1"/>
  <c r="T1318" i="1"/>
  <c r="S1318" i="1"/>
  <c r="R1318" i="1"/>
  <c r="Y1317" i="1"/>
  <c r="X1317" i="1"/>
  <c r="W1317" i="1"/>
  <c r="V1317" i="1"/>
  <c r="U1317" i="1"/>
  <c r="T1317" i="1"/>
  <c r="S1317" i="1"/>
  <c r="R1317" i="1"/>
  <c r="Y1316" i="1"/>
  <c r="X1316" i="1"/>
  <c r="Z1316" i="1" s="1"/>
  <c r="W1316" i="1"/>
  <c r="V1316" i="1"/>
  <c r="U1316" i="1"/>
  <c r="T1316" i="1"/>
  <c r="S1316" i="1"/>
  <c r="R1316" i="1"/>
  <c r="Y1315" i="1"/>
  <c r="X1315" i="1"/>
  <c r="W1315" i="1"/>
  <c r="V1315" i="1"/>
  <c r="U1315" i="1"/>
  <c r="T1315" i="1"/>
  <c r="S1315" i="1"/>
  <c r="R1315" i="1"/>
  <c r="Y1314" i="1"/>
  <c r="X1314" i="1"/>
  <c r="Z1314" i="1" s="1"/>
  <c r="W1314" i="1"/>
  <c r="V1314" i="1"/>
  <c r="U1314" i="1"/>
  <c r="T1314" i="1"/>
  <c r="S1314" i="1"/>
  <c r="R1314" i="1"/>
  <c r="Y1313" i="1"/>
  <c r="X1313" i="1"/>
  <c r="W1313" i="1"/>
  <c r="V1313" i="1"/>
  <c r="U1313" i="1"/>
  <c r="T1313" i="1"/>
  <c r="S1313" i="1"/>
  <c r="R1313" i="1"/>
  <c r="Y1312" i="1"/>
  <c r="X1312" i="1"/>
  <c r="W1312" i="1"/>
  <c r="V1312" i="1"/>
  <c r="U1312" i="1"/>
  <c r="T1312" i="1"/>
  <c r="S1312" i="1"/>
  <c r="R1312" i="1"/>
  <c r="Y1311" i="1"/>
  <c r="X1311" i="1"/>
  <c r="W1311" i="1"/>
  <c r="V1311" i="1"/>
  <c r="U1311" i="1"/>
  <c r="T1311" i="1"/>
  <c r="S1311" i="1"/>
  <c r="R1311" i="1"/>
  <c r="Y1310" i="1"/>
  <c r="X1310" i="1"/>
  <c r="W1310" i="1"/>
  <c r="V1310" i="1"/>
  <c r="U1310" i="1"/>
  <c r="T1310" i="1"/>
  <c r="S1310" i="1"/>
  <c r="R1310" i="1"/>
  <c r="Y1309" i="1"/>
  <c r="X1309" i="1"/>
  <c r="W1309" i="1"/>
  <c r="V1309" i="1"/>
  <c r="U1309" i="1"/>
  <c r="T1309" i="1"/>
  <c r="S1309" i="1"/>
  <c r="R1309" i="1"/>
  <c r="Y1308" i="1"/>
  <c r="X1308" i="1"/>
  <c r="W1308" i="1"/>
  <c r="V1308" i="1"/>
  <c r="U1308" i="1"/>
  <c r="T1308" i="1"/>
  <c r="S1308" i="1"/>
  <c r="R1308" i="1"/>
  <c r="Y1307" i="1"/>
  <c r="X1307" i="1"/>
  <c r="W1307" i="1"/>
  <c r="V1307" i="1"/>
  <c r="U1307" i="1"/>
  <c r="T1307" i="1"/>
  <c r="S1307" i="1"/>
  <c r="R1307" i="1"/>
  <c r="Y1306" i="1"/>
  <c r="X1306" i="1"/>
  <c r="W1306" i="1"/>
  <c r="V1306" i="1"/>
  <c r="U1306" i="1"/>
  <c r="T1306" i="1"/>
  <c r="S1306" i="1"/>
  <c r="R1306" i="1"/>
  <c r="Y1305" i="1"/>
  <c r="X1305" i="1"/>
  <c r="W1305" i="1"/>
  <c r="V1305" i="1"/>
  <c r="U1305" i="1"/>
  <c r="T1305" i="1"/>
  <c r="S1305" i="1"/>
  <c r="R1305" i="1"/>
  <c r="Y1304" i="1"/>
  <c r="X1304" i="1"/>
  <c r="W1304" i="1"/>
  <c r="V1304" i="1"/>
  <c r="U1304" i="1"/>
  <c r="T1304" i="1"/>
  <c r="S1304" i="1"/>
  <c r="R1304" i="1"/>
  <c r="Y1303" i="1"/>
  <c r="X1303" i="1"/>
  <c r="W1303" i="1"/>
  <c r="V1303" i="1"/>
  <c r="U1303" i="1"/>
  <c r="T1303" i="1"/>
  <c r="S1303" i="1"/>
  <c r="R1303" i="1"/>
  <c r="Y1302" i="1"/>
  <c r="X1302" i="1"/>
  <c r="W1302" i="1"/>
  <c r="V1302" i="1"/>
  <c r="U1302" i="1"/>
  <c r="T1302" i="1"/>
  <c r="S1302" i="1"/>
  <c r="R1302" i="1"/>
  <c r="Y1301" i="1"/>
  <c r="X1301" i="1"/>
  <c r="W1301" i="1"/>
  <c r="V1301" i="1"/>
  <c r="U1301" i="1"/>
  <c r="T1301" i="1"/>
  <c r="S1301" i="1"/>
  <c r="R1301" i="1"/>
  <c r="Y1300" i="1"/>
  <c r="X1300" i="1"/>
  <c r="W1300" i="1"/>
  <c r="V1300" i="1"/>
  <c r="U1300" i="1"/>
  <c r="T1300" i="1"/>
  <c r="S1300" i="1"/>
  <c r="R1300" i="1"/>
  <c r="Y1299" i="1"/>
  <c r="X1299" i="1"/>
  <c r="Z1299" i="1" s="1"/>
  <c r="W1299" i="1"/>
  <c r="V1299" i="1"/>
  <c r="U1299" i="1"/>
  <c r="T1299" i="1"/>
  <c r="S1299" i="1"/>
  <c r="R1299" i="1"/>
  <c r="Y1298" i="1"/>
  <c r="X1298" i="1"/>
  <c r="W1298" i="1"/>
  <c r="V1298" i="1"/>
  <c r="U1298" i="1"/>
  <c r="T1298" i="1"/>
  <c r="S1298" i="1"/>
  <c r="R1298" i="1"/>
  <c r="Y1297" i="1"/>
  <c r="X1297" i="1"/>
  <c r="W1297" i="1"/>
  <c r="V1297" i="1"/>
  <c r="U1297" i="1"/>
  <c r="T1297" i="1"/>
  <c r="S1297" i="1"/>
  <c r="R1297" i="1"/>
  <c r="Y1296" i="1"/>
  <c r="X1296" i="1"/>
  <c r="W1296" i="1"/>
  <c r="V1296" i="1"/>
  <c r="U1296" i="1"/>
  <c r="T1296" i="1"/>
  <c r="S1296" i="1"/>
  <c r="R1296" i="1"/>
  <c r="Y1295" i="1"/>
  <c r="X1295" i="1"/>
  <c r="W1295" i="1"/>
  <c r="V1295" i="1"/>
  <c r="U1295" i="1"/>
  <c r="T1295" i="1"/>
  <c r="S1295" i="1"/>
  <c r="R1295" i="1"/>
  <c r="Y1294" i="1"/>
  <c r="X1294" i="1"/>
  <c r="W1294" i="1"/>
  <c r="V1294" i="1"/>
  <c r="U1294" i="1"/>
  <c r="T1294" i="1"/>
  <c r="S1294" i="1"/>
  <c r="R1294" i="1"/>
  <c r="Y1293" i="1"/>
  <c r="X1293" i="1"/>
  <c r="W1293" i="1"/>
  <c r="V1293" i="1"/>
  <c r="U1293" i="1"/>
  <c r="T1293" i="1"/>
  <c r="S1293" i="1"/>
  <c r="R1293" i="1"/>
  <c r="Y1292" i="1"/>
  <c r="X1292" i="1"/>
  <c r="W1292" i="1"/>
  <c r="V1292" i="1"/>
  <c r="U1292" i="1"/>
  <c r="T1292" i="1"/>
  <c r="S1292" i="1"/>
  <c r="R1292" i="1"/>
  <c r="Y1291" i="1"/>
  <c r="X1291" i="1"/>
  <c r="W1291" i="1"/>
  <c r="V1291" i="1"/>
  <c r="U1291" i="1"/>
  <c r="T1291" i="1"/>
  <c r="S1291" i="1"/>
  <c r="R1291" i="1"/>
  <c r="Y1290" i="1"/>
  <c r="X1290" i="1"/>
  <c r="W1290" i="1"/>
  <c r="V1290" i="1"/>
  <c r="U1290" i="1"/>
  <c r="T1290" i="1"/>
  <c r="S1290" i="1"/>
  <c r="R1290" i="1"/>
  <c r="Y1289" i="1"/>
  <c r="X1289" i="1"/>
  <c r="W1289" i="1"/>
  <c r="V1289" i="1"/>
  <c r="U1289" i="1"/>
  <c r="T1289" i="1"/>
  <c r="S1289" i="1"/>
  <c r="R1289" i="1"/>
  <c r="Y1288" i="1"/>
  <c r="X1288" i="1"/>
  <c r="W1288" i="1"/>
  <c r="V1288" i="1"/>
  <c r="U1288" i="1"/>
  <c r="T1288" i="1"/>
  <c r="S1288" i="1"/>
  <c r="R1288" i="1"/>
  <c r="Y1287" i="1"/>
  <c r="X1287" i="1"/>
  <c r="W1287" i="1"/>
  <c r="V1287" i="1"/>
  <c r="U1287" i="1"/>
  <c r="T1287" i="1"/>
  <c r="S1287" i="1"/>
  <c r="R1287" i="1"/>
  <c r="Y1286" i="1"/>
  <c r="X1286" i="1"/>
  <c r="W1286" i="1"/>
  <c r="V1286" i="1"/>
  <c r="U1286" i="1"/>
  <c r="T1286" i="1"/>
  <c r="S1286" i="1"/>
  <c r="R1286" i="1"/>
  <c r="Y1285" i="1"/>
  <c r="X1285" i="1"/>
  <c r="W1285" i="1"/>
  <c r="V1285" i="1"/>
  <c r="U1285" i="1"/>
  <c r="T1285" i="1"/>
  <c r="S1285" i="1"/>
  <c r="R1285" i="1"/>
  <c r="Y1284" i="1"/>
  <c r="X1284" i="1"/>
  <c r="W1284" i="1"/>
  <c r="V1284" i="1"/>
  <c r="U1284" i="1"/>
  <c r="T1284" i="1"/>
  <c r="S1284" i="1"/>
  <c r="R1284" i="1"/>
  <c r="Y1283" i="1"/>
  <c r="Z1283" i="1" s="1"/>
  <c r="X1283" i="1"/>
  <c r="W1283" i="1"/>
  <c r="V1283" i="1"/>
  <c r="U1283" i="1"/>
  <c r="T1283" i="1"/>
  <c r="S1283" i="1"/>
  <c r="R1283" i="1"/>
  <c r="Z1282" i="1"/>
  <c r="Y1282" i="1"/>
  <c r="X1282" i="1"/>
  <c r="W1282" i="1"/>
  <c r="V1282" i="1"/>
  <c r="U1282" i="1"/>
  <c r="T1282" i="1"/>
  <c r="S1282" i="1"/>
  <c r="R1282" i="1"/>
  <c r="Y1281" i="1"/>
  <c r="X1281" i="1"/>
  <c r="W1281" i="1"/>
  <c r="V1281" i="1"/>
  <c r="U1281" i="1"/>
  <c r="T1281" i="1"/>
  <c r="S1281" i="1"/>
  <c r="R1281" i="1"/>
  <c r="Y1280" i="1"/>
  <c r="X1280" i="1"/>
  <c r="W1280" i="1"/>
  <c r="V1280" i="1"/>
  <c r="U1280" i="1"/>
  <c r="T1280" i="1"/>
  <c r="S1280" i="1"/>
  <c r="R1280" i="1"/>
  <c r="Y1279" i="1"/>
  <c r="X1279" i="1"/>
  <c r="W1279" i="1"/>
  <c r="V1279" i="1"/>
  <c r="U1279" i="1"/>
  <c r="T1279" i="1"/>
  <c r="S1279" i="1"/>
  <c r="R1279" i="1"/>
  <c r="Y1278" i="1"/>
  <c r="X1278" i="1"/>
  <c r="W1278" i="1"/>
  <c r="V1278" i="1"/>
  <c r="U1278" i="1"/>
  <c r="T1278" i="1"/>
  <c r="S1278" i="1"/>
  <c r="R1278" i="1"/>
  <c r="Y1277" i="1"/>
  <c r="X1277" i="1"/>
  <c r="W1277" i="1"/>
  <c r="V1277" i="1"/>
  <c r="U1277" i="1"/>
  <c r="T1277" i="1"/>
  <c r="S1277" i="1"/>
  <c r="R1277" i="1"/>
  <c r="Y1276" i="1"/>
  <c r="X1276" i="1"/>
  <c r="W1276" i="1"/>
  <c r="V1276" i="1"/>
  <c r="U1276" i="1"/>
  <c r="T1276" i="1"/>
  <c r="S1276" i="1"/>
  <c r="R1276" i="1"/>
  <c r="Y1275" i="1"/>
  <c r="X1275" i="1"/>
  <c r="Z1275" i="1" s="1"/>
  <c r="W1275" i="1"/>
  <c r="V1275" i="1"/>
  <c r="U1275" i="1"/>
  <c r="T1275" i="1"/>
  <c r="S1275" i="1"/>
  <c r="R1275" i="1"/>
  <c r="Y1274" i="1"/>
  <c r="X1274" i="1"/>
  <c r="Z1274" i="1" s="1"/>
  <c r="W1274" i="1"/>
  <c r="V1274" i="1"/>
  <c r="U1274" i="1"/>
  <c r="T1274" i="1"/>
  <c r="S1274" i="1"/>
  <c r="R1274" i="1"/>
  <c r="Y1273" i="1"/>
  <c r="X1273" i="1"/>
  <c r="Z1273" i="1" s="1"/>
  <c r="W1273" i="1"/>
  <c r="V1273" i="1"/>
  <c r="U1273" i="1"/>
  <c r="T1273" i="1"/>
  <c r="S1273" i="1"/>
  <c r="R1273" i="1"/>
  <c r="Y1272" i="1"/>
  <c r="X1272" i="1"/>
  <c r="Z1272" i="1" s="1"/>
  <c r="W1272" i="1"/>
  <c r="V1272" i="1"/>
  <c r="U1272" i="1"/>
  <c r="T1272" i="1"/>
  <c r="S1272" i="1"/>
  <c r="R1272" i="1"/>
  <c r="Y1271" i="1"/>
  <c r="X1271" i="1"/>
  <c r="Z1271" i="1" s="1"/>
  <c r="W1271" i="1"/>
  <c r="V1271" i="1"/>
  <c r="U1271" i="1"/>
  <c r="T1271" i="1"/>
  <c r="S1271" i="1"/>
  <c r="R1271" i="1"/>
  <c r="Y1270" i="1"/>
  <c r="X1270" i="1"/>
  <c r="Z1270" i="1" s="1"/>
  <c r="W1270" i="1"/>
  <c r="V1270" i="1"/>
  <c r="U1270" i="1"/>
  <c r="T1270" i="1"/>
  <c r="S1270" i="1"/>
  <c r="R1270" i="1"/>
  <c r="Y1269" i="1"/>
  <c r="X1269" i="1"/>
  <c r="W1269" i="1"/>
  <c r="V1269" i="1"/>
  <c r="U1269" i="1"/>
  <c r="T1269" i="1"/>
  <c r="S1269" i="1"/>
  <c r="R1269" i="1"/>
  <c r="Y1268" i="1"/>
  <c r="X1268" i="1"/>
  <c r="Z1268" i="1" s="1"/>
  <c r="W1268" i="1"/>
  <c r="V1268" i="1"/>
  <c r="U1268" i="1"/>
  <c r="T1268" i="1"/>
  <c r="S1268" i="1"/>
  <c r="R1268" i="1"/>
  <c r="Y1267" i="1"/>
  <c r="X1267" i="1"/>
  <c r="W1267" i="1"/>
  <c r="V1267" i="1"/>
  <c r="U1267" i="1"/>
  <c r="T1267" i="1"/>
  <c r="S1267" i="1"/>
  <c r="R1267" i="1"/>
  <c r="Y1266" i="1"/>
  <c r="X1266" i="1"/>
  <c r="Z1266" i="1" s="1"/>
  <c r="W1266" i="1"/>
  <c r="V1266" i="1"/>
  <c r="U1266" i="1"/>
  <c r="T1266" i="1"/>
  <c r="S1266" i="1"/>
  <c r="R1266" i="1"/>
  <c r="Y1265" i="1"/>
  <c r="X1265" i="1"/>
  <c r="Z1265" i="1" s="1"/>
  <c r="W1265" i="1"/>
  <c r="V1265" i="1"/>
  <c r="U1265" i="1"/>
  <c r="T1265" i="1"/>
  <c r="S1265" i="1"/>
  <c r="R1265" i="1"/>
  <c r="Y1264" i="1"/>
  <c r="X1264" i="1"/>
  <c r="W1264" i="1"/>
  <c r="V1264" i="1"/>
  <c r="U1264" i="1"/>
  <c r="T1264" i="1"/>
  <c r="S1264" i="1"/>
  <c r="R1264" i="1"/>
  <c r="Y1263" i="1"/>
  <c r="X1263" i="1"/>
  <c r="W1263" i="1"/>
  <c r="V1263" i="1"/>
  <c r="U1263" i="1"/>
  <c r="T1263" i="1"/>
  <c r="S1263" i="1"/>
  <c r="R1263" i="1"/>
  <c r="Y1262" i="1"/>
  <c r="X1262" i="1"/>
  <c r="W1262" i="1"/>
  <c r="V1262" i="1"/>
  <c r="U1262" i="1"/>
  <c r="T1262" i="1"/>
  <c r="S1262" i="1"/>
  <c r="R1262" i="1"/>
  <c r="Y1261" i="1"/>
  <c r="X1261" i="1"/>
  <c r="W1261" i="1"/>
  <c r="V1261" i="1"/>
  <c r="U1261" i="1"/>
  <c r="T1261" i="1"/>
  <c r="S1261" i="1"/>
  <c r="R1261" i="1"/>
  <c r="Y1260" i="1"/>
  <c r="X1260" i="1"/>
  <c r="W1260" i="1"/>
  <c r="V1260" i="1"/>
  <c r="U1260" i="1"/>
  <c r="T1260" i="1"/>
  <c r="S1260" i="1"/>
  <c r="R1260" i="1"/>
  <c r="Y1259" i="1"/>
  <c r="X1259" i="1"/>
  <c r="Z1259" i="1" s="1"/>
  <c r="W1259" i="1"/>
  <c r="V1259" i="1"/>
  <c r="U1259" i="1"/>
  <c r="T1259" i="1"/>
  <c r="S1259" i="1"/>
  <c r="R1259" i="1"/>
  <c r="Y1258" i="1"/>
  <c r="X1258" i="1"/>
  <c r="W1258" i="1"/>
  <c r="V1258" i="1"/>
  <c r="U1258" i="1"/>
  <c r="T1258" i="1"/>
  <c r="S1258" i="1"/>
  <c r="R1258" i="1"/>
  <c r="Y1257" i="1"/>
  <c r="X1257" i="1"/>
  <c r="W1257" i="1"/>
  <c r="V1257" i="1"/>
  <c r="U1257" i="1"/>
  <c r="T1257" i="1"/>
  <c r="S1257" i="1"/>
  <c r="R1257" i="1"/>
  <c r="Y1256" i="1"/>
  <c r="X1256" i="1"/>
  <c r="W1256" i="1"/>
  <c r="V1256" i="1"/>
  <c r="U1256" i="1"/>
  <c r="T1256" i="1"/>
  <c r="S1256" i="1"/>
  <c r="R1256" i="1"/>
  <c r="Y1255" i="1"/>
  <c r="X1255" i="1"/>
  <c r="W1255" i="1"/>
  <c r="V1255" i="1"/>
  <c r="U1255" i="1"/>
  <c r="T1255" i="1"/>
  <c r="S1255" i="1"/>
  <c r="R1255" i="1"/>
  <c r="Y1254" i="1"/>
  <c r="X1254" i="1"/>
  <c r="W1254" i="1"/>
  <c r="V1254" i="1"/>
  <c r="U1254" i="1"/>
  <c r="T1254" i="1"/>
  <c r="S1254" i="1"/>
  <c r="R1254" i="1"/>
  <c r="Y1253" i="1"/>
  <c r="X1253" i="1"/>
  <c r="W1253" i="1"/>
  <c r="V1253" i="1"/>
  <c r="U1253" i="1"/>
  <c r="T1253" i="1"/>
  <c r="S1253" i="1"/>
  <c r="R1253" i="1"/>
  <c r="Y1252" i="1"/>
  <c r="X1252" i="1"/>
  <c r="W1252" i="1"/>
  <c r="V1252" i="1"/>
  <c r="U1252" i="1"/>
  <c r="T1252" i="1"/>
  <c r="S1252" i="1"/>
  <c r="R1252" i="1"/>
  <c r="Y1251" i="1"/>
  <c r="X1251" i="1"/>
  <c r="W1251" i="1"/>
  <c r="V1251" i="1"/>
  <c r="U1251" i="1"/>
  <c r="T1251" i="1"/>
  <c r="S1251" i="1"/>
  <c r="R1251" i="1"/>
  <c r="Y1250" i="1"/>
  <c r="Z1250" i="1" s="1"/>
  <c r="X1250" i="1"/>
  <c r="W1250" i="1"/>
  <c r="V1250" i="1"/>
  <c r="U1250" i="1"/>
  <c r="T1250" i="1"/>
  <c r="S1250" i="1"/>
  <c r="R1250" i="1"/>
  <c r="Y1249" i="1"/>
  <c r="X1249" i="1"/>
  <c r="W1249" i="1"/>
  <c r="V1249" i="1"/>
  <c r="U1249" i="1"/>
  <c r="T1249" i="1"/>
  <c r="S1249" i="1"/>
  <c r="R1249" i="1"/>
  <c r="Y1248" i="1"/>
  <c r="Z1248" i="1" s="1"/>
  <c r="X1248" i="1"/>
  <c r="W1248" i="1"/>
  <c r="V1248" i="1"/>
  <c r="U1248" i="1"/>
  <c r="T1248" i="1"/>
  <c r="S1248" i="1"/>
  <c r="R1248" i="1"/>
  <c r="Y1247" i="1"/>
  <c r="X1247" i="1"/>
  <c r="W1247" i="1"/>
  <c r="V1247" i="1"/>
  <c r="U1247" i="1"/>
  <c r="T1247" i="1"/>
  <c r="S1247" i="1"/>
  <c r="R1247" i="1"/>
  <c r="Y1246" i="1"/>
  <c r="X1246" i="1"/>
  <c r="W1246" i="1"/>
  <c r="V1246" i="1"/>
  <c r="U1246" i="1"/>
  <c r="T1246" i="1"/>
  <c r="S1246" i="1"/>
  <c r="R1246" i="1"/>
  <c r="Y1245" i="1"/>
  <c r="X1245" i="1"/>
  <c r="W1245" i="1"/>
  <c r="V1245" i="1"/>
  <c r="U1245" i="1"/>
  <c r="T1245" i="1"/>
  <c r="S1245" i="1"/>
  <c r="R1245" i="1"/>
  <c r="Y1244" i="1"/>
  <c r="Z1244" i="1" s="1"/>
  <c r="X1244" i="1"/>
  <c r="W1244" i="1"/>
  <c r="V1244" i="1"/>
  <c r="U1244" i="1"/>
  <c r="T1244" i="1"/>
  <c r="S1244" i="1"/>
  <c r="R1244" i="1"/>
  <c r="Y1243" i="1"/>
  <c r="X1243" i="1"/>
  <c r="W1243" i="1"/>
  <c r="V1243" i="1"/>
  <c r="U1243" i="1"/>
  <c r="T1243" i="1"/>
  <c r="S1243" i="1"/>
  <c r="R1243" i="1"/>
  <c r="Y1242" i="1"/>
  <c r="X1242" i="1"/>
  <c r="W1242" i="1"/>
  <c r="V1242" i="1"/>
  <c r="U1242" i="1"/>
  <c r="T1242" i="1"/>
  <c r="S1242" i="1"/>
  <c r="R1242" i="1"/>
  <c r="Y1241" i="1"/>
  <c r="X1241" i="1"/>
  <c r="W1241" i="1"/>
  <c r="V1241" i="1"/>
  <c r="U1241" i="1"/>
  <c r="T1241" i="1"/>
  <c r="S1241" i="1"/>
  <c r="R1241" i="1"/>
  <c r="Z1240" i="1"/>
  <c r="Y1240" i="1"/>
  <c r="X1240" i="1"/>
  <c r="W1240" i="1"/>
  <c r="V1240" i="1"/>
  <c r="U1240" i="1"/>
  <c r="T1240" i="1"/>
  <c r="S1240" i="1"/>
  <c r="R1240" i="1"/>
  <c r="Y1239" i="1"/>
  <c r="X1239" i="1"/>
  <c r="W1239" i="1"/>
  <c r="V1239" i="1"/>
  <c r="U1239" i="1"/>
  <c r="T1239" i="1"/>
  <c r="S1239" i="1"/>
  <c r="R1239" i="1"/>
  <c r="Y1238" i="1"/>
  <c r="X1238" i="1"/>
  <c r="W1238" i="1"/>
  <c r="V1238" i="1"/>
  <c r="U1238" i="1"/>
  <c r="T1238" i="1"/>
  <c r="S1238" i="1"/>
  <c r="R1238" i="1"/>
  <c r="Y1237" i="1"/>
  <c r="X1237" i="1"/>
  <c r="W1237" i="1"/>
  <c r="V1237" i="1"/>
  <c r="U1237" i="1"/>
  <c r="T1237" i="1"/>
  <c r="S1237" i="1"/>
  <c r="R1237" i="1"/>
  <c r="Y1236" i="1"/>
  <c r="Z1236" i="1" s="1"/>
  <c r="X1236" i="1"/>
  <c r="W1236" i="1"/>
  <c r="V1236" i="1"/>
  <c r="U1236" i="1"/>
  <c r="T1236" i="1"/>
  <c r="S1236" i="1"/>
  <c r="R1236" i="1"/>
  <c r="Y1235" i="1"/>
  <c r="X1235" i="1"/>
  <c r="Z1235" i="1" s="1"/>
  <c r="W1235" i="1"/>
  <c r="V1235" i="1"/>
  <c r="U1235" i="1"/>
  <c r="T1235" i="1"/>
  <c r="S1235" i="1"/>
  <c r="R1235" i="1"/>
  <c r="Y1234" i="1"/>
  <c r="X1234" i="1"/>
  <c r="Z1234" i="1" s="1"/>
  <c r="W1234" i="1"/>
  <c r="V1234" i="1"/>
  <c r="U1234" i="1"/>
  <c r="T1234" i="1"/>
  <c r="S1234" i="1"/>
  <c r="R1234" i="1"/>
  <c r="Y1233" i="1"/>
  <c r="X1233" i="1"/>
  <c r="Z1233" i="1" s="1"/>
  <c r="W1233" i="1"/>
  <c r="V1233" i="1"/>
  <c r="U1233" i="1"/>
  <c r="T1233" i="1"/>
  <c r="S1233" i="1"/>
  <c r="R1233" i="1"/>
  <c r="Y1232" i="1"/>
  <c r="X1232" i="1"/>
  <c r="Z1232" i="1" s="1"/>
  <c r="W1232" i="1"/>
  <c r="V1232" i="1"/>
  <c r="U1232" i="1"/>
  <c r="T1232" i="1"/>
  <c r="S1232" i="1"/>
  <c r="R1232" i="1"/>
  <c r="Y1231" i="1"/>
  <c r="X1231" i="1"/>
  <c r="Z1231" i="1" s="1"/>
  <c r="W1231" i="1"/>
  <c r="V1231" i="1"/>
  <c r="U1231" i="1"/>
  <c r="T1231" i="1"/>
  <c r="S1231" i="1"/>
  <c r="R1231" i="1"/>
  <c r="Y1230" i="1"/>
  <c r="X1230" i="1"/>
  <c r="Z1230" i="1" s="1"/>
  <c r="W1230" i="1"/>
  <c r="V1230" i="1"/>
  <c r="U1230" i="1"/>
  <c r="T1230" i="1"/>
  <c r="S1230" i="1"/>
  <c r="R1230" i="1"/>
  <c r="Y1229" i="1"/>
  <c r="X1229" i="1"/>
  <c r="W1229" i="1"/>
  <c r="V1229" i="1"/>
  <c r="U1229" i="1"/>
  <c r="T1229" i="1"/>
  <c r="S1229" i="1"/>
  <c r="R1229" i="1"/>
  <c r="Y1228" i="1"/>
  <c r="X1228" i="1"/>
  <c r="W1228" i="1"/>
  <c r="V1228" i="1"/>
  <c r="U1228" i="1"/>
  <c r="T1228" i="1"/>
  <c r="S1228" i="1"/>
  <c r="R1228" i="1"/>
  <c r="Y1227" i="1"/>
  <c r="X1227" i="1"/>
  <c r="Z1227" i="1" s="1"/>
  <c r="W1227" i="1"/>
  <c r="V1227" i="1"/>
  <c r="U1227" i="1"/>
  <c r="T1227" i="1"/>
  <c r="S1227" i="1"/>
  <c r="R1227" i="1"/>
  <c r="Y1226" i="1"/>
  <c r="X1226" i="1"/>
  <c r="Z1226" i="1" s="1"/>
  <c r="W1226" i="1"/>
  <c r="V1226" i="1"/>
  <c r="U1226" i="1"/>
  <c r="T1226" i="1"/>
  <c r="S1226" i="1"/>
  <c r="R1226" i="1"/>
  <c r="Y1225" i="1"/>
  <c r="X1225" i="1"/>
  <c r="Z1225" i="1" s="1"/>
  <c r="W1225" i="1"/>
  <c r="V1225" i="1"/>
  <c r="U1225" i="1"/>
  <c r="T1225" i="1"/>
  <c r="S1225" i="1"/>
  <c r="R1225" i="1"/>
  <c r="Y1224" i="1"/>
  <c r="X1224" i="1"/>
  <c r="W1224" i="1"/>
  <c r="V1224" i="1"/>
  <c r="U1224" i="1"/>
  <c r="T1224" i="1"/>
  <c r="S1224" i="1"/>
  <c r="R1224" i="1"/>
  <c r="Y1223" i="1"/>
  <c r="X1223" i="1"/>
  <c r="W1223" i="1"/>
  <c r="V1223" i="1"/>
  <c r="U1223" i="1"/>
  <c r="T1223" i="1"/>
  <c r="S1223" i="1"/>
  <c r="R1223" i="1"/>
  <c r="Y1222" i="1"/>
  <c r="X1222" i="1"/>
  <c r="W1222" i="1"/>
  <c r="V1222" i="1"/>
  <c r="U1222" i="1"/>
  <c r="T1222" i="1"/>
  <c r="S1222" i="1"/>
  <c r="R1222" i="1"/>
  <c r="Y1221" i="1"/>
  <c r="X1221" i="1"/>
  <c r="W1221" i="1"/>
  <c r="V1221" i="1"/>
  <c r="U1221" i="1"/>
  <c r="T1221" i="1"/>
  <c r="S1221" i="1"/>
  <c r="R1221" i="1"/>
  <c r="Y1220" i="1"/>
  <c r="X1220" i="1"/>
  <c r="Z1220" i="1" s="1"/>
  <c r="W1220" i="1"/>
  <c r="V1220" i="1"/>
  <c r="U1220" i="1"/>
  <c r="T1220" i="1"/>
  <c r="S1220" i="1"/>
  <c r="R1220" i="1"/>
  <c r="Y1219" i="1"/>
  <c r="X1219" i="1"/>
  <c r="Z1219" i="1" s="1"/>
  <c r="W1219" i="1"/>
  <c r="V1219" i="1"/>
  <c r="U1219" i="1"/>
  <c r="T1219" i="1"/>
  <c r="S1219" i="1"/>
  <c r="R1219" i="1"/>
  <c r="Y1218" i="1"/>
  <c r="X1218" i="1"/>
  <c r="W1218" i="1"/>
  <c r="V1218" i="1"/>
  <c r="U1218" i="1"/>
  <c r="T1218" i="1"/>
  <c r="S1218" i="1"/>
  <c r="R1218" i="1"/>
  <c r="Y1217" i="1"/>
  <c r="X1217" i="1"/>
  <c r="W1217" i="1"/>
  <c r="V1217" i="1"/>
  <c r="U1217" i="1"/>
  <c r="T1217" i="1"/>
  <c r="S1217" i="1"/>
  <c r="R1217" i="1"/>
  <c r="Y1216" i="1"/>
  <c r="X1216" i="1"/>
  <c r="W1216" i="1"/>
  <c r="V1216" i="1"/>
  <c r="U1216" i="1"/>
  <c r="T1216" i="1"/>
  <c r="S1216" i="1"/>
  <c r="R1216" i="1"/>
  <c r="Y1215" i="1"/>
  <c r="X1215" i="1"/>
  <c r="W1215" i="1"/>
  <c r="V1215" i="1"/>
  <c r="U1215" i="1"/>
  <c r="T1215" i="1"/>
  <c r="S1215" i="1"/>
  <c r="R1215" i="1"/>
  <c r="Y1214" i="1"/>
  <c r="X1214" i="1"/>
  <c r="W1214" i="1"/>
  <c r="V1214" i="1"/>
  <c r="U1214" i="1"/>
  <c r="T1214" i="1"/>
  <c r="S1214" i="1"/>
  <c r="R1214" i="1"/>
  <c r="Y1213" i="1"/>
  <c r="X1213" i="1"/>
  <c r="W1213" i="1"/>
  <c r="V1213" i="1"/>
  <c r="U1213" i="1"/>
  <c r="T1213" i="1"/>
  <c r="S1213" i="1"/>
  <c r="R1213" i="1"/>
  <c r="Y1212" i="1"/>
  <c r="X1212" i="1"/>
  <c r="W1212" i="1"/>
  <c r="V1212" i="1"/>
  <c r="U1212" i="1"/>
  <c r="T1212" i="1"/>
  <c r="S1212" i="1"/>
  <c r="R1212" i="1"/>
  <c r="Y1211" i="1"/>
  <c r="X1211" i="1"/>
  <c r="W1211" i="1"/>
  <c r="V1211" i="1"/>
  <c r="U1211" i="1"/>
  <c r="T1211" i="1"/>
  <c r="S1211" i="1"/>
  <c r="R1211" i="1"/>
  <c r="Y1210" i="1"/>
  <c r="X1210" i="1"/>
  <c r="W1210" i="1"/>
  <c r="V1210" i="1"/>
  <c r="U1210" i="1"/>
  <c r="T1210" i="1"/>
  <c r="S1210" i="1"/>
  <c r="R1210" i="1"/>
  <c r="Y1209" i="1"/>
  <c r="X1209" i="1"/>
  <c r="W1209" i="1"/>
  <c r="V1209" i="1"/>
  <c r="U1209" i="1"/>
  <c r="T1209" i="1"/>
  <c r="S1209" i="1"/>
  <c r="R1209" i="1"/>
  <c r="Y1208" i="1"/>
  <c r="X1208" i="1"/>
  <c r="W1208" i="1"/>
  <c r="V1208" i="1"/>
  <c r="U1208" i="1"/>
  <c r="T1208" i="1"/>
  <c r="S1208" i="1"/>
  <c r="R1208" i="1"/>
  <c r="Y1207" i="1"/>
  <c r="X1207" i="1"/>
  <c r="W1207" i="1"/>
  <c r="V1207" i="1"/>
  <c r="U1207" i="1"/>
  <c r="T1207" i="1"/>
  <c r="S1207" i="1"/>
  <c r="R1207" i="1"/>
  <c r="Y1206" i="1"/>
  <c r="X1206" i="1"/>
  <c r="W1206" i="1"/>
  <c r="V1206" i="1"/>
  <c r="U1206" i="1"/>
  <c r="T1206" i="1"/>
  <c r="S1206" i="1"/>
  <c r="R1206" i="1"/>
  <c r="Y1205" i="1"/>
  <c r="X1205" i="1"/>
  <c r="W1205" i="1"/>
  <c r="V1205" i="1"/>
  <c r="U1205" i="1"/>
  <c r="T1205" i="1"/>
  <c r="S1205" i="1"/>
  <c r="R1205" i="1"/>
  <c r="Y1204" i="1"/>
  <c r="X1204" i="1"/>
  <c r="W1204" i="1"/>
  <c r="V1204" i="1"/>
  <c r="U1204" i="1"/>
  <c r="T1204" i="1"/>
  <c r="S1204" i="1"/>
  <c r="R1204" i="1"/>
  <c r="Y1203" i="1"/>
  <c r="X1203" i="1"/>
  <c r="Z1203" i="1" s="1"/>
  <c r="W1203" i="1"/>
  <c r="V1203" i="1"/>
  <c r="U1203" i="1"/>
  <c r="T1203" i="1"/>
  <c r="S1203" i="1"/>
  <c r="R1203" i="1"/>
  <c r="Y1202" i="1"/>
  <c r="X1202" i="1"/>
  <c r="W1202" i="1"/>
  <c r="V1202" i="1"/>
  <c r="U1202" i="1"/>
  <c r="T1202" i="1"/>
  <c r="S1202" i="1"/>
  <c r="R1202" i="1"/>
  <c r="Y1201" i="1"/>
  <c r="X1201" i="1"/>
  <c r="W1201" i="1"/>
  <c r="V1201" i="1"/>
  <c r="U1201" i="1"/>
  <c r="T1201" i="1"/>
  <c r="S1201" i="1"/>
  <c r="R1201" i="1"/>
  <c r="Y1200" i="1"/>
  <c r="X1200" i="1"/>
  <c r="W1200" i="1"/>
  <c r="V1200" i="1"/>
  <c r="U1200" i="1"/>
  <c r="T1200" i="1"/>
  <c r="S1200" i="1"/>
  <c r="R1200" i="1"/>
  <c r="Y1199" i="1"/>
  <c r="X1199" i="1"/>
  <c r="W1199" i="1"/>
  <c r="V1199" i="1"/>
  <c r="U1199" i="1"/>
  <c r="T1199" i="1"/>
  <c r="S1199" i="1"/>
  <c r="R1199" i="1"/>
  <c r="Y1198" i="1"/>
  <c r="X1198" i="1"/>
  <c r="W1198" i="1"/>
  <c r="V1198" i="1"/>
  <c r="U1198" i="1"/>
  <c r="T1198" i="1"/>
  <c r="S1198" i="1"/>
  <c r="R1198" i="1"/>
  <c r="Y1197" i="1"/>
  <c r="X1197" i="1"/>
  <c r="W1197" i="1"/>
  <c r="V1197" i="1"/>
  <c r="U1197" i="1"/>
  <c r="T1197" i="1"/>
  <c r="S1197" i="1"/>
  <c r="R1197" i="1"/>
  <c r="Y1196" i="1"/>
  <c r="X1196" i="1"/>
  <c r="W1196" i="1"/>
  <c r="V1196" i="1"/>
  <c r="U1196" i="1"/>
  <c r="T1196" i="1"/>
  <c r="S1196" i="1"/>
  <c r="R1196" i="1"/>
  <c r="Y1195" i="1"/>
  <c r="X1195" i="1"/>
  <c r="W1195" i="1"/>
  <c r="V1195" i="1"/>
  <c r="U1195" i="1"/>
  <c r="T1195" i="1"/>
  <c r="S1195" i="1"/>
  <c r="R1195" i="1"/>
  <c r="Y1194" i="1"/>
  <c r="X1194" i="1"/>
  <c r="W1194" i="1"/>
  <c r="V1194" i="1"/>
  <c r="U1194" i="1"/>
  <c r="T1194" i="1"/>
  <c r="S1194" i="1"/>
  <c r="R1194" i="1"/>
  <c r="Y1193" i="1"/>
  <c r="X1193" i="1"/>
  <c r="W1193" i="1"/>
  <c r="V1193" i="1"/>
  <c r="U1193" i="1"/>
  <c r="T1193" i="1"/>
  <c r="S1193" i="1"/>
  <c r="R1193" i="1"/>
  <c r="Y1192" i="1"/>
  <c r="X1192" i="1"/>
  <c r="W1192" i="1"/>
  <c r="V1192" i="1"/>
  <c r="U1192" i="1"/>
  <c r="T1192" i="1"/>
  <c r="S1192" i="1"/>
  <c r="R1192" i="1"/>
  <c r="Y1191" i="1"/>
  <c r="X1191" i="1"/>
  <c r="W1191" i="1"/>
  <c r="V1191" i="1"/>
  <c r="U1191" i="1"/>
  <c r="T1191" i="1"/>
  <c r="S1191" i="1"/>
  <c r="R1191" i="1"/>
  <c r="Y1190" i="1"/>
  <c r="X1190" i="1"/>
  <c r="W1190" i="1"/>
  <c r="V1190" i="1"/>
  <c r="U1190" i="1"/>
  <c r="T1190" i="1"/>
  <c r="S1190" i="1"/>
  <c r="R1190" i="1"/>
  <c r="Y1189" i="1"/>
  <c r="X1189" i="1"/>
  <c r="W1189" i="1"/>
  <c r="V1189" i="1"/>
  <c r="U1189" i="1"/>
  <c r="T1189" i="1"/>
  <c r="S1189" i="1"/>
  <c r="R1189" i="1"/>
  <c r="Y1188" i="1"/>
  <c r="X1188" i="1"/>
  <c r="W1188" i="1"/>
  <c r="V1188" i="1"/>
  <c r="U1188" i="1"/>
  <c r="T1188" i="1"/>
  <c r="S1188" i="1"/>
  <c r="R1188" i="1"/>
  <c r="Y1187" i="1"/>
  <c r="X1187" i="1"/>
  <c r="Z1187" i="1" s="1"/>
  <c r="W1187" i="1"/>
  <c r="V1187" i="1"/>
  <c r="U1187" i="1"/>
  <c r="T1187" i="1"/>
  <c r="S1187" i="1"/>
  <c r="R1187" i="1"/>
  <c r="Y1186" i="1"/>
  <c r="X1186" i="1"/>
  <c r="Z1186" i="1" s="1"/>
  <c r="W1186" i="1"/>
  <c r="V1186" i="1"/>
  <c r="U1186" i="1"/>
  <c r="T1186" i="1"/>
  <c r="S1186" i="1"/>
  <c r="R1186" i="1"/>
  <c r="Y1185" i="1"/>
  <c r="X1185" i="1"/>
  <c r="Z1185" i="1" s="1"/>
  <c r="W1185" i="1"/>
  <c r="V1185" i="1"/>
  <c r="U1185" i="1"/>
  <c r="T1185" i="1"/>
  <c r="S1185" i="1"/>
  <c r="R1185" i="1"/>
  <c r="Y1184" i="1"/>
  <c r="X1184" i="1"/>
  <c r="Z1184" i="1" s="1"/>
  <c r="W1184" i="1"/>
  <c r="V1184" i="1"/>
  <c r="U1184" i="1"/>
  <c r="T1184" i="1"/>
  <c r="S1184" i="1"/>
  <c r="R1184" i="1"/>
  <c r="Y1183" i="1"/>
  <c r="X1183" i="1"/>
  <c r="W1183" i="1"/>
  <c r="V1183" i="1"/>
  <c r="U1183" i="1"/>
  <c r="T1183" i="1"/>
  <c r="S1183" i="1"/>
  <c r="R1183" i="1"/>
  <c r="Y1182" i="1"/>
  <c r="X1182" i="1"/>
  <c r="Z1182" i="1" s="1"/>
  <c r="W1182" i="1"/>
  <c r="V1182" i="1"/>
  <c r="U1182" i="1"/>
  <c r="T1182" i="1"/>
  <c r="S1182" i="1"/>
  <c r="R1182" i="1"/>
  <c r="Y1181" i="1"/>
  <c r="X1181" i="1"/>
  <c r="Z1181" i="1" s="1"/>
  <c r="W1181" i="1"/>
  <c r="V1181" i="1"/>
  <c r="U1181" i="1"/>
  <c r="T1181" i="1"/>
  <c r="S1181" i="1"/>
  <c r="R1181" i="1"/>
  <c r="Y1180" i="1"/>
  <c r="X1180" i="1"/>
  <c r="W1180" i="1"/>
  <c r="V1180" i="1"/>
  <c r="U1180" i="1"/>
  <c r="T1180" i="1"/>
  <c r="S1180" i="1"/>
  <c r="R1180" i="1"/>
  <c r="Y1179" i="1"/>
  <c r="X1179" i="1"/>
  <c r="W1179" i="1"/>
  <c r="V1179" i="1"/>
  <c r="U1179" i="1"/>
  <c r="T1179" i="1"/>
  <c r="S1179" i="1"/>
  <c r="R1179" i="1"/>
  <c r="Y1178" i="1"/>
  <c r="X1178" i="1"/>
  <c r="W1178" i="1"/>
  <c r="V1178" i="1"/>
  <c r="U1178" i="1"/>
  <c r="T1178" i="1"/>
  <c r="S1178" i="1"/>
  <c r="R1178" i="1"/>
  <c r="Y1177" i="1"/>
  <c r="X1177" i="1"/>
  <c r="W1177" i="1"/>
  <c r="V1177" i="1"/>
  <c r="U1177" i="1"/>
  <c r="T1177" i="1"/>
  <c r="S1177" i="1"/>
  <c r="R1177" i="1"/>
  <c r="Y1176" i="1"/>
  <c r="X1176" i="1"/>
  <c r="W1176" i="1"/>
  <c r="V1176" i="1"/>
  <c r="U1176" i="1"/>
  <c r="T1176" i="1"/>
  <c r="S1176" i="1"/>
  <c r="R1176" i="1"/>
  <c r="Y1175" i="1"/>
  <c r="X1175" i="1"/>
  <c r="W1175" i="1"/>
  <c r="V1175" i="1"/>
  <c r="U1175" i="1"/>
  <c r="T1175" i="1"/>
  <c r="S1175" i="1"/>
  <c r="R1175" i="1"/>
  <c r="Y1174" i="1"/>
  <c r="X1174" i="1"/>
  <c r="W1174" i="1"/>
  <c r="V1174" i="1"/>
  <c r="U1174" i="1"/>
  <c r="T1174" i="1"/>
  <c r="S1174" i="1"/>
  <c r="R1174" i="1"/>
  <c r="Y1173" i="1"/>
  <c r="X1173" i="1"/>
  <c r="W1173" i="1"/>
  <c r="V1173" i="1"/>
  <c r="U1173" i="1"/>
  <c r="T1173" i="1"/>
  <c r="S1173" i="1"/>
  <c r="R1173" i="1"/>
  <c r="Y1172" i="1"/>
  <c r="X1172" i="1"/>
  <c r="W1172" i="1"/>
  <c r="V1172" i="1"/>
  <c r="U1172" i="1"/>
  <c r="T1172" i="1"/>
  <c r="S1172" i="1"/>
  <c r="R1172" i="1"/>
  <c r="Y1171" i="1"/>
  <c r="X1171" i="1"/>
  <c r="W1171" i="1"/>
  <c r="V1171" i="1"/>
  <c r="U1171" i="1"/>
  <c r="T1171" i="1"/>
  <c r="S1171" i="1"/>
  <c r="R1171" i="1"/>
  <c r="Y1170" i="1"/>
  <c r="X1170" i="1"/>
  <c r="Z1170" i="1" s="1"/>
  <c r="W1170" i="1"/>
  <c r="V1170" i="1"/>
  <c r="U1170" i="1"/>
  <c r="T1170" i="1"/>
  <c r="S1170" i="1"/>
  <c r="R1170" i="1"/>
  <c r="Y1169" i="1"/>
  <c r="X1169" i="1"/>
  <c r="W1169" i="1"/>
  <c r="V1169" i="1"/>
  <c r="U1169" i="1"/>
  <c r="T1169" i="1"/>
  <c r="S1169" i="1"/>
  <c r="R1169" i="1"/>
  <c r="Y1168" i="1"/>
  <c r="X1168" i="1"/>
  <c r="W1168" i="1"/>
  <c r="V1168" i="1"/>
  <c r="U1168" i="1"/>
  <c r="T1168" i="1"/>
  <c r="S1168" i="1"/>
  <c r="R1168" i="1"/>
  <c r="Y1167" i="1"/>
  <c r="X1167" i="1"/>
  <c r="W1167" i="1"/>
  <c r="V1167" i="1"/>
  <c r="U1167" i="1"/>
  <c r="T1167" i="1"/>
  <c r="S1167" i="1"/>
  <c r="R1167" i="1"/>
  <c r="Y1166" i="1"/>
  <c r="X1166" i="1"/>
  <c r="W1166" i="1"/>
  <c r="V1166" i="1"/>
  <c r="U1166" i="1"/>
  <c r="T1166" i="1"/>
  <c r="S1166" i="1"/>
  <c r="R1166" i="1"/>
  <c r="Y1165" i="1"/>
  <c r="X1165" i="1"/>
  <c r="Z1165" i="1" s="1"/>
  <c r="W1165" i="1"/>
  <c r="V1165" i="1"/>
  <c r="U1165" i="1"/>
  <c r="T1165" i="1"/>
  <c r="S1165" i="1"/>
  <c r="R1165" i="1"/>
  <c r="Y1164" i="1"/>
  <c r="X1164" i="1"/>
  <c r="W1164" i="1"/>
  <c r="V1164" i="1"/>
  <c r="U1164" i="1"/>
  <c r="T1164" i="1"/>
  <c r="S1164" i="1"/>
  <c r="R1164" i="1"/>
  <c r="Y1163" i="1"/>
  <c r="X1163" i="1"/>
  <c r="W1163" i="1"/>
  <c r="V1163" i="1"/>
  <c r="U1163" i="1"/>
  <c r="T1163" i="1"/>
  <c r="S1163" i="1"/>
  <c r="R1163" i="1"/>
  <c r="Y1162" i="1"/>
  <c r="X1162" i="1"/>
  <c r="Z1162" i="1" s="1"/>
  <c r="W1162" i="1"/>
  <c r="V1162" i="1"/>
  <c r="U1162" i="1"/>
  <c r="T1162" i="1"/>
  <c r="S1162" i="1"/>
  <c r="R1162" i="1"/>
  <c r="Y1161" i="1"/>
  <c r="X1161" i="1"/>
  <c r="W1161" i="1"/>
  <c r="V1161" i="1"/>
  <c r="U1161" i="1"/>
  <c r="T1161" i="1"/>
  <c r="S1161" i="1"/>
  <c r="R1161" i="1"/>
  <c r="Y1160" i="1"/>
  <c r="X1160" i="1"/>
  <c r="W1160" i="1"/>
  <c r="V1160" i="1"/>
  <c r="U1160" i="1"/>
  <c r="T1160" i="1"/>
  <c r="S1160" i="1"/>
  <c r="R1160" i="1"/>
  <c r="Y1159" i="1"/>
  <c r="X1159" i="1"/>
  <c r="W1159" i="1"/>
  <c r="V1159" i="1"/>
  <c r="U1159" i="1"/>
  <c r="T1159" i="1"/>
  <c r="S1159" i="1"/>
  <c r="R1159" i="1"/>
  <c r="Y1158" i="1"/>
  <c r="X1158" i="1"/>
  <c r="W1158" i="1"/>
  <c r="V1158" i="1"/>
  <c r="U1158" i="1"/>
  <c r="T1158" i="1"/>
  <c r="S1158" i="1"/>
  <c r="R1158" i="1"/>
  <c r="Y1157" i="1"/>
  <c r="X1157" i="1"/>
  <c r="W1157" i="1"/>
  <c r="V1157" i="1"/>
  <c r="U1157" i="1"/>
  <c r="T1157" i="1"/>
  <c r="S1157" i="1"/>
  <c r="R1157" i="1"/>
  <c r="Y1156" i="1"/>
  <c r="X1156" i="1"/>
  <c r="W1156" i="1"/>
  <c r="V1156" i="1"/>
  <c r="U1156" i="1"/>
  <c r="T1156" i="1"/>
  <c r="S1156" i="1"/>
  <c r="R1156" i="1"/>
  <c r="Y1155" i="1"/>
  <c r="X1155" i="1"/>
  <c r="W1155" i="1"/>
  <c r="V1155" i="1"/>
  <c r="U1155" i="1"/>
  <c r="T1155" i="1"/>
  <c r="S1155" i="1"/>
  <c r="R1155" i="1"/>
  <c r="Y1154" i="1"/>
  <c r="X1154" i="1"/>
  <c r="W1154" i="1"/>
  <c r="V1154" i="1"/>
  <c r="U1154" i="1"/>
  <c r="T1154" i="1"/>
  <c r="S1154" i="1"/>
  <c r="R1154" i="1"/>
  <c r="Y1153" i="1"/>
  <c r="X1153" i="1"/>
  <c r="W1153" i="1"/>
  <c r="V1153" i="1"/>
  <c r="U1153" i="1"/>
  <c r="T1153" i="1"/>
  <c r="S1153" i="1"/>
  <c r="R1153" i="1"/>
  <c r="Y1152" i="1"/>
  <c r="X1152" i="1"/>
  <c r="W1152" i="1"/>
  <c r="V1152" i="1"/>
  <c r="U1152" i="1"/>
  <c r="T1152" i="1"/>
  <c r="S1152" i="1"/>
  <c r="R1152" i="1"/>
  <c r="Y1151" i="1"/>
  <c r="X1151" i="1"/>
  <c r="W1151" i="1"/>
  <c r="V1151" i="1"/>
  <c r="U1151" i="1"/>
  <c r="T1151" i="1"/>
  <c r="S1151" i="1"/>
  <c r="R1151" i="1"/>
  <c r="Y1150" i="1"/>
  <c r="X1150" i="1"/>
  <c r="W1150" i="1"/>
  <c r="V1150" i="1"/>
  <c r="U1150" i="1"/>
  <c r="T1150" i="1"/>
  <c r="S1150" i="1"/>
  <c r="R1150" i="1"/>
  <c r="Y1149" i="1"/>
  <c r="X1149" i="1"/>
  <c r="W1149" i="1"/>
  <c r="V1149" i="1"/>
  <c r="U1149" i="1"/>
  <c r="T1149" i="1"/>
  <c r="S1149" i="1"/>
  <c r="R1149" i="1"/>
  <c r="Y1148" i="1"/>
  <c r="X1148" i="1"/>
  <c r="W1148" i="1"/>
  <c r="V1148" i="1"/>
  <c r="U1148" i="1"/>
  <c r="T1148" i="1"/>
  <c r="S1148" i="1"/>
  <c r="R1148" i="1"/>
  <c r="Y1147" i="1"/>
  <c r="X1147" i="1"/>
  <c r="W1147" i="1"/>
  <c r="V1147" i="1"/>
  <c r="U1147" i="1"/>
  <c r="T1147" i="1"/>
  <c r="S1147" i="1"/>
  <c r="R1147" i="1"/>
  <c r="Y1146" i="1"/>
  <c r="X1146" i="1"/>
  <c r="W1146" i="1"/>
  <c r="V1146" i="1"/>
  <c r="U1146" i="1"/>
  <c r="T1146" i="1"/>
  <c r="S1146" i="1"/>
  <c r="R1146" i="1"/>
  <c r="Y1145" i="1"/>
  <c r="X1145" i="1"/>
  <c r="W1145" i="1"/>
  <c r="V1145" i="1"/>
  <c r="U1145" i="1"/>
  <c r="T1145" i="1"/>
  <c r="S1145" i="1"/>
  <c r="R1145" i="1"/>
  <c r="Y1144" i="1"/>
  <c r="X1144" i="1"/>
  <c r="Z1144" i="1" s="1"/>
  <c r="W1144" i="1"/>
  <c r="V1144" i="1"/>
  <c r="U1144" i="1"/>
  <c r="T1144" i="1"/>
  <c r="S1144" i="1"/>
  <c r="R1144" i="1"/>
  <c r="Y1143" i="1"/>
  <c r="X1143" i="1"/>
  <c r="W1143" i="1"/>
  <c r="V1143" i="1"/>
  <c r="U1143" i="1"/>
  <c r="T1143" i="1"/>
  <c r="S1143" i="1"/>
  <c r="R1143" i="1"/>
  <c r="Y1142" i="1"/>
  <c r="X1142" i="1"/>
  <c r="W1142" i="1"/>
  <c r="V1142" i="1"/>
  <c r="U1142" i="1"/>
  <c r="T1142" i="1"/>
  <c r="S1142" i="1"/>
  <c r="R1142" i="1"/>
  <c r="Y1141" i="1"/>
  <c r="X1141" i="1"/>
  <c r="W1141" i="1"/>
  <c r="V1141" i="1"/>
  <c r="U1141" i="1"/>
  <c r="T1141" i="1"/>
  <c r="S1141" i="1"/>
  <c r="R1141" i="1"/>
  <c r="Y1140" i="1"/>
  <c r="X1140" i="1"/>
  <c r="W1140" i="1"/>
  <c r="V1140" i="1"/>
  <c r="U1140" i="1"/>
  <c r="T1140" i="1"/>
  <c r="S1140" i="1"/>
  <c r="R1140" i="1"/>
  <c r="Y1139" i="1"/>
  <c r="X1139" i="1"/>
  <c r="W1139" i="1"/>
  <c r="V1139" i="1"/>
  <c r="U1139" i="1"/>
  <c r="T1139" i="1"/>
  <c r="S1139" i="1"/>
  <c r="R1139" i="1"/>
  <c r="Y1138" i="1"/>
  <c r="X1138" i="1"/>
  <c r="W1138" i="1"/>
  <c r="V1138" i="1"/>
  <c r="U1138" i="1"/>
  <c r="T1138" i="1"/>
  <c r="S1138" i="1"/>
  <c r="R1138" i="1"/>
  <c r="Y1137" i="1"/>
  <c r="X1137" i="1"/>
  <c r="W1137" i="1"/>
  <c r="V1137" i="1"/>
  <c r="U1137" i="1"/>
  <c r="T1137" i="1"/>
  <c r="S1137" i="1"/>
  <c r="R1137" i="1"/>
  <c r="Y1136" i="1"/>
  <c r="X1136" i="1"/>
  <c r="Z1136" i="1" s="1"/>
  <c r="W1136" i="1"/>
  <c r="V1136" i="1"/>
  <c r="U1136" i="1"/>
  <c r="T1136" i="1"/>
  <c r="S1136" i="1"/>
  <c r="R1136" i="1"/>
  <c r="Y1135" i="1"/>
  <c r="X1135" i="1"/>
  <c r="Z1135" i="1" s="1"/>
  <c r="W1135" i="1"/>
  <c r="V1135" i="1"/>
  <c r="U1135" i="1"/>
  <c r="T1135" i="1"/>
  <c r="S1135" i="1"/>
  <c r="R1135" i="1"/>
  <c r="Y1134" i="1"/>
  <c r="X1134" i="1"/>
  <c r="W1134" i="1"/>
  <c r="V1134" i="1"/>
  <c r="U1134" i="1"/>
  <c r="T1134" i="1"/>
  <c r="S1134" i="1"/>
  <c r="R1134" i="1"/>
  <c r="Y1133" i="1"/>
  <c r="X1133" i="1"/>
  <c r="W1133" i="1"/>
  <c r="V1133" i="1"/>
  <c r="U1133" i="1"/>
  <c r="T1133" i="1"/>
  <c r="S1133" i="1"/>
  <c r="R1133" i="1"/>
  <c r="Y1132" i="1"/>
  <c r="X1132" i="1"/>
  <c r="W1132" i="1"/>
  <c r="V1132" i="1"/>
  <c r="U1132" i="1"/>
  <c r="T1132" i="1"/>
  <c r="S1132" i="1"/>
  <c r="R1132" i="1"/>
  <c r="Y1131" i="1"/>
  <c r="X1131" i="1"/>
  <c r="W1131" i="1"/>
  <c r="V1131" i="1"/>
  <c r="U1131" i="1"/>
  <c r="T1131" i="1"/>
  <c r="S1131" i="1"/>
  <c r="R1131" i="1"/>
  <c r="Y1130" i="1"/>
  <c r="X1130" i="1"/>
  <c r="W1130" i="1"/>
  <c r="V1130" i="1"/>
  <c r="U1130" i="1"/>
  <c r="T1130" i="1"/>
  <c r="S1130" i="1"/>
  <c r="R1130" i="1"/>
  <c r="Y1129" i="1"/>
  <c r="X1129" i="1"/>
  <c r="W1129" i="1"/>
  <c r="V1129" i="1"/>
  <c r="U1129" i="1"/>
  <c r="T1129" i="1"/>
  <c r="S1129" i="1"/>
  <c r="R1129" i="1"/>
  <c r="Y1128" i="1"/>
  <c r="X1128" i="1"/>
  <c r="W1128" i="1"/>
  <c r="V1128" i="1"/>
  <c r="U1128" i="1"/>
  <c r="T1128" i="1"/>
  <c r="S1128" i="1"/>
  <c r="R1128" i="1"/>
  <c r="Y1127" i="1"/>
  <c r="X1127" i="1"/>
  <c r="W1127" i="1"/>
  <c r="V1127" i="1"/>
  <c r="U1127" i="1"/>
  <c r="T1127" i="1"/>
  <c r="S1127" i="1"/>
  <c r="R1127" i="1"/>
  <c r="Y1126" i="1"/>
  <c r="X1126" i="1"/>
  <c r="W1126" i="1"/>
  <c r="V1126" i="1"/>
  <c r="U1126" i="1"/>
  <c r="T1126" i="1"/>
  <c r="S1126" i="1"/>
  <c r="R1126" i="1"/>
  <c r="Y1125" i="1"/>
  <c r="X1125" i="1"/>
  <c r="W1125" i="1"/>
  <c r="V1125" i="1"/>
  <c r="U1125" i="1"/>
  <c r="T1125" i="1"/>
  <c r="S1125" i="1"/>
  <c r="R1125" i="1"/>
  <c r="Y1124" i="1"/>
  <c r="X1124" i="1"/>
  <c r="W1124" i="1"/>
  <c r="V1124" i="1"/>
  <c r="U1124" i="1"/>
  <c r="T1124" i="1"/>
  <c r="S1124" i="1"/>
  <c r="R1124" i="1"/>
  <c r="Y1123" i="1"/>
  <c r="X1123" i="1"/>
  <c r="W1123" i="1"/>
  <c r="V1123" i="1"/>
  <c r="U1123" i="1"/>
  <c r="T1123" i="1"/>
  <c r="S1123" i="1"/>
  <c r="R1123" i="1"/>
  <c r="Y1122" i="1"/>
  <c r="Z1122" i="1" s="1"/>
  <c r="X1122" i="1"/>
  <c r="W1122" i="1"/>
  <c r="V1122" i="1"/>
  <c r="U1122" i="1"/>
  <c r="T1122" i="1"/>
  <c r="S1122" i="1"/>
  <c r="R1122" i="1"/>
  <c r="Y1121" i="1"/>
  <c r="X1121" i="1"/>
  <c r="W1121" i="1"/>
  <c r="V1121" i="1"/>
  <c r="U1121" i="1"/>
  <c r="T1121" i="1"/>
  <c r="S1121" i="1"/>
  <c r="R1121" i="1"/>
  <c r="Z1120" i="1"/>
  <c r="Y1120" i="1"/>
  <c r="X1120" i="1"/>
  <c r="W1120" i="1"/>
  <c r="V1120" i="1"/>
  <c r="U1120" i="1"/>
  <c r="T1120" i="1"/>
  <c r="S1120" i="1"/>
  <c r="R1120" i="1"/>
  <c r="Y1119" i="1"/>
  <c r="X1119" i="1"/>
  <c r="W1119" i="1"/>
  <c r="V1119" i="1"/>
  <c r="U1119" i="1"/>
  <c r="T1119" i="1"/>
  <c r="S1119" i="1"/>
  <c r="R1119" i="1"/>
  <c r="Y1118" i="1"/>
  <c r="X1118" i="1"/>
  <c r="W1118" i="1"/>
  <c r="V1118" i="1"/>
  <c r="U1118" i="1"/>
  <c r="T1118" i="1"/>
  <c r="S1118" i="1"/>
  <c r="R1118" i="1"/>
  <c r="Y1117" i="1"/>
  <c r="X1117" i="1"/>
  <c r="W1117" i="1"/>
  <c r="V1117" i="1"/>
  <c r="U1117" i="1"/>
  <c r="T1117" i="1"/>
  <c r="S1117" i="1"/>
  <c r="R1117" i="1"/>
  <c r="Y1116" i="1"/>
  <c r="X1116" i="1"/>
  <c r="W1116" i="1"/>
  <c r="V1116" i="1"/>
  <c r="U1116" i="1"/>
  <c r="T1116" i="1"/>
  <c r="S1116" i="1"/>
  <c r="R1116" i="1"/>
  <c r="Y1115" i="1"/>
  <c r="Z1115" i="1" s="1"/>
  <c r="X1115" i="1"/>
  <c r="W1115" i="1"/>
  <c r="V1115" i="1"/>
  <c r="U1115" i="1"/>
  <c r="T1115" i="1"/>
  <c r="S1115" i="1"/>
  <c r="R1115" i="1"/>
  <c r="Y1114" i="1"/>
  <c r="X1114" i="1"/>
  <c r="W1114" i="1"/>
  <c r="V1114" i="1"/>
  <c r="U1114" i="1"/>
  <c r="T1114" i="1"/>
  <c r="S1114" i="1"/>
  <c r="R1114" i="1"/>
  <c r="Y1113" i="1"/>
  <c r="X1113" i="1"/>
  <c r="W1113" i="1"/>
  <c r="V1113" i="1"/>
  <c r="U1113" i="1"/>
  <c r="T1113" i="1"/>
  <c r="S1113" i="1"/>
  <c r="R1113" i="1"/>
  <c r="Y1112" i="1"/>
  <c r="X1112" i="1"/>
  <c r="W1112" i="1"/>
  <c r="V1112" i="1"/>
  <c r="U1112" i="1"/>
  <c r="T1112" i="1"/>
  <c r="S1112" i="1"/>
  <c r="R1112" i="1"/>
  <c r="Y1111" i="1"/>
  <c r="X1111" i="1"/>
  <c r="W1111" i="1"/>
  <c r="V1111" i="1"/>
  <c r="U1111" i="1"/>
  <c r="T1111" i="1"/>
  <c r="S1111" i="1"/>
  <c r="R1111" i="1"/>
  <c r="Y1110" i="1"/>
  <c r="X1110" i="1"/>
  <c r="W1110" i="1"/>
  <c r="V1110" i="1"/>
  <c r="U1110" i="1"/>
  <c r="T1110" i="1"/>
  <c r="S1110" i="1"/>
  <c r="R1110" i="1"/>
  <c r="Y1109" i="1"/>
  <c r="Z1109" i="1" s="1"/>
  <c r="X1109" i="1"/>
  <c r="W1109" i="1"/>
  <c r="V1109" i="1"/>
  <c r="U1109" i="1"/>
  <c r="T1109" i="1"/>
  <c r="S1109" i="1"/>
  <c r="R1109" i="1"/>
  <c r="Y1108" i="1"/>
  <c r="X1108" i="1"/>
  <c r="W1108" i="1"/>
  <c r="V1108" i="1"/>
  <c r="U1108" i="1"/>
  <c r="T1108" i="1"/>
  <c r="S1108" i="1"/>
  <c r="R1108" i="1"/>
  <c r="Y1107" i="1"/>
  <c r="Z1107" i="1" s="1"/>
  <c r="X1107" i="1"/>
  <c r="W1107" i="1"/>
  <c r="V1107" i="1"/>
  <c r="U1107" i="1"/>
  <c r="T1107" i="1"/>
  <c r="S1107" i="1"/>
  <c r="R1107" i="1"/>
  <c r="Y1106" i="1"/>
  <c r="X1106" i="1"/>
  <c r="Z1106" i="1" s="1"/>
  <c r="W1106" i="1"/>
  <c r="V1106" i="1"/>
  <c r="U1106" i="1"/>
  <c r="T1106" i="1"/>
  <c r="S1106" i="1"/>
  <c r="R1106" i="1"/>
  <c r="Y1105" i="1"/>
  <c r="X1105" i="1"/>
  <c r="Z1105" i="1" s="1"/>
  <c r="W1105" i="1"/>
  <c r="V1105" i="1"/>
  <c r="U1105" i="1"/>
  <c r="T1105" i="1"/>
  <c r="S1105" i="1"/>
  <c r="R1105" i="1"/>
  <c r="Y1104" i="1"/>
  <c r="X1104" i="1"/>
  <c r="Z1104" i="1" s="1"/>
  <c r="W1104" i="1"/>
  <c r="V1104" i="1"/>
  <c r="U1104" i="1"/>
  <c r="T1104" i="1"/>
  <c r="S1104" i="1"/>
  <c r="R1104" i="1"/>
  <c r="Y1103" i="1"/>
  <c r="X1103" i="1"/>
  <c r="W1103" i="1"/>
  <c r="V1103" i="1"/>
  <c r="U1103" i="1"/>
  <c r="T1103" i="1"/>
  <c r="S1103" i="1"/>
  <c r="R1103" i="1"/>
  <c r="Y1102" i="1"/>
  <c r="X1102" i="1"/>
  <c r="W1102" i="1"/>
  <c r="V1102" i="1"/>
  <c r="U1102" i="1"/>
  <c r="T1102" i="1"/>
  <c r="S1102" i="1"/>
  <c r="R1102" i="1"/>
  <c r="Y1101" i="1"/>
  <c r="X1101" i="1"/>
  <c r="W1101" i="1"/>
  <c r="V1101" i="1"/>
  <c r="U1101" i="1"/>
  <c r="T1101" i="1"/>
  <c r="S1101" i="1"/>
  <c r="R1101" i="1"/>
  <c r="Y1100" i="1"/>
  <c r="X1100" i="1"/>
  <c r="W1100" i="1"/>
  <c r="V1100" i="1"/>
  <c r="U1100" i="1"/>
  <c r="T1100" i="1"/>
  <c r="S1100" i="1"/>
  <c r="R1100" i="1"/>
  <c r="Y1099" i="1"/>
  <c r="X1099" i="1"/>
  <c r="W1099" i="1"/>
  <c r="V1099" i="1"/>
  <c r="U1099" i="1"/>
  <c r="T1099" i="1"/>
  <c r="S1099" i="1"/>
  <c r="R1099" i="1"/>
  <c r="Y1098" i="1"/>
  <c r="X1098" i="1"/>
  <c r="Z1098" i="1" s="1"/>
  <c r="W1098" i="1"/>
  <c r="V1098" i="1"/>
  <c r="U1098" i="1"/>
  <c r="T1098" i="1"/>
  <c r="S1098" i="1"/>
  <c r="R1098" i="1"/>
  <c r="Y1097" i="1"/>
  <c r="X1097" i="1"/>
  <c r="W1097" i="1"/>
  <c r="V1097" i="1"/>
  <c r="U1097" i="1"/>
  <c r="T1097" i="1"/>
  <c r="S1097" i="1"/>
  <c r="R1097" i="1"/>
  <c r="Y1096" i="1"/>
  <c r="X1096" i="1"/>
  <c r="W1096" i="1"/>
  <c r="V1096" i="1"/>
  <c r="U1096" i="1"/>
  <c r="T1096" i="1"/>
  <c r="S1096" i="1"/>
  <c r="R1096" i="1"/>
  <c r="Y1095" i="1"/>
  <c r="X1095" i="1"/>
  <c r="W1095" i="1"/>
  <c r="V1095" i="1"/>
  <c r="U1095" i="1"/>
  <c r="T1095" i="1"/>
  <c r="S1095" i="1"/>
  <c r="R1095" i="1"/>
  <c r="Y1094" i="1"/>
  <c r="X1094" i="1"/>
  <c r="W1094" i="1"/>
  <c r="V1094" i="1"/>
  <c r="U1094" i="1"/>
  <c r="T1094" i="1"/>
  <c r="S1094" i="1"/>
  <c r="R1094" i="1"/>
  <c r="Y1093" i="1"/>
  <c r="X1093" i="1"/>
  <c r="W1093" i="1"/>
  <c r="V1093" i="1"/>
  <c r="U1093" i="1"/>
  <c r="T1093" i="1"/>
  <c r="S1093" i="1"/>
  <c r="R1093" i="1"/>
  <c r="Y1092" i="1"/>
  <c r="X1092" i="1"/>
  <c r="W1092" i="1"/>
  <c r="V1092" i="1"/>
  <c r="U1092" i="1"/>
  <c r="T1092" i="1"/>
  <c r="S1092" i="1"/>
  <c r="R1092" i="1"/>
  <c r="Y1091" i="1"/>
  <c r="X1091" i="1"/>
  <c r="W1091" i="1"/>
  <c r="V1091" i="1"/>
  <c r="U1091" i="1"/>
  <c r="T1091" i="1"/>
  <c r="S1091" i="1"/>
  <c r="R1091" i="1"/>
  <c r="Y1090" i="1"/>
  <c r="X1090" i="1"/>
  <c r="W1090" i="1"/>
  <c r="V1090" i="1"/>
  <c r="U1090" i="1"/>
  <c r="T1090" i="1"/>
  <c r="S1090" i="1"/>
  <c r="R1090" i="1"/>
  <c r="Y1089" i="1"/>
  <c r="X1089" i="1"/>
  <c r="W1089" i="1"/>
  <c r="V1089" i="1"/>
  <c r="U1089" i="1"/>
  <c r="T1089" i="1"/>
  <c r="S1089" i="1"/>
  <c r="R1089" i="1"/>
  <c r="Y1088" i="1"/>
  <c r="X1088" i="1"/>
  <c r="W1088" i="1"/>
  <c r="V1088" i="1"/>
  <c r="U1088" i="1"/>
  <c r="T1088" i="1"/>
  <c r="S1088" i="1"/>
  <c r="R1088" i="1"/>
  <c r="Y1087" i="1"/>
  <c r="X1087" i="1"/>
  <c r="W1087" i="1"/>
  <c r="V1087" i="1"/>
  <c r="U1087" i="1"/>
  <c r="T1087" i="1"/>
  <c r="S1087" i="1"/>
  <c r="R1087" i="1"/>
  <c r="Y1086" i="1"/>
  <c r="X1086" i="1"/>
  <c r="W1086" i="1"/>
  <c r="V1086" i="1"/>
  <c r="U1086" i="1"/>
  <c r="T1086" i="1"/>
  <c r="S1086" i="1"/>
  <c r="R1086" i="1"/>
  <c r="Y1085" i="1"/>
  <c r="X1085" i="1"/>
  <c r="W1085" i="1"/>
  <c r="V1085" i="1"/>
  <c r="U1085" i="1"/>
  <c r="T1085" i="1"/>
  <c r="S1085" i="1"/>
  <c r="R1085" i="1"/>
  <c r="Y1084" i="1"/>
  <c r="X1084" i="1"/>
  <c r="W1084" i="1"/>
  <c r="V1084" i="1"/>
  <c r="U1084" i="1"/>
  <c r="T1084" i="1"/>
  <c r="S1084" i="1"/>
  <c r="R1084" i="1"/>
  <c r="Y1083" i="1"/>
  <c r="X1083" i="1"/>
  <c r="Z1083" i="1" s="1"/>
  <c r="W1083" i="1"/>
  <c r="V1083" i="1"/>
  <c r="U1083" i="1"/>
  <c r="T1083" i="1"/>
  <c r="S1083" i="1"/>
  <c r="R1083" i="1"/>
  <c r="Y1082" i="1"/>
  <c r="X1082" i="1"/>
  <c r="W1082" i="1"/>
  <c r="V1082" i="1"/>
  <c r="U1082" i="1"/>
  <c r="T1082" i="1"/>
  <c r="S1082" i="1"/>
  <c r="R1082" i="1"/>
  <c r="Y1081" i="1"/>
  <c r="X1081" i="1"/>
  <c r="W1081" i="1"/>
  <c r="V1081" i="1"/>
  <c r="U1081" i="1"/>
  <c r="T1081" i="1"/>
  <c r="S1081" i="1"/>
  <c r="R1081" i="1"/>
  <c r="Y1080" i="1"/>
  <c r="X1080" i="1"/>
  <c r="Z1080" i="1" s="1"/>
  <c r="W1080" i="1"/>
  <c r="V1080" i="1"/>
  <c r="U1080" i="1"/>
  <c r="T1080" i="1"/>
  <c r="S1080" i="1"/>
  <c r="R1080" i="1"/>
  <c r="Y1079" i="1"/>
  <c r="X1079" i="1"/>
  <c r="Z1079" i="1" s="1"/>
  <c r="W1079" i="1"/>
  <c r="V1079" i="1"/>
  <c r="U1079" i="1"/>
  <c r="T1079" i="1"/>
  <c r="S1079" i="1"/>
  <c r="R1079" i="1"/>
  <c r="Y1078" i="1"/>
  <c r="X1078" i="1"/>
  <c r="Z1078" i="1" s="1"/>
  <c r="W1078" i="1"/>
  <c r="V1078" i="1"/>
  <c r="U1078" i="1"/>
  <c r="T1078" i="1"/>
  <c r="S1078" i="1"/>
  <c r="R1078" i="1"/>
  <c r="Y1077" i="1"/>
  <c r="X1077" i="1"/>
  <c r="Z1077" i="1" s="1"/>
  <c r="W1077" i="1"/>
  <c r="V1077" i="1"/>
  <c r="U1077" i="1"/>
  <c r="T1077" i="1"/>
  <c r="S1077" i="1"/>
  <c r="R1077" i="1"/>
  <c r="Y1076" i="1"/>
  <c r="X1076" i="1"/>
  <c r="Z1076" i="1" s="1"/>
  <c r="W1076" i="1"/>
  <c r="V1076" i="1"/>
  <c r="U1076" i="1"/>
  <c r="T1076" i="1"/>
  <c r="S1076" i="1"/>
  <c r="R1076" i="1"/>
  <c r="Y1075" i="1"/>
  <c r="X1075" i="1"/>
  <c r="W1075" i="1"/>
  <c r="V1075" i="1"/>
  <c r="U1075" i="1"/>
  <c r="T1075" i="1"/>
  <c r="S1075" i="1"/>
  <c r="R1075" i="1"/>
  <c r="Y1074" i="1"/>
  <c r="X1074" i="1"/>
  <c r="Z1074" i="1" s="1"/>
  <c r="W1074" i="1"/>
  <c r="V1074" i="1"/>
  <c r="U1074" i="1"/>
  <c r="T1074" i="1"/>
  <c r="S1074" i="1"/>
  <c r="R1074" i="1"/>
  <c r="Y1073" i="1"/>
  <c r="X1073" i="1"/>
  <c r="W1073" i="1"/>
  <c r="V1073" i="1"/>
  <c r="U1073" i="1"/>
  <c r="T1073" i="1"/>
  <c r="S1073" i="1"/>
  <c r="R1073" i="1"/>
  <c r="Y1072" i="1"/>
  <c r="X1072" i="1"/>
  <c r="W1072" i="1"/>
  <c r="V1072" i="1"/>
  <c r="U1072" i="1"/>
  <c r="T1072" i="1"/>
  <c r="S1072" i="1"/>
  <c r="R1072" i="1"/>
  <c r="Y1071" i="1"/>
  <c r="X1071" i="1"/>
  <c r="W1071" i="1"/>
  <c r="V1071" i="1"/>
  <c r="U1071" i="1"/>
  <c r="T1071" i="1"/>
  <c r="S1071" i="1"/>
  <c r="R1071" i="1"/>
  <c r="Y1070" i="1"/>
  <c r="X1070" i="1"/>
  <c r="W1070" i="1"/>
  <c r="V1070" i="1"/>
  <c r="U1070" i="1"/>
  <c r="T1070" i="1"/>
  <c r="S1070" i="1"/>
  <c r="R1070" i="1"/>
  <c r="Y1069" i="1"/>
  <c r="X1069" i="1"/>
  <c r="W1069" i="1"/>
  <c r="V1069" i="1"/>
  <c r="U1069" i="1"/>
  <c r="T1069" i="1"/>
  <c r="S1069" i="1"/>
  <c r="R1069" i="1"/>
  <c r="Y1068" i="1"/>
  <c r="X1068" i="1"/>
  <c r="W1068" i="1"/>
  <c r="V1068" i="1"/>
  <c r="U1068" i="1"/>
  <c r="T1068" i="1"/>
  <c r="S1068" i="1"/>
  <c r="R1068" i="1"/>
  <c r="Y1067" i="1"/>
  <c r="X1067" i="1"/>
  <c r="W1067" i="1"/>
  <c r="V1067" i="1"/>
  <c r="U1067" i="1"/>
  <c r="T1067" i="1"/>
  <c r="S1067" i="1"/>
  <c r="R1067" i="1"/>
  <c r="Y1066" i="1"/>
  <c r="X1066" i="1"/>
  <c r="W1066" i="1"/>
  <c r="V1066" i="1"/>
  <c r="U1066" i="1"/>
  <c r="T1066" i="1"/>
  <c r="S1066" i="1"/>
  <c r="R1066" i="1"/>
  <c r="Y1065" i="1"/>
  <c r="X1065" i="1"/>
  <c r="W1065" i="1"/>
  <c r="V1065" i="1"/>
  <c r="U1065" i="1"/>
  <c r="T1065" i="1"/>
  <c r="S1065" i="1"/>
  <c r="R1065" i="1"/>
  <c r="Y1064" i="1"/>
  <c r="X1064" i="1"/>
  <c r="Z1064" i="1" s="1"/>
  <c r="W1064" i="1"/>
  <c r="V1064" i="1"/>
  <c r="U1064" i="1"/>
  <c r="T1064" i="1"/>
  <c r="S1064" i="1"/>
  <c r="R1064" i="1"/>
  <c r="Y1063" i="1"/>
  <c r="X1063" i="1"/>
  <c r="W1063" i="1"/>
  <c r="V1063" i="1"/>
  <c r="U1063" i="1"/>
  <c r="T1063" i="1"/>
  <c r="S1063" i="1"/>
  <c r="R1063" i="1"/>
  <c r="Y1062" i="1"/>
  <c r="X1062" i="1"/>
  <c r="W1062" i="1"/>
  <c r="V1062" i="1"/>
  <c r="U1062" i="1"/>
  <c r="T1062" i="1"/>
  <c r="S1062" i="1"/>
  <c r="R1062" i="1"/>
  <c r="Y1061" i="1"/>
  <c r="X1061" i="1"/>
  <c r="W1061" i="1"/>
  <c r="V1061" i="1"/>
  <c r="U1061" i="1"/>
  <c r="T1061" i="1"/>
  <c r="S1061" i="1"/>
  <c r="R1061" i="1"/>
  <c r="Y1060" i="1"/>
  <c r="X1060" i="1"/>
  <c r="W1060" i="1"/>
  <c r="V1060" i="1"/>
  <c r="U1060" i="1"/>
  <c r="T1060" i="1"/>
  <c r="S1060" i="1"/>
  <c r="R1060" i="1"/>
  <c r="Y1059" i="1"/>
  <c r="X1059" i="1"/>
  <c r="W1059" i="1"/>
  <c r="V1059" i="1"/>
  <c r="U1059" i="1"/>
  <c r="T1059" i="1"/>
  <c r="S1059" i="1"/>
  <c r="R1059" i="1"/>
  <c r="Y1058" i="1"/>
  <c r="X1058" i="1"/>
  <c r="W1058" i="1"/>
  <c r="V1058" i="1"/>
  <c r="U1058" i="1"/>
  <c r="T1058" i="1"/>
  <c r="S1058" i="1"/>
  <c r="R1058" i="1"/>
  <c r="Y1057" i="1"/>
  <c r="X1057" i="1"/>
  <c r="W1057" i="1"/>
  <c r="V1057" i="1"/>
  <c r="U1057" i="1"/>
  <c r="T1057" i="1"/>
  <c r="S1057" i="1"/>
  <c r="R1057" i="1"/>
  <c r="Y1056" i="1"/>
  <c r="X1056" i="1"/>
  <c r="W1056" i="1"/>
  <c r="V1056" i="1"/>
  <c r="U1056" i="1"/>
  <c r="T1056" i="1"/>
  <c r="S1056" i="1"/>
  <c r="R1056" i="1"/>
  <c r="Y1055" i="1"/>
  <c r="X1055" i="1"/>
  <c r="W1055" i="1"/>
  <c r="V1055" i="1"/>
  <c r="U1055" i="1"/>
  <c r="T1055" i="1"/>
  <c r="S1055" i="1"/>
  <c r="R1055" i="1"/>
  <c r="Y1054" i="1"/>
  <c r="X1054" i="1"/>
  <c r="W1054" i="1"/>
  <c r="V1054" i="1"/>
  <c r="U1054" i="1"/>
  <c r="T1054" i="1"/>
  <c r="S1054" i="1"/>
  <c r="R1054" i="1"/>
  <c r="Y1053" i="1"/>
  <c r="X1053" i="1"/>
  <c r="W1053" i="1"/>
  <c r="V1053" i="1"/>
  <c r="U1053" i="1"/>
  <c r="T1053" i="1"/>
  <c r="S1053" i="1"/>
  <c r="R1053" i="1"/>
  <c r="Y1052" i="1"/>
  <c r="X1052" i="1"/>
  <c r="W1052" i="1"/>
  <c r="V1052" i="1"/>
  <c r="U1052" i="1"/>
  <c r="T1052" i="1"/>
  <c r="S1052" i="1"/>
  <c r="R1052" i="1"/>
  <c r="Y1051" i="1"/>
  <c r="X1051" i="1"/>
  <c r="W1051" i="1"/>
  <c r="V1051" i="1"/>
  <c r="U1051" i="1"/>
  <c r="T1051" i="1"/>
  <c r="S1051" i="1"/>
  <c r="R1051" i="1"/>
  <c r="Y1050" i="1"/>
  <c r="X1050" i="1"/>
  <c r="W1050" i="1"/>
  <c r="V1050" i="1"/>
  <c r="U1050" i="1"/>
  <c r="T1050" i="1"/>
  <c r="S1050" i="1"/>
  <c r="R1050" i="1"/>
  <c r="Y1049" i="1"/>
  <c r="X1049" i="1"/>
  <c r="W1049" i="1"/>
  <c r="V1049" i="1"/>
  <c r="U1049" i="1"/>
  <c r="T1049" i="1"/>
  <c r="S1049" i="1"/>
  <c r="R1049" i="1"/>
  <c r="Y1048" i="1"/>
  <c r="X1048" i="1"/>
  <c r="W1048" i="1"/>
  <c r="V1048" i="1"/>
  <c r="U1048" i="1"/>
  <c r="T1048" i="1"/>
  <c r="S1048" i="1"/>
  <c r="R1048" i="1"/>
  <c r="Y1047" i="1"/>
  <c r="X1047" i="1"/>
  <c r="W1047" i="1"/>
  <c r="V1047" i="1"/>
  <c r="U1047" i="1"/>
  <c r="T1047" i="1"/>
  <c r="S1047" i="1"/>
  <c r="R1047" i="1"/>
  <c r="Y1046" i="1"/>
  <c r="X1046" i="1"/>
  <c r="W1046" i="1"/>
  <c r="V1046" i="1"/>
  <c r="U1046" i="1"/>
  <c r="T1046" i="1"/>
  <c r="S1046" i="1"/>
  <c r="R1046" i="1"/>
  <c r="Y1045" i="1"/>
  <c r="Z1045" i="1" s="1"/>
  <c r="X1045" i="1"/>
  <c r="W1045" i="1"/>
  <c r="V1045" i="1"/>
  <c r="U1045" i="1"/>
  <c r="T1045" i="1"/>
  <c r="S1045" i="1"/>
  <c r="R1045" i="1"/>
  <c r="Y1044" i="1"/>
  <c r="X1044" i="1"/>
  <c r="W1044" i="1"/>
  <c r="V1044" i="1"/>
  <c r="U1044" i="1"/>
  <c r="T1044" i="1"/>
  <c r="S1044" i="1"/>
  <c r="R1044" i="1"/>
  <c r="Y1043" i="1"/>
  <c r="X1043" i="1"/>
  <c r="W1043" i="1"/>
  <c r="V1043" i="1"/>
  <c r="U1043" i="1"/>
  <c r="T1043" i="1"/>
  <c r="S1043" i="1"/>
  <c r="R1043" i="1"/>
  <c r="Y1042" i="1"/>
  <c r="X1042" i="1"/>
  <c r="W1042" i="1"/>
  <c r="V1042" i="1"/>
  <c r="U1042" i="1"/>
  <c r="T1042" i="1"/>
  <c r="S1042" i="1"/>
  <c r="R1042" i="1"/>
  <c r="Y1041" i="1"/>
  <c r="X1041" i="1"/>
  <c r="W1041" i="1"/>
  <c r="V1041" i="1"/>
  <c r="U1041" i="1"/>
  <c r="T1041" i="1"/>
  <c r="S1041" i="1"/>
  <c r="R1041" i="1"/>
  <c r="Y1040" i="1"/>
  <c r="X1040" i="1"/>
  <c r="Z1040" i="1" s="1"/>
  <c r="W1040" i="1"/>
  <c r="V1040" i="1"/>
  <c r="U1040" i="1"/>
  <c r="T1040" i="1"/>
  <c r="S1040" i="1"/>
  <c r="R1040" i="1"/>
  <c r="Y1039" i="1"/>
  <c r="X1039" i="1"/>
  <c r="W1039" i="1"/>
  <c r="V1039" i="1"/>
  <c r="U1039" i="1"/>
  <c r="T1039" i="1"/>
  <c r="S1039" i="1"/>
  <c r="R1039" i="1"/>
  <c r="Y1038" i="1"/>
  <c r="X1038" i="1"/>
  <c r="W1038" i="1"/>
  <c r="V1038" i="1"/>
  <c r="U1038" i="1"/>
  <c r="T1038" i="1"/>
  <c r="S1038" i="1"/>
  <c r="R1038" i="1"/>
  <c r="Y1037" i="1"/>
  <c r="X1037" i="1"/>
  <c r="W1037" i="1"/>
  <c r="V1037" i="1"/>
  <c r="U1037" i="1"/>
  <c r="T1037" i="1"/>
  <c r="S1037" i="1"/>
  <c r="R1037" i="1"/>
  <c r="Y1036" i="1"/>
  <c r="X1036" i="1"/>
  <c r="W1036" i="1"/>
  <c r="V1036" i="1"/>
  <c r="U1036" i="1"/>
  <c r="T1036" i="1"/>
  <c r="S1036" i="1"/>
  <c r="R1036" i="1"/>
  <c r="Y1035" i="1"/>
  <c r="X1035" i="1"/>
  <c r="W1035" i="1"/>
  <c r="V1035" i="1"/>
  <c r="U1035" i="1"/>
  <c r="T1035" i="1"/>
  <c r="S1035" i="1"/>
  <c r="R1035" i="1"/>
  <c r="Y1034" i="1"/>
  <c r="X1034" i="1"/>
  <c r="Z1034" i="1" s="1"/>
  <c r="W1034" i="1"/>
  <c r="V1034" i="1"/>
  <c r="U1034" i="1"/>
  <c r="T1034" i="1"/>
  <c r="S1034" i="1"/>
  <c r="R1034" i="1"/>
  <c r="Y1033" i="1"/>
  <c r="X1033" i="1"/>
  <c r="W1033" i="1"/>
  <c r="V1033" i="1"/>
  <c r="U1033" i="1"/>
  <c r="T1033" i="1"/>
  <c r="S1033" i="1"/>
  <c r="R1033" i="1"/>
  <c r="Y1032" i="1"/>
  <c r="X1032" i="1"/>
  <c r="Z1032" i="1" s="1"/>
  <c r="W1032" i="1"/>
  <c r="V1032" i="1"/>
  <c r="U1032" i="1"/>
  <c r="T1032" i="1"/>
  <c r="S1032" i="1"/>
  <c r="R1032" i="1"/>
  <c r="Y1031" i="1"/>
  <c r="X1031" i="1"/>
  <c r="Z1031" i="1" s="1"/>
  <c r="W1031" i="1"/>
  <c r="V1031" i="1"/>
  <c r="U1031" i="1"/>
  <c r="T1031" i="1"/>
  <c r="S1031" i="1"/>
  <c r="R1031" i="1"/>
  <c r="Y1030" i="1"/>
  <c r="X1030" i="1"/>
  <c r="W1030" i="1"/>
  <c r="V1030" i="1"/>
  <c r="U1030" i="1"/>
  <c r="T1030" i="1"/>
  <c r="S1030" i="1"/>
  <c r="R1030" i="1"/>
  <c r="Y1029" i="1"/>
  <c r="X1029" i="1"/>
  <c r="Z1029" i="1" s="1"/>
  <c r="W1029" i="1"/>
  <c r="V1029" i="1"/>
  <c r="U1029" i="1"/>
  <c r="T1029" i="1"/>
  <c r="S1029" i="1"/>
  <c r="R1029" i="1"/>
  <c r="Y1028" i="1"/>
  <c r="X1028" i="1"/>
  <c r="Z1028" i="1" s="1"/>
  <c r="W1028" i="1"/>
  <c r="V1028" i="1"/>
  <c r="U1028" i="1"/>
  <c r="T1028" i="1"/>
  <c r="S1028" i="1"/>
  <c r="R1028" i="1"/>
  <c r="Y1027" i="1"/>
  <c r="X1027" i="1"/>
  <c r="W1027" i="1"/>
  <c r="V1027" i="1"/>
  <c r="U1027" i="1"/>
  <c r="T1027" i="1"/>
  <c r="S1027" i="1"/>
  <c r="R1027" i="1"/>
  <c r="Y1026" i="1"/>
  <c r="X1026" i="1"/>
  <c r="W1026" i="1"/>
  <c r="V1026" i="1"/>
  <c r="U1026" i="1"/>
  <c r="T1026" i="1"/>
  <c r="S1026" i="1"/>
  <c r="R1026" i="1"/>
  <c r="Y1025" i="1"/>
  <c r="X1025" i="1"/>
  <c r="W1025" i="1"/>
  <c r="V1025" i="1"/>
  <c r="U1025" i="1"/>
  <c r="T1025" i="1"/>
  <c r="S1025" i="1"/>
  <c r="R1025" i="1"/>
  <c r="Y1024" i="1"/>
  <c r="X1024" i="1"/>
  <c r="Z1024" i="1" s="1"/>
  <c r="W1024" i="1"/>
  <c r="V1024" i="1"/>
  <c r="U1024" i="1"/>
  <c r="T1024" i="1"/>
  <c r="S1024" i="1"/>
  <c r="R1024" i="1"/>
  <c r="Y1023" i="1"/>
  <c r="X1023" i="1"/>
  <c r="W1023" i="1"/>
  <c r="V1023" i="1"/>
  <c r="U1023" i="1"/>
  <c r="T1023" i="1"/>
  <c r="S1023" i="1"/>
  <c r="R1023" i="1"/>
  <c r="Y1022" i="1"/>
  <c r="X1022" i="1"/>
  <c r="W1022" i="1"/>
  <c r="V1022" i="1"/>
  <c r="U1022" i="1"/>
  <c r="T1022" i="1"/>
  <c r="S1022" i="1"/>
  <c r="R1022" i="1"/>
  <c r="Y1021" i="1"/>
  <c r="X1021" i="1"/>
  <c r="W1021" i="1"/>
  <c r="V1021" i="1"/>
  <c r="U1021" i="1"/>
  <c r="T1021" i="1"/>
  <c r="S1021" i="1"/>
  <c r="R1021" i="1"/>
  <c r="Y1020" i="1"/>
  <c r="X1020" i="1"/>
  <c r="W1020" i="1"/>
  <c r="V1020" i="1"/>
  <c r="U1020" i="1"/>
  <c r="T1020" i="1"/>
  <c r="S1020" i="1"/>
  <c r="R1020" i="1"/>
  <c r="Y1019" i="1"/>
  <c r="X1019" i="1"/>
  <c r="Z1019" i="1" s="1"/>
  <c r="W1019" i="1"/>
  <c r="V1019" i="1"/>
  <c r="U1019" i="1"/>
  <c r="T1019" i="1"/>
  <c r="S1019" i="1"/>
  <c r="R1019" i="1"/>
  <c r="Y1018" i="1"/>
  <c r="X1018" i="1"/>
  <c r="Z1018" i="1" s="1"/>
  <c r="W1018" i="1"/>
  <c r="V1018" i="1"/>
  <c r="U1018" i="1"/>
  <c r="T1018" i="1"/>
  <c r="S1018" i="1"/>
  <c r="R1018" i="1"/>
  <c r="Y1017" i="1"/>
  <c r="X1017" i="1"/>
  <c r="Z1017" i="1" s="1"/>
  <c r="W1017" i="1"/>
  <c r="V1017" i="1"/>
  <c r="U1017" i="1"/>
  <c r="T1017" i="1"/>
  <c r="S1017" i="1"/>
  <c r="R1017" i="1"/>
  <c r="Y1016" i="1"/>
  <c r="X1016" i="1"/>
  <c r="W1016" i="1"/>
  <c r="V1016" i="1"/>
  <c r="U1016" i="1"/>
  <c r="T1016" i="1"/>
  <c r="S1016" i="1"/>
  <c r="R1016" i="1"/>
  <c r="Y1015" i="1"/>
  <c r="X1015" i="1"/>
  <c r="W1015" i="1"/>
  <c r="V1015" i="1"/>
  <c r="U1015" i="1"/>
  <c r="T1015" i="1"/>
  <c r="S1015" i="1"/>
  <c r="R1015" i="1"/>
  <c r="Y1014" i="1"/>
  <c r="X1014" i="1"/>
  <c r="W1014" i="1"/>
  <c r="V1014" i="1"/>
  <c r="U1014" i="1"/>
  <c r="T1014" i="1"/>
  <c r="S1014" i="1"/>
  <c r="R1014" i="1"/>
  <c r="Y1013" i="1"/>
  <c r="X1013" i="1"/>
  <c r="W1013" i="1"/>
  <c r="V1013" i="1"/>
  <c r="U1013" i="1"/>
  <c r="T1013" i="1"/>
  <c r="S1013" i="1"/>
  <c r="R1013" i="1"/>
  <c r="Y1012" i="1"/>
  <c r="X1012" i="1"/>
  <c r="W1012" i="1"/>
  <c r="V1012" i="1"/>
  <c r="U1012" i="1"/>
  <c r="T1012" i="1"/>
  <c r="S1012" i="1"/>
  <c r="R1012" i="1"/>
  <c r="Y1011" i="1"/>
  <c r="X1011" i="1"/>
  <c r="W1011" i="1"/>
  <c r="V1011" i="1"/>
  <c r="U1011" i="1"/>
  <c r="T1011" i="1"/>
  <c r="S1011" i="1"/>
  <c r="R1011" i="1"/>
  <c r="Y1010" i="1"/>
  <c r="X1010" i="1"/>
  <c r="W1010" i="1"/>
  <c r="V1010" i="1"/>
  <c r="U1010" i="1"/>
  <c r="T1010" i="1"/>
  <c r="S1010" i="1"/>
  <c r="R1010" i="1"/>
  <c r="Y1009" i="1"/>
  <c r="X1009" i="1"/>
  <c r="W1009" i="1"/>
  <c r="V1009" i="1"/>
  <c r="U1009" i="1"/>
  <c r="T1009" i="1"/>
  <c r="S1009" i="1"/>
  <c r="R1009" i="1"/>
  <c r="Y1008" i="1"/>
  <c r="X1008" i="1"/>
  <c r="W1008" i="1"/>
  <c r="V1008" i="1"/>
  <c r="U1008" i="1"/>
  <c r="T1008" i="1"/>
  <c r="S1008" i="1"/>
  <c r="R1008" i="1"/>
  <c r="Y1007" i="1"/>
  <c r="X1007" i="1"/>
  <c r="W1007" i="1"/>
  <c r="V1007" i="1"/>
  <c r="U1007" i="1"/>
  <c r="T1007" i="1"/>
  <c r="S1007" i="1"/>
  <c r="R1007" i="1"/>
  <c r="Y1006" i="1"/>
  <c r="X1006" i="1"/>
  <c r="W1006" i="1"/>
  <c r="V1006" i="1"/>
  <c r="U1006" i="1"/>
  <c r="T1006" i="1"/>
  <c r="S1006" i="1"/>
  <c r="R1006" i="1"/>
  <c r="Y1005" i="1"/>
  <c r="X1005" i="1"/>
  <c r="Z1005" i="1" s="1"/>
  <c r="W1005" i="1"/>
  <c r="V1005" i="1"/>
  <c r="U1005" i="1"/>
  <c r="T1005" i="1"/>
  <c r="S1005" i="1"/>
  <c r="R1005" i="1"/>
  <c r="Y1004" i="1"/>
  <c r="X1004" i="1"/>
  <c r="W1004" i="1"/>
  <c r="V1004" i="1"/>
  <c r="U1004" i="1"/>
  <c r="T1004" i="1"/>
  <c r="S1004" i="1"/>
  <c r="R1004" i="1"/>
  <c r="Y1003" i="1"/>
  <c r="X1003" i="1"/>
  <c r="W1003" i="1"/>
  <c r="V1003" i="1"/>
  <c r="U1003" i="1"/>
  <c r="T1003" i="1"/>
  <c r="S1003" i="1"/>
  <c r="R1003" i="1"/>
  <c r="Y1002" i="1"/>
  <c r="Z1002" i="1" s="1"/>
  <c r="X1002" i="1"/>
  <c r="W1002" i="1"/>
  <c r="V1002" i="1"/>
  <c r="U1002" i="1"/>
  <c r="T1002" i="1"/>
  <c r="S1002" i="1"/>
  <c r="R1002" i="1"/>
  <c r="Y1001" i="1"/>
  <c r="X1001" i="1"/>
  <c r="W1001" i="1"/>
  <c r="V1001" i="1"/>
  <c r="U1001" i="1"/>
  <c r="T1001" i="1"/>
  <c r="S1001" i="1"/>
  <c r="R1001" i="1"/>
  <c r="Y1000" i="1"/>
  <c r="X1000" i="1"/>
  <c r="W1000" i="1"/>
  <c r="V1000" i="1"/>
  <c r="U1000" i="1"/>
  <c r="T1000" i="1"/>
  <c r="S1000" i="1"/>
  <c r="R1000" i="1"/>
  <c r="Y999" i="1"/>
  <c r="X999" i="1"/>
  <c r="W999" i="1"/>
  <c r="V999" i="1"/>
  <c r="U999" i="1"/>
  <c r="T999" i="1"/>
  <c r="S999" i="1"/>
  <c r="R999" i="1"/>
  <c r="Y998" i="1"/>
  <c r="X998" i="1"/>
  <c r="W998" i="1"/>
  <c r="V998" i="1"/>
  <c r="U998" i="1"/>
  <c r="T998" i="1"/>
  <c r="S998" i="1"/>
  <c r="R998" i="1"/>
  <c r="Y997" i="1"/>
  <c r="X997" i="1"/>
  <c r="W997" i="1"/>
  <c r="V997" i="1"/>
  <c r="U997" i="1"/>
  <c r="T997" i="1"/>
  <c r="S997" i="1"/>
  <c r="R997" i="1"/>
  <c r="Y996" i="1"/>
  <c r="X996" i="1"/>
  <c r="W996" i="1"/>
  <c r="V996" i="1"/>
  <c r="U996" i="1"/>
  <c r="T996" i="1"/>
  <c r="S996" i="1"/>
  <c r="R996" i="1"/>
  <c r="Y995" i="1"/>
  <c r="X995" i="1"/>
  <c r="W995" i="1"/>
  <c r="V995" i="1"/>
  <c r="U995" i="1"/>
  <c r="T995" i="1"/>
  <c r="S995" i="1"/>
  <c r="R995" i="1"/>
  <c r="Y994" i="1"/>
  <c r="X994" i="1"/>
  <c r="W994" i="1"/>
  <c r="V994" i="1"/>
  <c r="U994" i="1"/>
  <c r="T994" i="1"/>
  <c r="S994" i="1"/>
  <c r="R994" i="1"/>
  <c r="Y993" i="1"/>
  <c r="X993" i="1"/>
  <c r="W993" i="1"/>
  <c r="V993" i="1"/>
  <c r="U993" i="1"/>
  <c r="T993" i="1"/>
  <c r="S993" i="1"/>
  <c r="R993" i="1"/>
  <c r="Y992" i="1"/>
  <c r="X992" i="1"/>
  <c r="W992" i="1"/>
  <c r="V992" i="1"/>
  <c r="U992" i="1"/>
  <c r="T992" i="1"/>
  <c r="S992" i="1"/>
  <c r="R992" i="1"/>
  <c r="Y991" i="1"/>
  <c r="X991" i="1"/>
  <c r="W991" i="1"/>
  <c r="V991" i="1"/>
  <c r="U991" i="1"/>
  <c r="T991" i="1"/>
  <c r="S991" i="1"/>
  <c r="R991" i="1"/>
  <c r="Y990" i="1"/>
  <c r="X990" i="1"/>
  <c r="W990" i="1"/>
  <c r="V990" i="1"/>
  <c r="U990" i="1"/>
  <c r="T990" i="1"/>
  <c r="S990" i="1"/>
  <c r="R990" i="1"/>
  <c r="Y989" i="1"/>
  <c r="X989" i="1"/>
  <c r="W989" i="1"/>
  <c r="V989" i="1"/>
  <c r="U989" i="1"/>
  <c r="T989" i="1"/>
  <c r="S989" i="1"/>
  <c r="R989" i="1"/>
  <c r="Y988" i="1"/>
  <c r="X988" i="1"/>
  <c r="W988" i="1"/>
  <c r="V988" i="1"/>
  <c r="U988" i="1"/>
  <c r="T988" i="1"/>
  <c r="S988" i="1"/>
  <c r="R988" i="1"/>
  <c r="Y987" i="1"/>
  <c r="Z987" i="1" s="1"/>
  <c r="X987" i="1"/>
  <c r="W987" i="1"/>
  <c r="V987" i="1"/>
  <c r="U987" i="1"/>
  <c r="T987" i="1"/>
  <c r="S987" i="1"/>
  <c r="R987" i="1"/>
  <c r="Y986" i="1"/>
  <c r="X986" i="1"/>
  <c r="W986" i="1"/>
  <c r="V986" i="1"/>
  <c r="U986" i="1"/>
  <c r="T986" i="1"/>
  <c r="S986" i="1"/>
  <c r="R986" i="1"/>
  <c r="Y985" i="1"/>
  <c r="X985" i="1"/>
  <c r="W985" i="1"/>
  <c r="V985" i="1"/>
  <c r="U985" i="1"/>
  <c r="T985" i="1"/>
  <c r="S985" i="1"/>
  <c r="R985" i="1"/>
  <c r="Z984" i="1"/>
  <c r="Y984" i="1"/>
  <c r="X984" i="1"/>
  <c r="W984" i="1"/>
  <c r="V984" i="1"/>
  <c r="U984" i="1"/>
  <c r="T984" i="1"/>
  <c r="S984" i="1"/>
  <c r="R984" i="1"/>
  <c r="Y983" i="1"/>
  <c r="X983" i="1"/>
  <c r="W983" i="1"/>
  <c r="V983" i="1"/>
  <c r="U983" i="1"/>
  <c r="T983" i="1"/>
  <c r="S983" i="1"/>
  <c r="R983" i="1"/>
  <c r="Y982" i="1"/>
  <c r="X982" i="1"/>
  <c r="W982" i="1"/>
  <c r="V982" i="1"/>
  <c r="U982" i="1"/>
  <c r="T982" i="1"/>
  <c r="S982" i="1"/>
  <c r="R982" i="1"/>
  <c r="Y981" i="1"/>
  <c r="X981" i="1"/>
  <c r="W981" i="1"/>
  <c r="V981" i="1"/>
  <c r="U981" i="1"/>
  <c r="T981" i="1"/>
  <c r="S981" i="1"/>
  <c r="R981" i="1"/>
  <c r="Y980" i="1"/>
  <c r="X980" i="1"/>
  <c r="W980" i="1"/>
  <c r="V980" i="1"/>
  <c r="U980" i="1"/>
  <c r="T980" i="1"/>
  <c r="S980" i="1"/>
  <c r="R980" i="1"/>
  <c r="Y979" i="1"/>
  <c r="X979" i="1"/>
  <c r="W979" i="1"/>
  <c r="V979" i="1"/>
  <c r="U979" i="1"/>
  <c r="T979" i="1"/>
  <c r="S979" i="1"/>
  <c r="R979" i="1"/>
  <c r="Y978" i="1"/>
  <c r="X978" i="1"/>
  <c r="W978" i="1"/>
  <c r="V978" i="1"/>
  <c r="U978" i="1"/>
  <c r="T978" i="1"/>
  <c r="S978" i="1"/>
  <c r="R978" i="1"/>
  <c r="Y977" i="1"/>
  <c r="X977" i="1"/>
  <c r="W977" i="1"/>
  <c r="V977" i="1"/>
  <c r="U977" i="1"/>
  <c r="T977" i="1"/>
  <c r="S977" i="1"/>
  <c r="R977" i="1"/>
  <c r="Y976" i="1"/>
  <c r="X976" i="1"/>
  <c r="W976" i="1"/>
  <c r="V976" i="1"/>
  <c r="U976" i="1"/>
  <c r="T976" i="1"/>
  <c r="S976" i="1"/>
  <c r="R976" i="1"/>
  <c r="Y975" i="1"/>
  <c r="X975" i="1"/>
  <c r="W975" i="1"/>
  <c r="V975" i="1"/>
  <c r="U975" i="1"/>
  <c r="T975" i="1"/>
  <c r="S975" i="1"/>
  <c r="R975" i="1"/>
  <c r="Y974" i="1"/>
  <c r="X974" i="1"/>
  <c r="W974" i="1"/>
  <c r="V974" i="1"/>
  <c r="U974" i="1"/>
  <c r="T974" i="1"/>
  <c r="S974" i="1"/>
  <c r="R974" i="1"/>
  <c r="Y973" i="1"/>
  <c r="X973" i="1"/>
  <c r="W973" i="1"/>
  <c r="V973" i="1"/>
  <c r="U973" i="1"/>
  <c r="T973" i="1"/>
  <c r="S973" i="1"/>
  <c r="R973" i="1"/>
  <c r="Y972" i="1"/>
  <c r="X972" i="1"/>
  <c r="W972" i="1"/>
  <c r="V972" i="1"/>
  <c r="U972" i="1"/>
  <c r="T972" i="1"/>
  <c r="S972" i="1"/>
  <c r="R972" i="1"/>
  <c r="Y971" i="1"/>
  <c r="X971" i="1"/>
  <c r="W971" i="1"/>
  <c r="V971" i="1"/>
  <c r="U971" i="1"/>
  <c r="T971" i="1"/>
  <c r="S971" i="1"/>
  <c r="R971" i="1"/>
  <c r="Y970" i="1"/>
  <c r="X970" i="1"/>
  <c r="W970" i="1"/>
  <c r="V970" i="1"/>
  <c r="U970" i="1"/>
  <c r="T970" i="1"/>
  <c r="S970" i="1"/>
  <c r="R970" i="1"/>
  <c r="Y969" i="1"/>
  <c r="X969" i="1"/>
  <c r="W969" i="1"/>
  <c r="V969" i="1"/>
  <c r="U969" i="1"/>
  <c r="T969" i="1"/>
  <c r="S969" i="1"/>
  <c r="R969" i="1"/>
  <c r="Y968" i="1"/>
  <c r="X968" i="1"/>
  <c r="W968" i="1"/>
  <c r="V968" i="1"/>
  <c r="U968" i="1"/>
  <c r="T968" i="1"/>
  <c r="S968" i="1"/>
  <c r="R968" i="1"/>
  <c r="Y967" i="1"/>
  <c r="X967" i="1"/>
  <c r="W967" i="1"/>
  <c r="V967" i="1"/>
  <c r="U967" i="1"/>
  <c r="T967" i="1"/>
  <c r="S967" i="1"/>
  <c r="R967" i="1"/>
  <c r="Y966" i="1"/>
  <c r="X966" i="1"/>
  <c r="W966" i="1"/>
  <c r="V966" i="1"/>
  <c r="U966" i="1"/>
  <c r="T966" i="1"/>
  <c r="S966" i="1"/>
  <c r="R966" i="1"/>
  <c r="Y965" i="1"/>
  <c r="X965" i="1"/>
  <c r="W965" i="1"/>
  <c r="V965" i="1"/>
  <c r="U965" i="1"/>
  <c r="T965" i="1"/>
  <c r="S965" i="1"/>
  <c r="R965" i="1"/>
  <c r="Y964" i="1"/>
  <c r="X964" i="1"/>
  <c r="W964" i="1"/>
  <c r="V964" i="1"/>
  <c r="U964" i="1"/>
  <c r="T964" i="1"/>
  <c r="S964" i="1"/>
  <c r="R964" i="1"/>
  <c r="Y963" i="1"/>
  <c r="X963" i="1"/>
  <c r="W963" i="1"/>
  <c r="V963" i="1"/>
  <c r="U963" i="1"/>
  <c r="T963" i="1"/>
  <c r="S963" i="1"/>
  <c r="R963" i="1"/>
  <c r="Y962" i="1"/>
  <c r="X962" i="1"/>
  <c r="W962" i="1"/>
  <c r="V962" i="1"/>
  <c r="U962" i="1"/>
  <c r="T962" i="1"/>
  <c r="S962" i="1"/>
  <c r="R962" i="1"/>
  <c r="Y961" i="1"/>
  <c r="X961" i="1"/>
  <c r="W961" i="1"/>
  <c r="V961" i="1"/>
  <c r="U961" i="1"/>
  <c r="T961" i="1"/>
  <c r="S961" i="1"/>
  <c r="R961" i="1"/>
  <c r="Y960" i="1"/>
  <c r="X960" i="1"/>
  <c r="W960" i="1"/>
  <c r="V960" i="1"/>
  <c r="U960" i="1"/>
  <c r="T960" i="1"/>
  <c r="S960" i="1"/>
  <c r="R960" i="1"/>
  <c r="Y959" i="1"/>
  <c r="X959" i="1"/>
  <c r="W959" i="1"/>
  <c r="V959" i="1"/>
  <c r="U959" i="1"/>
  <c r="T959" i="1"/>
  <c r="S959" i="1"/>
  <c r="R959" i="1"/>
  <c r="Y958" i="1"/>
  <c r="X958" i="1"/>
  <c r="W958" i="1"/>
  <c r="V958" i="1"/>
  <c r="U958" i="1"/>
  <c r="T958" i="1"/>
  <c r="S958" i="1"/>
  <c r="R958" i="1"/>
  <c r="Y957" i="1"/>
  <c r="X957" i="1"/>
  <c r="W957" i="1"/>
  <c r="V957" i="1"/>
  <c r="U957" i="1"/>
  <c r="T957" i="1"/>
  <c r="S957" i="1"/>
  <c r="R957" i="1"/>
  <c r="Y956" i="1"/>
  <c r="X956" i="1"/>
  <c r="W956" i="1"/>
  <c r="V956" i="1"/>
  <c r="U956" i="1"/>
  <c r="T956" i="1"/>
  <c r="S956" i="1"/>
  <c r="R956" i="1"/>
  <c r="Y955" i="1"/>
  <c r="X955" i="1"/>
  <c r="W955" i="1"/>
  <c r="V955" i="1"/>
  <c r="U955" i="1"/>
  <c r="T955" i="1"/>
  <c r="S955" i="1"/>
  <c r="R955" i="1"/>
  <c r="Y954" i="1"/>
  <c r="X954" i="1"/>
  <c r="W954" i="1"/>
  <c r="V954" i="1"/>
  <c r="U954" i="1"/>
  <c r="T954" i="1"/>
  <c r="S954" i="1"/>
  <c r="R954" i="1"/>
  <c r="Y953" i="1"/>
  <c r="X953" i="1"/>
  <c r="W953" i="1"/>
  <c r="V953" i="1"/>
  <c r="U953" i="1"/>
  <c r="T953" i="1"/>
  <c r="S953" i="1"/>
  <c r="R953" i="1"/>
  <c r="Y952" i="1"/>
  <c r="X952" i="1"/>
  <c r="W952" i="1"/>
  <c r="V952" i="1"/>
  <c r="U952" i="1"/>
  <c r="T952" i="1"/>
  <c r="S952" i="1"/>
  <c r="R952" i="1"/>
  <c r="Y951" i="1"/>
  <c r="X951" i="1"/>
  <c r="W951" i="1"/>
  <c r="V951" i="1"/>
  <c r="U951" i="1"/>
  <c r="T951" i="1"/>
  <c r="S951" i="1"/>
  <c r="R951" i="1"/>
  <c r="Y950" i="1"/>
  <c r="X950" i="1"/>
  <c r="W950" i="1"/>
  <c r="V950" i="1"/>
  <c r="U950" i="1"/>
  <c r="T950" i="1"/>
  <c r="S950" i="1"/>
  <c r="R950" i="1"/>
  <c r="Y949" i="1"/>
  <c r="X949" i="1"/>
  <c r="W949" i="1"/>
  <c r="V949" i="1"/>
  <c r="U949" i="1"/>
  <c r="T949" i="1"/>
  <c r="S949" i="1"/>
  <c r="R949" i="1"/>
  <c r="Y948" i="1"/>
  <c r="X948" i="1"/>
  <c r="W948" i="1"/>
  <c r="V948" i="1"/>
  <c r="U948" i="1"/>
  <c r="T948" i="1"/>
  <c r="S948" i="1"/>
  <c r="R948" i="1"/>
  <c r="Y947" i="1"/>
  <c r="X947" i="1"/>
  <c r="W947" i="1"/>
  <c r="V947" i="1"/>
  <c r="U947" i="1"/>
  <c r="T947" i="1"/>
  <c r="S947" i="1"/>
  <c r="R947" i="1"/>
  <c r="Y946" i="1"/>
  <c r="X946" i="1"/>
  <c r="Z946" i="1" s="1"/>
  <c r="W946" i="1"/>
  <c r="V946" i="1"/>
  <c r="U946" i="1"/>
  <c r="T946" i="1"/>
  <c r="S946" i="1"/>
  <c r="R946" i="1"/>
  <c r="Y945" i="1"/>
  <c r="X945" i="1"/>
  <c r="W945" i="1"/>
  <c r="V945" i="1"/>
  <c r="U945" i="1"/>
  <c r="T945" i="1"/>
  <c r="S945" i="1"/>
  <c r="R945" i="1"/>
  <c r="Y944" i="1"/>
  <c r="X944" i="1"/>
  <c r="W944" i="1"/>
  <c r="V944" i="1"/>
  <c r="U944" i="1"/>
  <c r="T944" i="1"/>
  <c r="S944" i="1"/>
  <c r="R944" i="1"/>
  <c r="Y943" i="1"/>
  <c r="X943" i="1"/>
  <c r="W943" i="1"/>
  <c r="V943" i="1"/>
  <c r="U943" i="1"/>
  <c r="T943" i="1"/>
  <c r="S943" i="1"/>
  <c r="R943" i="1"/>
  <c r="Y942" i="1"/>
  <c r="X942" i="1"/>
  <c r="W942" i="1"/>
  <c r="V942" i="1"/>
  <c r="U942" i="1"/>
  <c r="T942" i="1"/>
  <c r="S942" i="1"/>
  <c r="R942" i="1"/>
  <c r="Y941" i="1"/>
  <c r="X941" i="1"/>
  <c r="W941" i="1"/>
  <c r="V941" i="1"/>
  <c r="U941" i="1"/>
  <c r="T941" i="1"/>
  <c r="S941" i="1"/>
  <c r="R941" i="1"/>
  <c r="Y940" i="1"/>
  <c r="X940" i="1"/>
  <c r="Z940" i="1" s="1"/>
  <c r="W940" i="1"/>
  <c r="V940" i="1"/>
  <c r="U940" i="1"/>
  <c r="T940" i="1"/>
  <c r="S940" i="1"/>
  <c r="R940" i="1"/>
  <c r="Y939" i="1"/>
  <c r="X939" i="1"/>
  <c r="Z939" i="1" s="1"/>
  <c r="W939" i="1"/>
  <c r="V939" i="1"/>
  <c r="U939" i="1"/>
  <c r="T939" i="1"/>
  <c r="S939" i="1"/>
  <c r="R939" i="1"/>
  <c r="Y938" i="1"/>
  <c r="X938" i="1"/>
  <c r="Z938" i="1" s="1"/>
  <c r="W938" i="1"/>
  <c r="V938" i="1"/>
  <c r="U938" i="1"/>
  <c r="T938" i="1"/>
  <c r="S938" i="1"/>
  <c r="R938" i="1"/>
  <c r="Y937" i="1"/>
  <c r="X937" i="1"/>
  <c r="W937" i="1"/>
  <c r="V937" i="1"/>
  <c r="U937" i="1"/>
  <c r="T937" i="1"/>
  <c r="S937" i="1"/>
  <c r="R937" i="1"/>
  <c r="Y936" i="1"/>
  <c r="X936" i="1"/>
  <c r="Z936" i="1" s="1"/>
  <c r="W936" i="1"/>
  <c r="V936" i="1"/>
  <c r="U936" i="1"/>
  <c r="T936" i="1"/>
  <c r="S936" i="1"/>
  <c r="R936" i="1"/>
  <c r="Y935" i="1"/>
  <c r="X935" i="1"/>
  <c r="W935" i="1"/>
  <c r="V935" i="1"/>
  <c r="U935" i="1"/>
  <c r="T935" i="1"/>
  <c r="S935" i="1"/>
  <c r="R935" i="1"/>
  <c r="Y934" i="1"/>
  <c r="X934" i="1"/>
  <c r="W934" i="1"/>
  <c r="V934" i="1"/>
  <c r="U934" i="1"/>
  <c r="T934" i="1"/>
  <c r="S934" i="1"/>
  <c r="R934" i="1"/>
  <c r="Y933" i="1"/>
  <c r="X933" i="1"/>
  <c r="W933" i="1"/>
  <c r="V933" i="1"/>
  <c r="U933" i="1"/>
  <c r="T933" i="1"/>
  <c r="S933" i="1"/>
  <c r="R933" i="1"/>
  <c r="Y932" i="1"/>
  <c r="X932" i="1"/>
  <c r="W932" i="1"/>
  <c r="V932" i="1"/>
  <c r="U932" i="1"/>
  <c r="T932" i="1"/>
  <c r="S932" i="1"/>
  <c r="R932" i="1"/>
  <c r="Y931" i="1"/>
  <c r="X931" i="1"/>
  <c r="W931" i="1"/>
  <c r="V931" i="1"/>
  <c r="U931" i="1"/>
  <c r="T931" i="1"/>
  <c r="S931" i="1"/>
  <c r="R931" i="1"/>
  <c r="Y930" i="1"/>
  <c r="X930" i="1"/>
  <c r="Z930" i="1" s="1"/>
  <c r="W930" i="1"/>
  <c r="V930" i="1"/>
  <c r="U930" i="1"/>
  <c r="T930" i="1"/>
  <c r="S930" i="1"/>
  <c r="R930" i="1"/>
  <c r="Y929" i="1"/>
  <c r="X929" i="1"/>
  <c r="W929" i="1"/>
  <c r="V929" i="1"/>
  <c r="U929" i="1"/>
  <c r="T929" i="1"/>
  <c r="S929" i="1"/>
  <c r="R929" i="1"/>
  <c r="Y928" i="1"/>
  <c r="X928" i="1"/>
  <c r="Z928" i="1" s="1"/>
  <c r="W928" i="1"/>
  <c r="V928" i="1"/>
  <c r="U928" i="1"/>
  <c r="T928" i="1"/>
  <c r="S928" i="1"/>
  <c r="R928" i="1"/>
  <c r="Y927" i="1"/>
  <c r="X927" i="1"/>
  <c r="Z927" i="1" s="1"/>
  <c r="W927" i="1"/>
  <c r="V927" i="1"/>
  <c r="U927" i="1"/>
  <c r="T927" i="1"/>
  <c r="S927" i="1"/>
  <c r="R927" i="1"/>
  <c r="Y926" i="1"/>
  <c r="X926" i="1"/>
  <c r="W926" i="1"/>
  <c r="V926" i="1"/>
  <c r="U926" i="1"/>
  <c r="T926" i="1"/>
  <c r="S926" i="1"/>
  <c r="R926" i="1"/>
  <c r="Y925" i="1"/>
  <c r="X925" i="1"/>
  <c r="W925" i="1"/>
  <c r="V925" i="1"/>
  <c r="U925" i="1"/>
  <c r="T925" i="1"/>
  <c r="S925" i="1"/>
  <c r="R925" i="1"/>
  <c r="Y924" i="1"/>
  <c r="X924" i="1"/>
  <c r="W924" i="1"/>
  <c r="V924" i="1"/>
  <c r="U924" i="1"/>
  <c r="T924" i="1"/>
  <c r="S924" i="1"/>
  <c r="R924" i="1"/>
  <c r="Y923" i="1"/>
  <c r="X923" i="1"/>
  <c r="W923" i="1"/>
  <c r="V923" i="1"/>
  <c r="U923" i="1"/>
  <c r="T923" i="1"/>
  <c r="S923" i="1"/>
  <c r="R923" i="1"/>
  <c r="Y922" i="1"/>
  <c r="X922" i="1"/>
  <c r="W922" i="1"/>
  <c r="V922" i="1"/>
  <c r="U922" i="1"/>
  <c r="T922" i="1"/>
  <c r="S922" i="1"/>
  <c r="R922" i="1"/>
  <c r="Y921" i="1"/>
  <c r="X921" i="1"/>
  <c r="W921" i="1"/>
  <c r="V921" i="1"/>
  <c r="U921" i="1"/>
  <c r="T921" i="1"/>
  <c r="S921" i="1"/>
  <c r="R921" i="1"/>
  <c r="Y920" i="1"/>
  <c r="X920" i="1"/>
  <c r="W920" i="1"/>
  <c r="V920" i="1"/>
  <c r="U920" i="1"/>
  <c r="T920" i="1"/>
  <c r="S920" i="1"/>
  <c r="R920" i="1"/>
  <c r="Y919" i="1"/>
  <c r="X919" i="1"/>
  <c r="W919" i="1"/>
  <c r="V919" i="1"/>
  <c r="U919" i="1"/>
  <c r="T919" i="1"/>
  <c r="S919" i="1"/>
  <c r="R919" i="1"/>
  <c r="Y918" i="1"/>
  <c r="X918" i="1"/>
  <c r="W918" i="1"/>
  <c r="V918" i="1"/>
  <c r="U918" i="1"/>
  <c r="T918" i="1"/>
  <c r="S918" i="1"/>
  <c r="R918" i="1"/>
  <c r="Y917" i="1"/>
  <c r="X917" i="1"/>
  <c r="W917" i="1"/>
  <c r="V917" i="1"/>
  <c r="U917" i="1"/>
  <c r="T917" i="1"/>
  <c r="S917" i="1"/>
  <c r="R917" i="1"/>
  <c r="Y916" i="1"/>
  <c r="X916" i="1"/>
  <c r="Z916" i="1" s="1"/>
  <c r="W916" i="1"/>
  <c r="V916" i="1"/>
  <c r="U916" i="1"/>
  <c r="T916" i="1"/>
  <c r="S916" i="1"/>
  <c r="R916" i="1"/>
  <c r="Y915" i="1"/>
  <c r="Z915" i="1" s="1"/>
  <c r="X915" i="1"/>
  <c r="W915" i="1"/>
  <c r="V915" i="1"/>
  <c r="U915" i="1"/>
  <c r="T915" i="1"/>
  <c r="S915" i="1"/>
  <c r="R915" i="1"/>
  <c r="Y914" i="1"/>
  <c r="X914" i="1"/>
  <c r="W914" i="1"/>
  <c r="V914" i="1"/>
  <c r="U914" i="1"/>
  <c r="T914" i="1"/>
  <c r="S914" i="1"/>
  <c r="R914" i="1"/>
  <c r="Y913" i="1"/>
  <c r="X913" i="1"/>
  <c r="W913" i="1"/>
  <c r="V913" i="1"/>
  <c r="U913" i="1"/>
  <c r="T913" i="1"/>
  <c r="S913" i="1"/>
  <c r="R913" i="1"/>
  <c r="Y912" i="1"/>
  <c r="Z912" i="1" s="1"/>
  <c r="X912" i="1"/>
  <c r="W912" i="1"/>
  <c r="V912" i="1"/>
  <c r="U912" i="1"/>
  <c r="T912" i="1"/>
  <c r="S912" i="1"/>
  <c r="R912" i="1"/>
  <c r="Y911" i="1"/>
  <c r="X911" i="1"/>
  <c r="W911" i="1"/>
  <c r="V911" i="1"/>
  <c r="U911" i="1"/>
  <c r="T911" i="1"/>
  <c r="S911" i="1"/>
  <c r="R911" i="1"/>
  <c r="Y910" i="1"/>
  <c r="X910" i="1"/>
  <c r="W910" i="1"/>
  <c r="V910" i="1"/>
  <c r="U910" i="1"/>
  <c r="T910" i="1"/>
  <c r="S910" i="1"/>
  <c r="R910" i="1"/>
  <c r="Y909" i="1"/>
  <c r="X909" i="1"/>
  <c r="W909" i="1"/>
  <c r="V909" i="1"/>
  <c r="U909" i="1"/>
  <c r="T909" i="1"/>
  <c r="S909" i="1"/>
  <c r="R909" i="1"/>
  <c r="Y908" i="1"/>
  <c r="X908" i="1"/>
  <c r="W908" i="1"/>
  <c r="V908" i="1"/>
  <c r="U908" i="1"/>
  <c r="T908" i="1"/>
  <c r="S908" i="1"/>
  <c r="R908" i="1"/>
  <c r="Y907" i="1"/>
  <c r="Z907" i="1" s="1"/>
  <c r="X907" i="1"/>
  <c r="W907" i="1"/>
  <c r="V907" i="1"/>
  <c r="U907" i="1"/>
  <c r="T907" i="1"/>
  <c r="S907" i="1"/>
  <c r="R907" i="1"/>
  <c r="Y906" i="1"/>
  <c r="X906" i="1"/>
  <c r="W906" i="1"/>
  <c r="V906" i="1"/>
  <c r="U906" i="1"/>
  <c r="T906" i="1"/>
  <c r="S906" i="1"/>
  <c r="R906" i="1"/>
  <c r="Y905" i="1"/>
  <c r="X905" i="1"/>
  <c r="W905" i="1"/>
  <c r="V905" i="1"/>
  <c r="U905" i="1"/>
  <c r="T905" i="1"/>
  <c r="S905" i="1"/>
  <c r="R905" i="1"/>
  <c r="Y904" i="1"/>
  <c r="X904" i="1"/>
  <c r="W904" i="1"/>
  <c r="V904" i="1"/>
  <c r="U904" i="1"/>
  <c r="T904" i="1"/>
  <c r="S904" i="1"/>
  <c r="R904" i="1"/>
  <c r="Y903" i="1"/>
  <c r="Z903" i="1" s="1"/>
  <c r="X903" i="1"/>
  <c r="W903" i="1"/>
  <c r="V903" i="1"/>
  <c r="U903" i="1"/>
  <c r="T903" i="1"/>
  <c r="S903" i="1"/>
  <c r="R903" i="1"/>
  <c r="Y902" i="1"/>
  <c r="X902" i="1"/>
  <c r="W902" i="1"/>
  <c r="V902" i="1"/>
  <c r="U902" i="1"/>
  <c r="T902" i="1"/>
  <c r="S902" i="1"/>
  <c r="R902" i="1"/>
  <c r="Y901" i="1"/>
  <c r="X901" i="1"/>
  <c r="W901" i="1"/>
  <c r="V901" i="1"/>
  <c r="U901" i="1"/>
  <c r="T901" i="1"/>
  <c r="S901" i="1"/>
  <c r="R901" i="1"/>
  <c r="Y900" i="1"/>
  <c r="X900" i="1"/>
  <c r="W900" i="1"/>
  <c r="V900" i="1"/>
  <c r="U900" i="1"/>
  <c r="T900" i="1"/>
  <c r="S900" i="1"/>
  <c r="R900" i="1"/>
  <c r="Y899" i="1"/>
  <c r="Z899" i="1" s="1"/>
  <c r="X899" i="1"/>
  <c r="W899" i="1"/>
  <c r="V899" i="1"/>
  <c r="U899" i="1"/>
  <c r="T899" i="1"/>
  <c r="S899" i="1"/>
  <c r="R899" i="1"/>
  <c r="Y898" i="1"/>
  <c r="X898" i="1"/>
  <c r="Z898" i="1" s="1"/>
  <c r="W898" i="1"/>
  <c r="V898" i="1"/>
  <c r="U898" i="1"/>
  <c r="T898" i="1"/>
  <c r="S898" i="1"/>
  <c r="R898" i="1"/>
  <c r="Y897" i="1"/>
  <c r="X897" i="1"/>
  <c r="W897" i="1"/>
  <c r="V897" i="1"/>
  <c r="U897" i="1"/>
  <c r="T897" i="1"/>
  <c r="S897" i="1"/>
  <c r="R897" i="1"/>
  <c r="Y896" i="1"/>
  <c r="X896" i="1"/>
  <c r="W896" i="1"/>
  <c r="V896" i="1"/>
  <c r="U896" i="1"/>
  <c r="T896" i="1"/>
  <c r="S896" i="1"/>
  <c r="R896" i="1"/>
  <c r="Y895" i="1"/>
  <c r="X895" i="1"/>
  <c r="W895" i="1"/>
  <c r="V895" i="1"/>
  <c r="U895" i="1"/>
  <c r="T895" i="1"/>
  <c r="S895" i="1"/>
  <c r="R895" i="1"/>
  <c r="Y894" i="1"/>
  <c r="X894" i="1"/>
  <c r="W894" i="1"/>
  <c r="V894" i="1"/>
  <c r="U894" i="1"/>
  <c r="T894" i="1"/>
  <c r="S894" i="1"/>
  <c r="R894" i="1"/>
  <c r="Y893" i="1"/>
  <c r="X893" i="1"/>
  <c r="W893" i="1"/>
  <c r="V893" i="1"/>
  <c r="U893" i="1"/>
  <c r="T893" i="1"/>
  <c r="S893" i="1"/>
  <c r="R893" i="1"/>
  <c r="Y892" i="1"/>
  <c r="X892" i="1"/>
  <c r="W892" i="1"/>
  <c r="V892" i="1"/>
  <c r="U892" i="1"/>
  <c r="T892" i="1"/>
  <c r="S892" i="1"/>
  <c r="R892" i="1"/>
  <c r="Y891" i="1"/>
  <c r="X891" i="1"/>
  <c r="W891" i="1"/>
  <c r="V891" i="1"/>
  <c r="U891" i="1"/>
  <c r="T891" i="1"/>
  <c r="S891" i="1"/>
  <c r="R891" i="1"/>
  <c r="Y890" i="1"/>
  <c r="X890" i="1"/>
  <c r="W890" i="1"/>
  <c r="V890" i="1"/>
  <c r="U890" i="1"/>
  <c r="T890" i="1"/>
  <c r="S890" i="1"/>
  <c r="R890" i="1"/>
  <c r="Y889" i="1"/>
  <c r="X889" i="1"/>
  <c r="W889" i="1"/>
  <c r="V889" i="1"/>
  <c r="U889" i="1"/>
  <c r="T889" i="1"/>
  <c r="S889" i="1"/>
  <c r="R889" i="1"/>
  <c r="Y888" i="1"/>
  <c r="X888" i="1"/>
  <c r="W888" i="1"/>
  <c r="V888" i="1"/>
  <c r="U888" i="1"/>
  <c r="T888" i="1"/>
  <c r="S888" i="1"/>
  <c r="R888" i="1"/>
  <c r="Y887" i="1"/>
  <c r="X887" i="1"/>
  <c r="W887" i="1"/>
  <c r="V887" i="1"/>
  <c r="U887" i="1"/>
  <c r="T887" i="1"/>
  <c r="S887" i="1"/>
  <c r="R887" i="1"/>
  <c r="Y886" i="1"/>
  <c r="X886" i="1"/>
  <c r="W886" i="1"/>
  <c r="V886" i="1"/>
  <c r="U886" i="1"/>
  <c r="T886" i="1"/>
  <c r="S886" i="1"/>
  <c r="R886" i="1"/>
  <c r="Y885" i="1"/>
  <c r="X885" i="1"/>
  <c r="W885" i="1"/>
  <c r="V885" i="1"/>
  <c r="U885" i="1"/>
  <c r="T885" i="1"/>
  <c r="S885" i="1"/>
  <c r="R885" i="1"/>
  <c r="Y884" i="1"/>
  <c r="X884" i="1"/>
  <c r="Z884" i="1" s="1"/>
  <c r="W884" i="1"/>
  <c r="V884" i="1"/>
  <c r="U884" i="1"/>
  <c r="T884" i="1"/>
  <c r="S884" i="1"/>
  <c r="R884" i="1"/>
  <c r="Y883" i="1"/>
  <c r="X883" i="1"/>
  <c r="Z883" i="1" s="1"/>
  <c r="W883" i="1"/>
  <c r="V883" i="1"/>
  <c r="U883" i="1"/>
  <c r="T883" i="1"/>
  <c r="S883" i="1"/>
  <c r="R883" i="1"/>
  <c r="Y882" i="1"/>
  <c r="X882" i="1"/>
  <c r="Z882" i="1" s="1"/>
  <c r="W882" i="1"/>
  <c r="V882" i="1"/>
  <c r="U882" i="1"/>
  <c r="T882" i="1"/>
  <c r="S882" i="1"/>
  <c r="R882" i="1"/>
  <c r="Y881" i="1"/>
  <c r="X881" i="1"/>
  <c r="W881" i="1"/>
  <c r="V881" i="1"/>
  <c r="U881" i="1"/>
  <c r="T881" i="1"/>
  <c r="S881" i="1"/>
  <c r="R881" i="1"/>
  <c r="Y880" i="1"/>
  <c r="X880" i="1"/>
  <c r="Z880" i="1" s="1"/>
  <c r="W880" i="1"/>
  <c r="V880" i="1"/>
  <c r="U880" i="1"/>
  <c r="T880" i="1"/>
  <c r="S880" i="1"/>
  <c r="R880" i="1"/>
  <c r="Y879" i="1"/>
  <c r="X879" i="1"/>
  <c r="W879" i="1"/>
  <c r="V879" i="1"/>
  <c r="U879" i="1"/>
  <c r="T879" i="1"/>
  <c r="S879" i="1"/>
  <c r="R879" i="1"/>
  <c r="Y878" i="1"/>
  <c r="X878" i="1"/>
  <c r="W878" i="1"/>
  <c r="V878" i="1"/>
  <c r="U878" i="1"/>
  <c r="T878" i="1"/>
  <c r="S878" i="1"/>
  <c r="R878" i="1"/>
  <c r="Y877" i="1"/>
  <c r="X877" i="1"/>
  <c r="W877" i="1"/>
  <c r="V877" i="1"/>
  <c r="U877" i="1"/>
  <c r="T877" i="1"/>
  <c r="S877" i="1"/>
  <c r="R877" i="1"/>
  <c r="Y876" i="1"/>
  <c r="X876" i="1"/>
  <c r="W876" i="1"/>
  <c r="V876" i="1"/>
  <c r="U876" i="1"/>
  <c r="T876" i="1"/>
  <c r="S876" i="1"/>
  <c r="R876" i="1"/>
  <c r="Y875" i="1"/>
  <c r="X875" i="1"/>
  <c r="Z875" i="1" s="1"/>
  <c r="W875" i="1"/>
  <c r="V875" i="1"/>
  <c r="U875" i="1"/>
  <c r="T875" i="1"/>
  <c r="S875" i="1"/>
  <c r="R875" i="1"/>
  <c r="Y874" i="1"/>
  <c r="X874" i="1"/>
  <c r="Z874" i="1" s="1"/>
  <c r="W874" i="1"/>
  <c r="V874" i="1"/>
  <c r="U874" i="1"/>
  <c r="T874" i="1"/>
  <c r="S874" i="1"/>
  <c r="R874" i="1"/>
  <c r="Y873" i="1"/>
  <c r="X873" i="1"/>
  <c r="Z873" i="1" s="1"/>
  <c r="W873" i="1"/>
  <c r="V873" i="1"/>
  <c r="U873" i="1"/>
  <c r="T873" i="1"/>
  <c r="S873" i="1"/>
  <c r="R873" i="1"/>
  <c r="Y872" i="1"/>
  <c r="X872" i="1"/>
  <c r="Z872" i="1" s="1"/>
  <c r="W872" i="1"/>
  <c r="V872" i="1"/>
  <c r="U872" i="1"/>
  <c r="T872" i="1"/>
  <c r="S872" i="1"/>
  <c r="R872" i="1"/>
  <c r="Y871" i="1"/>
  <c r="X871" i="1"/>
  <c r="Z871" i="1" s="1"/>
  <c r="W871" i="1"/>
  <c r="V871" i="1"/>
  <c r="U871" i="1"/>
  <c r="T871" i="1"/>
  <c r="S871" i="1"/>
  <c r="R871" i="1"/>
  <c r="Y870" i="1"/>
  <c r="X870" i="1"/>
  <c r="W870" i="1"/>
  <c r="V870" i="1"/>
  <c r="U870" i="1"/>
  <c r="T870" i="1"/>
  <c r="S870" i="1"/>
  <c r="R870" i="1"/>
  <c r="Y869" i="1"/>
  <c r="X869" i="1"/>
  <c r="Z869" i="1" s="1"/>
  <c r="W869" i="1"/>
  <c r="V869" i="1"/>
  <c r="U869" i="1"/>
  <c r="T869" i="1"/>
  <c r="S869" i="1"/>
  <c r="R869" i="1"/>
  <c r="Y868" i="1"/>
  <c r="X868" i="1"/>
  <c r="W868" i="1"/>
  <c r="V868" i="1"/>
  <c r="U868" i="1"/>
  <c r="T868" i="1"/>
  <c r="S868" i="1"/>
  <c r="R868" i="1"/>
  <c r="Y867" i="1"/>
  <c r="X867" i="1"/>
  <c r="W867" i="1"/>
  <c r="V867" i="1"/>
  <c r="U867" i="1"/>
  <c r="T867" i="1"/>
  <c r="S867" i="1"/>
  <c r="R867" i="1"/>
  <c r="Y866" i="1"/>
  <c r="X866" i="1"/>
  <c r="Z866" i="1" s="1"/>
  <c r="W866" i="1"/>
  <c r="V866" i="1"/>
  <c r="U866" i="1"/>
  <c r="T866" i="1"/>
  <c r="S866" i="1"/>
  <c r="R866" i="1"/>
  <c r="Y865" i="1"/>
  <c r="X865" i="1"/>
  <c r="W865" i="1"/>
  <c r="V865" i="1"/>
  <c r="U865" i="1"/>
  <c r="T865" i="1"/>
  <c r="S865" i="1"/>
  <c r="R865" i="1"/>
  <c r="Y864" i="1"/>
  <c r="X864" i="1"/>
  <c r="Z864" i="1" s="1"/>
  <c r="W864" i="1"/>
  <c r="V864" i="1"/>
  <c r="U864" i="1"/>
  <c r="T864" i="1"/>
  <c r="S864" i="1"/>
  <c r="R864" i="1"/>
  <c r="Y863" i="1"/>
  <c r="X863" i="1"/>
  <c r="Z863" i="1" s="1"/>
  <c r="W863" i="1"/>
  <c r="V863" i="1"/>
  <c r="U863" i="1"/>
  <c r="T863" i="1"/>
  <c r="S863" i="1"/>
  <c r="R863" i="1"/>
  <c r="Y862" i="1"/>
  <c r="X862" i="1"/>
  <c r="Z862" i="1" s="1"/>
  <c r="W862" i="1"/>
  <c r="V862" i="1"/>
  <c r="U862" i="1"/>
  <c r="T862" i="1"/>
  <c r="S862" i="1"/>
  <c r="R862" i="1"/>
  <c r="Y861" i="1"/>
  <c r="X861" i="1"/>
  <c r="Z861" i="1" s="1"/>
  <c r="W861" i="1"/>
  <c r="V861" i="1"/>
  <c r="U861" i="1"/>
  <c r="T861" i="1"/>
  <c r="S861" i="1"/>
  <c r="R861" i="1"/>
  <c r="Y860" i="1"/>
  <c r="X860" i="1"/>
  <c r="W860" i="1"/>
  <c r="V860" i="1"/>
  <c r="U860" i="1"/>
  <c r="T860" i="1"/>
  <c r="S860" i="1"/>
  <c r="R860" i="1"/>
  <c r="Y859" i="1"/>
  <c r="X859" i="1"/>
  <c r="W859" i="1"/>
  <c r="V859" i="1"/>
  <c r="U859" i="1"/>
  <c r="T859" i="1"/>
  <c r="S859" i="1"/>
  <c r="R859" i="1"/>
  <c r="Y858" i="1"/>
  <c r="X858" i="1"/>
  <c r="Z858" i="1" s="1"/>
  <c r="W858" i="1"/>
  <c r="V858" i="1"/>
  <c r="U858" i="1"/>
  <c r="T858" i="1"/>
  <c r="S858" i="1"/>
  <c r="R858" i="1"/>
  <c r="Y857" i="1"/>
  <c r="X857" i="1"/>
  <c r="W857" i="1"/>
  <c r="V857" i="1"/>
  <c r="U857" i="1"/>
  <c r="T857" i="1"/>
  <c r="S857" i="1"/>
  <c r="R857" i="1"/>
  <c r="Y856" i="1"/>
  <c r="X856" i="1"/>
  <c r="W856" i="1"/>
  <c r="V856" i="1"/>
  <c r="U856" i="1"/>
  <c r="T856" i="1"/>
  <c r="S856" i="1"/>
  <c r="R856" i="1"/>
  <c r="Y855" i="1"/>
  <c r="X855" i="1"/>
  <c r="W855" i="1"/>
  <c r="V855" i="1"/>
  <c r="U855" i="1"/>
  <c r="T855" i="1"/>
  <c r="S855" i="1"/>
  <c r="R855" i="1"/>
  <c r="Y854" i="1"/>
  <c r="X854" i="1"/>
  <c r="W854" i="1"/>
  <c r="V854" i="1"/>
  <c r="U854" i="1"/>
  <c r="T854" i="1"/>
  <c r="S854" i="1"/>
  <c r="R854" i="1"/>
  <c r="Y853" i="1"/>
  <c r="X853" i="1"/>
  <c r="W853" i="1"/>
  <c r="V853" i="1"/>
  <c r="U853" i="1"/>
  <c r="T853" i="1"/>
  <c r="S853" i="1"/>
  <c r="R853" i="1"/>
  <c r="Y852" i="1"/>
  <c r="X852" i="1"/>
  <c r="W852" i="1"/>
  <c r="V852" i="1"/>
  <c r="U852" i="1"/>
  <c r="T852" i="1"/>
  <c r="S852" i="1"/>
  <c r="R852" i="1"/>
  <c r="Y851" i="1"/>
  <c r="X851" i="1"/>
  <c r="W851" i="1"/>
  <c r="V851" i="1"/>
  <c r="U851" i="1"/>
  <c r="T851" i="1"/>
  <c r="S851" i="1"/>
  <c r="R851" i="1"/>
  <c r="Y850" i="1"/>
  <c r="X850" i="1"/>
  <c r="W850" i="1"/>
  <c r="V850" i="1"/>
  <c r="U850" i="1"/>
  <c r="T850" i="1"/>
  <c r="S850" i="1"/>
  <c r="R850" i="1"/>
  <c r="Y849" i="1"/>
  <c r="X849" i="1"/>
  <c r="W849" i="1"/>
  <c r="V849" i="1"/>
  <c r="U849" i="1"/>
  <c r="T849" i="1"/>
  <c r="S849" i="1"/>
  <c r="R849" i="1"/>
  <c r="Y848" i="1"/>
  <c r="X848" i="1"/>
  <c r="W848" i="1"/>
  <c r="V848" i="1"/>
  <c r="U848" i="1"/>
  <c r="T848" i="1"/>
  <c r="S848" i="1"/>
  <c r="R848" i="1"/>
  <c r="Y847" i="1"/>
  <c r="X847" i="1"/>
  <c r="W847" i="1"/>
  <c r="V847" i="1"/>
  <c r="U847" i="1"/>
  <c r="T847" i="1"/>
  <c r="S847" i="1"/>
  <c r="R847" i="1"/>
  <c r="Y846" i="1"/>
  <c r="X846" i="1"/>
  <c r="W846" i="1"/>
  <c r="V846" i="1"/>
  <c r="U846" i="1"/>
  <c r="T846" i="1"/>
  <c r="S846" i="1"/>
  <c r="R846" i="1"/>
  <c r="Y845" i="1"/>
  <c r="X845" i="1"/>
  <c r="W845" i="1"/>
  <c r="V845" i="1"/>
  <c r="U845" i="1"/>
  <c r="T845" i="1"/>
  <c r="S845" i="1"/>
  <c r="R845" i="1"/>
  <c r="Y844" i="1"/>
  <c r="X844" i="1"/>
  <c r="W844" i="1"/>
  <c r="V844" i="1"/>
  <c r="U844" i="1"/>
  <c r="T844" i="1"/>
  <c r="S844" i="1"/>
  <c r="R844" i="1"/>
  <c r="Y843" i="1"/>
  <c r="X843" i="1"/>
  <c r="W843" i="1"/>
  <c r="V843" i="1"/>
  <c r="U843" i="1"/>
  <c r="T843" i="1"/>
  <c r="S843" i="1"/>
  <c r="R843" i="1"/>
  <c r="Y842" i="1"/>
  <c r="X842" i="1"/>
  <c r="W842" i="1"/>
  <c r="V842" i="1"/>
  <c r="U842" i="1"/>
  <c r="T842" i="1"/>
  <c r="S842" i="1"/>
  <c r="R842" i="1"/>
  <c r="Y841" i="1"/>
  <c r="X841" i="1"/>
  <c r="W841" i="1"/>
  <c r="V841" i="1"/>
  <c r="U841" i="1"/>
  <c r="T841" i="1"/>
  <c r="S841" i="1"/>
  <c r="R841" i="1"/>
  <c r="Y840" i="1"/>
  <c r="X840" i="1"/>
  <c r="W840" i="1"/>
  <c r="V840" i="1"/>
  <c r="U840" i="1"/>
  <c r="T840" i="1"/>
  <c r="S840" i="1"/>
  <c r="R840" i="1"/>
  <c r="Y839" i="1"/>
  <c r="X839" i="1"/>
  <c r="W839" i="1"/>
  <c r="V839" i="1"/>
  <c r="U839" i="1"/>
  <c r="T839" i="1"/>
  <c r="S839" i="1"/>
  <c r="R839" i="1"/>
  <c r="Y838" i="1"/>
  <c r="X838" i="1"/>
  <c r="W838" i="1"/>
  <c r="V838" i="1"/>
  <c r="U838" i="1"/>
  <c r="T838" i="1"/>
  <c r="S838" i="1"/>
  <c r="R838" i="1"/>
  <c r="Y837" i="1"/>
  <c r="X837" i="1"/>
  <c r="W837" i="1"/>
  <c r="V837" i="1"/>
  <c r="U837" i="1"/>
  <c r="T837" i="1"/>
  <c r="S837" i="1"/>
  <c r="R837" i="1"/>
  <c r="Y836" i="1"/>
  <c r="X836" i="1"/>
  <c r="W836" i="1"/>
  <c r="V836" i="1"/>
  <c r="U836" i="1"/>
  <c r="T836" i="1"/>
  <c r="S836" i="1"/>
  <c r="R836" i="1"/>
  <c r="Y835" i="1"/>
  <c r="X835" i="1"/>
  <c r="W835" i="1"/>
  <c r="V835" i="1"/>
  <c r="U835" i="1"/>
  <c r="T835" i="1"/>
  <c r="S835" i="1"/>
  <c r="R835" i="1"/>
  <c r="Y834" i="1"/>
  <c r="X834" i="1"/>
  <c r="W834" i="1"/>
  <c r="V834" i="1"/>
  <c r="U834" i="1"/>
  <c r="T834" i="1"/>
  <c r="S834" i="1"/>
  <c r="R834" i="1"/>
  <c r="Y833" i="1"/>
  <c r="X833" i="1"/>
  <c r="W833" i="1"/>
  <c r="V833" i="1"/>
  <c r="U833" i="1"/>
  <c r="T833" i="1"/>
  <c r="S833" i="1"/>
  <c r="R833" i="1"/>
  <c r="Y832" i="1"/>
  <c r="X832" i="1"/>
  <c r="W832" i="1"/>
  <c r="V832" i="1"/>
  <c r="U832" i="1"/>
  <c r="T832" i="1"/>
  <c r="S832" i="1"/>
  <c r="R832" i="1"/>
  <c r="Y831" i="1"/>
  <c r="X831" i="1"/>
  <c r="W831" i="1"/>
  <c r="V831" i="1"/>
  <c r="U831" i="1"/>
  <c r="T831" i="1"/>
  <c r="S831" i="1"/>
  <c r="R831" i="1"/>
  <c r="Y830" i="1"/>
  <c r="X830" i="1"/>
  <c r="W830" i="1"/>
  <c r="V830" i="1"/>
  <c r="U830" i="1"/>
  <c r="T830" i="1"/>
  <c r="S830" i="1"/>
  <c r="R830" i="1"/>
  <c r="Y829" i="1"/>
  <c r="X829" i="1"/>
  <c r="W829" i="1"/>
  <c r="V829" i="1"/>
  <c r="U829" i="1"/>
  <c r="T829" i="1"/>
  <c r="S829" i="1"/>
  <c r="R829" i="1"/>
  <c r="Y828" i="1"/>
  <c r="X828" i="1"/>
  <c r="W828" i="1"/>
  <c r="V828" i="1"/>
  <c r="U828" i="1"/>
  <c r="T828" i="1"/>
  <c r="S828" i="1"/>
  <c r="R828" i="1"/>
  <c r="Y827" i="1"/>
  <c r="X827" i="1"/>
  <c r="W827" i="1"/>
  <c r="V827" i="1"/>
  <c r="U827" i="1"/>
  <c r="T827" i="1"/>
  <c r="S827" i="1"/>
  <c r="R827" i="1"/>
  <c r="Y826" i="1"/>
  <c r="X826" i="1"/>
  <c r="W826" i="1"/>
  <c r="V826" i="1"/>
  <c r="U826" i="1"/>
  <c r="T826" i="1"/>
  <c r="S826" i="1"/>
  <c r="R826" i="1"/>
  <c r="Y825" i="1"/>
  <c r="X825" i="1"/>
  <c r="W825" i="1"/>
  <c r="V825" i="1"/>
  <c r="U825" i="1"/>
  <c r="T825" i="1"/>
  <c r="S825" i="1"/>
  <c r="R825" i="1"/>
  <c r="Y824" i="1"/>
  <c r="X824" i="1"/>
  <c r="W824" i="1"/>
  <c r="V824" i="1"/>
  <c r="U824" i="1"/>
  <c r="T824" i="1"/>
  <c r="S824" i="1"/>
  <c r="R824" i="1"/>
  <c r="Y823" i="1"/>
  <c r="X823" i="1"/>
  <c r="W823" i="1"/>
  <c r="V823" i="1"/>
  <c r="U823" i="1"/>
  <c r="T823" i="1"/>
  <c r="S823" i="1"/>
  <c r="R823" i="1"/>
  <c r="Y822" i="1"/>
  <c r="X822" i="1"/>
  <c r="W822" i="1"/>
  <c r="V822" i="1"/>
  <c r="U822" i="1"/>
  <c r="T822" i="1"/>
  <c r="S822" i="1"/>
  <c r="R822" i="1"/>
  <c r="Y821" i="1"/>
  <c r="X821" i="1"/>
  <c r="W821" i="1"/>
  <c r="V821" i="1"/>
  <c r="U821" i="1"/>
  <c r="T821" i="1"/>
  <c r="S821" i="1"/>
  <c r="R821" i="1"/>
  <c r="Y820" i="1"/>
  <c r="X820" i="1"/>
  <c r="W820" i="1"/>
  <c r="V820" i="1"/>
  <c r="U820" i="1"/>
  <c r="T820" i="1"/>
  <c r="S820" i="1"/>
  <c r="R820" i="1"/>
  <c r="Y819" i="1"/>
  <c r="X819" i="1"/>
  <c r="W819" i="1"/>
  <c r="V819" i="1"/>
  <c r="U819" i="1"/>
  <c r="T819" i="1"/>
  <c r="S819" i="1"/>
  <c r="R819" i="1"/>
  <c r="Y818" i="1"/>
  <c r="X818" i="1"/>
  <c r="W818" i="1"/>
  <c r="V818" i="1"/>
  <c r="U818" i="1"/>
  <c r="T818" i="1"/>
  <c r="S818" i="1"/>
  <c r="R818" i="1"/>
  <c r="Y817" i="1"/>
  <c r="X817" i="1"/>
  <c r="W817" i="1"/>
  <c r="V817" i="1"/>
  <c r="U817" i="1"/>
  <c r="T817" i="1"/>
  <c r="S817" i="1"/>
  <c r="R817" i="1"/>
  <c r="Y816" i="1"/>
  <c r="X816" i="1"/>
  <c r="W816" i="1"/>
  <c r="V816" i="1"/>
  <c r="U816" i="1"/>
  <c r="T816" i="1"/>
  <c r="S816" i="1"/>
  <c r="R816" i="1"/>
  <c r="Y815" i="1"/>
  <c r="X815" i="1"/>
  <c r="W815" i="1"/>
  <c r="V815" i="1"/>
  <c r="U815" i="1"/>
  <c r="T815" i="1"/>
  <c r="S815" i="1"/>
  <c r="R815" i="1"/>
  <c r="Y814" i="1"/>
  <c r="X814" i="1"/>
  <c r="W814" i="1"/>
  <c r="V814" i="1"/>
  <c r="U814" i="1"/>
  <c r="T814" i="1"/>
  <c r="S814" i="1"/>
  <c r="R814" i="1"/>
  <c r="Y813" i="1"/>
  <c r="X813" i="1"/>
  <c r="W813" i="1"/>
  <c r="V813" i="1"/>
  <c r="U813" i="1"/>
  <c r="T813" i="1"/>
  <c r="S813" i="1"/>
  <c r="R813" i="1"/>
  <c r="Y812" i="1"/>
  <c r="X812" i="1"/>
  <c r="W812" i="1"/>
  <c r="V812" i="1"/>
  <c r="U812" i="1"/>
  <c r="T812" i="1"/>
  <c r="S812" i="1"/>
  <c r="R812" i="1"/>
  <c r="Y811" i="1"/>
  <c r="X811" i="1"/>
  <c r="W811" i="1"/>
  <c r="V811" i="1"/>
  <c r="U811" i="1"/>
  <c r="T811" i="1"/>
  <c r="S811" i="1"/>
  <c r="R811" i="1"/>
  <c r="Y810" i="1"/>
  <c r="X810" i="1"/>
  <c r="W810" i="1"/>
  <c r="V810" i="1"/>
  <c r="U810" i="1"/>
  <c r="T810" i="1"/>
  <c r="S810" i="1"/>
  <c r="R810" i="1"/>
  <c r="Y809" i="1"/>
  <c r="X809" i="1"/>
  <c r="W809" i="1"/>
  <c r="V809" i="1"/>
  <c r="U809" i="1"/>
  <c r="T809" i="1"/>
  <c r="S809" i="1"/>
  <c r="R809" i="1"/>
  <c r="Y808" i="1"/>
  <c r="X808" i="1"/>
  <c r="W808" i="1"/>
  <c r="V808" i="1"/>
  <c r="U808" i="1"/>
  <c r="T808" i="1"/>
  <c r="S808" i="1"/>
  <c r="R808" i="1"/>
  <c r="Y807" i="1"/>
  <c r="X807" i="1"/>
  <c r="W807" i="1"/>
  <c r="V807" i="1"/>
  <c r="U807" i="1"/>
  <c r="T807" i="1"/>
  <c r="S807" i="1"/>
  <c r="R807" i="1"/>
  <c r="Y806" i="1"/>
  <c r="X806" i="1"/>
  <c r="W806" i="1"/>
  <c r="V806" i="1"/>
  <c r="U806" i="1"/>
  <c r="T806" i="1"/>
  <c r="S806" i="1"/>
  <c r="R806" i="1"/>
  <c r="Y805" i="1"/>
  <c r="X805" i="1"/>
  <c r="W805" i="1"/>
  <c r="V805" i="1"/>
  <c r="U805" i="1"/>
  <c r="T805" i="1"/>
  <c r="S805" i="1"/>
  <c r="R805" i="1"/>
  <c r="Y804" i="1"/>
  <c r="X804" i="1"/>
  <c r="W804" i="1"/>
  <c r="V804" i="1"/>
  <c r="U804" i="1"/>
  <c r="T804" i="1"/>
  <c r="S804" i="1"/>
  <c r="R804" i="1"/>
  <c r="Y803" i="1"/>
  <c r="Z803" i="1" s="1"/>
  <c r="X803" i="1"/>
  <c r="W803" i="1"/>
  <c r="V803" i="1"/>
  <c r="U803" i="1"/>
  <c r="T803" i="1"/>
  <c r="S803" i="1"/>
  <c r="R803" i="1"/>
  <c r="Y802" i="1"/>
  <c r="X802" i="1"/>
  <c r="W802" i="1"/>
  <c r="V802" i="1"/>
  <c r="U802" i="1"/>
  <c r="T802" i="1"/>
  <c r="S802" i="1"/>
  <c r="R802" i="1"/>
  <c r="Y801" i="1"/>
  <c r="X801" i="1"/>
  <c r="W801" i="1"/>
  <c r="V801" i="1"/>
  <c r="U801" i="1"/>
  <c r="T801" i="1"/>
  <c r="S801" i="1"/>
  <c r="R801" i="1"/>
  <c r="Y800" i="1"/>
  <c r="X800" i="1"/>
  <c r="W800" i="1"/>
  <c r="V800" i="1"/>
  <c r="U800" i="1"/>
  <c r="T800" i="1"/>
  <c r="S800" i="1"/>
  <c r="R800" i="1"/>
  <c r="Y799" i="1"/>
  <c r="X799" i="1"/>
  <c r="W799" i="1"/>
  <c r="V799" i="1"/>
  <c r="U799" i="1"/>
  <c r="T799" i="1"/>
  <c r="S799" i="1"/>
  <c r="R799" i="1"/>
  <c r="Y798" i="1"/>
  <c r="X798" i="1"/>
  <c r="W798" i="1"/>
  <c r="V798" i="1"/>
  <c r="U798" i="1"/>
  <c r="T798" i="1"/>
  <c r="S798" i="1"/>
  <c r="R798" i="1"/>
  <c r="Y797" i="1"/>
  <c r="X797" i="1"/>
  <c r="W797" i="1"/>
  <c r="V797" i="1"/>
  <c r="U797" i="1"/>
  <c r="T797" i="1"/>
  <c r="S797" i="1"/>
  <c r="R797" i="1"/>
  <c r="Y796" i="1"/>
  <c r="X796" i="1"/>
  <c r="W796" i="1"/>
  <c r="V796" i="1"/>
  <c r="U796" i="1"/>
  <c r="T796" i="1"/>
  <c r="S796" i="1"/>
  <c r="R796" i="1"/>
  <c r="Y795" i="1"/>
  <c r="X795" i="1"/>
  <c r="W795" i="1"/>
  <c r="V795" i="1"/>
  <c r="U795" i="1"/>
  <c r="T795" i="1"/>
  <c r="S795" i="1"/>
  <c r="R795" i="1"/>
  <c r="Z794" i="1"/>
  <c r="Y794" i="1"/>
  <c r="X794" i="1"/>
  <c r="W794" i="1"/>
  <c r="V794" i="1"/>
  <c r="U794" i="1"/>
  <c r="T794" i="1"/>
  <c r="S794" i="1"/>
  <c r="R794" i="1"/>
  <c r="Y793" i="1"/>
  <c r="X793" i="1"/>
  <c r="Z793" i="1" s="1"/>
  <c r="W793" i="1"/>
  <c r="V793" i="1"/>
  <c r="U793" i="1"/>
  <c r="T793" i="1"/>
  <c r="S793" i="1"/>
  <c r="R793" i="1"/>
  <c r="Y792" i="1"/>
  <c r="X792" i="1"/>
  <c r="Z792" i="1" s="1"/>
  <c r="W792" i="1"/>
  <c r="V792" i="1"/>
  <c r="U792" i="1"/>
  <c r="T792" i="1"/>
  <c r="S792" i="1"/>
  <c r="R792" i="1"/>
  <c r="Y791" i="1"/>
  <c r="X791" i="1"/>
  <c r="Z791" i="1" s="1"/>
  <c r="W791" i="1"/>
  <c r="V791" i="1"/>
  <c r="U791" i="1"/>
  <c r="T791" i="1"/>
  <c r="S791" i="1"/>
  <c r="R791" i="1"/>
  <c r="Y790" i="1"/>
  <c r="X790" i="1"/>
  <c r="Z790" i="1" s="1"/>
  <c r="W790" i="1"/>
  <c r="V790" i="1"/>
  <c r="U790" i="1"/>
  <c r="T790" i="1"/>
  <c r="S790" i="1"/>
  <c r="R790" i="1"/>
  <c r="Y789" i="1"/>
  <c r="X789" i="1"/>
  <c r="Z789" i="1" s="1"/>
  <c r="W789" i="1"/>
  <c r="V789" i="1"/>
  <c r="U789" i="1"/>
  <c r="T789" i="1"/>
  <c r="S789" i="1"/>
  <c r="R789" i="1"/>
  <c r="Y788" i="1"/>
  <c r="X788" i="1"/>
  <c r="Z788" i="1" s="1"/>
  <c r="W788" i="1"/>
  <c r="V788" i="1"/>
  <c r="U788" i="1"/>
  <c r="T788" i="1"/>
  <c r="S788" i="1"/>
  <c r="R788" i="1"/>
  <c r="Y787" i="1"/>
  <c r="X787" i="1"/>
  <c r="Z787" i="1" s="1"/>
  <c r="W787" i="1"/>
  <c r="V787" i="1"/>
  <c r="U787" i="1"/>
  <c r="T787" i="1"/>
  <c r="S787" i="1"/>
  <c r="R787" i="1"/>
  <c r="Y786" i="1"/>
  <c r="X786" i="1"/>
  <c r="W786" i="1"/>
  <c r="V786" i="1"/>
  <c r="U786" i="1"/>
  <c r="T786" i="1"/>
  <c r="S786" i="1"/>
  <c r="R786" i="1"/>
  <c r="Y785" i="1"/>
  <c r="X785" i="1"/>
  <c r="Z785" i="1" s="1"/>
  <c r="W785" i="1"/>
  <c r="V785" i="1"/>
  <c r="U785" i="1"/>
  <c r="T785" i="1"/>
  <c r="S785" i="1"/>
  <c r="R785" i="1"/>
  <c r="Y784" i="1"/>
  <c r="X784" i="1"/>
  <c r="Z784" i="1" s="1"/>
  <c r="W784" i="1"/>
  <c r="V784" i="1"/>
  <c r="U784" i="1"/>
  <c r="T784" i="1"/>
  <c r="S784" i="1"/>
  <c r="R784" i="1"/>
  <c r="Y783" i="1"/>
  <c r="X783" i="1"/>
  <c r="Z783" i="1" s="1"/>
  <c r="W783" i="1"/>
  <c r="V783" i="1"/>
  <c r="U783" i="1"/>
  <c r="T783" i="1"/>
  <c r="S783" i="1"/>
  <c r="R783" i="1"/>
  <c r="Y782" i="1"/>
  <c r="X782" i="1"/>
  <c r="W782" i="1"/>
  <c r="V782" i="1"/>
  <c r="U782" i="1"/>
  <c r="T782" i="1"/>
  <c r="S782" i="1"/>
  <c r="R782" i="1"/>
  <c r="Y781" i="1"/>
  <c r="X781" i="1"/>
  <c r="W781" i="1"/>
  <c r="V781" i="1"/>
  <c r="U781" i="1"/>
  <c r="T781" i="1"/>
  <c r="S781" i="1"/>
  <c r="R781" i="1"/>
  <c r="Y780" i="1"/>
  <c r="X780" i="1"/>
  <c r="W780" i="1"/>
  <c r="V780" i="1"/>
  <c r="U780" i="1"/>
  <c r="T780" i="1"/>
  <c r="S780" i="1"/>
  <c r="R780" i="1"/>
  <c r="Y779" i="1"/>
  <c r="X779" i="1"/>
  <c r="W779" i="1"/>
  <c r="V779" i="1"/>
  <c r="U779" i="1"/>
  <c r="T779" i="1"/>
  <c r="S779" i="1"/>
  <c r="R779" i="1"/>
  <c r="Y778" i="1"/>
  <c r="X778" i="1"/>
  <c r="Z778" i="1" s="1"/>
  <c r="W778" i="1"/>
  <c r="V778" i="1"/>
  <c r="U778" i="1"/>
  <c r="T778" i="1"/>
  <c r="S778" i="1"/>
  <c r="R778" i="1"/>
  <c r="Y777" i="1"/>
  <c r="X777" i="1"/>
  <c r="Z777" i="1" s="1"/>
  <c r="W777" i="1"/>
  <c r="V777" i="1"/>
  <c r="U777" i="1"/>
  <c r="T777" i="1"/>
  <c r="S777" i="1"/>
  <c r="R777" i="1"/>
  <c r="Y776" i="1"/>
  <c r="X776" i="1"/>
  <c r="Z776" i="1" s="1"/>
  <c r="W776" i="1"/>
  <c r="V776" i="1"/>
  <c r="U776" i="1"/>
  <c r="T776" i="1"/>
  <c r="S776" i="1"/>
  <c r="R776" i="1"/>
  <c r="Y775" i="1"/>
  <c r="X775" i="1"/>
  <c r="Z775" i="1" s="1"/>
  <c r="W775" i="1"/>
  <c r="V775" i="1"/>
  <c r="U775" i="1"/>
  <c r="T775" i="1"/>
  <c r="S775" i="1"/>
  <c r="R775" i="1"/>
  <c r="Y774" i="1"/>
  <c r="X774" i="1"/>
  <c r="Z774" i="1" s="1"/>
  <c r="W774" i="1"/>
  <c r="V774" i="1"/>
  <c r="U774" i="1"/>
  <c r="T774" i="1"/>
  <c r="S774" i="1"/>
  <c r="R774" i="1"/>
  <c r="Y773" i="1"/>
  <c r="X773" i="1"/>
  <c r="W773" i="1"/>
  <c r="V773" i="1"/>
  <c r="U773" i="1"/>
  <c r="T773" i="1"/>
  <c r="S773" i="1"/>
  <c r="R773" i="1"/>
  <c r="Y772" i="1"/>
  <c r="X772" i="1"/>
  <c r="W772" i="1"/>
  <c r="V772" i="1"/>
  <c r="U772" i="1"/>
  <c r="T772" i="1"/>
  <c r="S772" i="1"/>
  <c r="R772" i="1"/>
  <c r="Y771" i="1"/>
  <c r="X771" i="1"/>
  <c r="W771" i="1"/>
  <c r="V771" i="1"/>
  <c r="U771" i="1"/>
  <c r="T771" i="1"/>
  <c r="S771" i="1"/>
  <c r="R771" i="1"/>
  <c r="Y770" i="1"/>
  <c r="X770" i="1"/>
  <c r="W770" i="1"/>
  <c r="V770" i="1"/>
  <c r="U770" i="1"/>
  <c r="T770" i="1"/>
  <c r="S770" i="1"/>
  <c r="R770" i="1"/>
  <c r="Y769" i="1"/>
  <c r="X769" i="1"/>
  <c r="W769" i="1"/>
  <c r="V769" i="1"/>
  <c r="U769" i="1"/>
  <c r="T769" i="1"/>
  <c r="S769" i="1"/>
  <c r="R769" i="1"/>
  <c r="Y768" i="1"/>
  <c r="X768" i="1"/>
  <c r="W768" i="1"/>
  <c r="V768" i="1"/>
  <c r="U768" i="1"/>
  <c r="T768" i="1"/>
  <c r="S768" i="1"/>
  <c r="R768" i="1"/>
  <c r="Y767" i="1"/>
  <c r="X767" i="1"/>
  <c r="W767" i="1"/>
  <c r="V767" i="1"/>
  <c r="U767" i="1"/>
  <c r="T767" i="1"/>
  <c r="S767" i="1"/>
  <c r="R767" i="1"/>
  <c r="Y766" i="1"/>
  <c r="X766" i="1"/>
  <c r="W766" i="1"/>
  <c r="V766" i="1"/>
  <c r="U766" i="1"/>
  <c r="T766" i="1"/>
  <c r="S766" i="1"/>
  <c r="R766" i="1"/>
  <c r="Y765" i="1"/>
  <c r="X765" i="1"/>
  <c r="W765" i="1"/>
  <c r="V765" i="1"/>
  <c r="U765" i="1"/>
  <c r="T765" i="1"/>
  <c r="S765" i="1"/>
  <c r="R765" i="1"/>
  <c r="Y764" i="1"/>
  <c r="X764" i="1"/>
  <c r="W764" i="1"/>
  <c r="V764" i="1"/>
  <c r="U764" i="1"/>
  <c r="T764" i="1"/>
  <c r="S764" i="1"/>
  <c r="R764" i="1"/>
  <c r="Y763" i="1"/>
  <c r="X763" i="1"/>
  <c r="W763" i="1"/>
  <c r="V763" i="1"/>
  <c r="U763" i="1"/>
  <c r="T763" i="1"/>
  <c r="S763" i="1"/>
  <c r="R763" i="1"/>
  <c r="Y762" i="1"/>
  <c r="X762" i="1"/>
  <c r="W762" i="1"/>
  <c r="V762" i="1"/>
  <c r="U762" i="1"/>
  <c r="T762" i="1"/>
  <c r="S762" i="1"/>
  <c r="R762" i="1"/>
  <c r="Y761" i="1"/>
  <c r="X761" i="1"/>
  <c r="W761" i="1"/>
  <c r="V761" i="1"/>
  <c r="U761" i="1"/>
  <c r="T761" i="1"/>
  <c r="S761" i="1"/>
  <c r="R761" i="1"/>
  <c r="Y760" i="1"/>
  <c r="X760" i="1"/>
  <c r="W760" i="1"/>
  <c r="V760" i="1"/>
  <c r="U760" i="1"/>
  <c r="T760" i="1"/>
  <c r="S760" i="1"/>
  <c r="R760" i="1"/>
  <c r="Y759" i="1"/>
  <c r="X759" i="1"/>
  <c r="W759" i="1"/>
  <c r="V759" i="1"/>
  <c r="U759" i="1"/>
  <c r="T759" i="1"/>
  <c r="S759" i="1"/>
  <c r="R759" i="1"/>
  <c r="Y758" i="1"/>
  <c r="X758" i="1"/>
  <c r="W758" i="1"/>
  <c r="V758" i="1"/>
  <c r="U758" i="1"/>
  <c r="T758" i="1"/>
  <c r="S758" i="1"/>
  <c r="R758" i="1"/>
  <c r="Y757" i="1"/>
  <c r="Z757" i="1" s="1"/>
  <c r="X757" i="1"/>
  <c r="W757" i="1"/>
  <c r="V757" i="1"/>
  <c r="U757" i="1"/>
  <c r="T757" i="1"/>
  <c r="S757" i="1"/>
  <c r="R757" i="1"/>
  <c r="Y756" i="1"/>
  <c r="X756" i="1"/>
  <c r="W756" i="1"/>
  <c r="V756" i="1"/>
  <c r="U756" i="1"/>
  <c r="T756" i="1"/>
  <c r="S756" i="1"/>
  <c r="R756" i="1"/>
  <c r="Y755" i="1"/>
  <c r="X755" i="1"/>
  <c r="W755" i="1"/>
  <c r="V755" i="1"/>
  <c r="U755" i="1"/>
  <c r="T755" i="1"/>
  <c r="S755" i="1"/>
  <c r="R755" i="1"/>
  <c r="Y754" i="1"/>
  <c r="X754" i="1"/>
  <c r="W754" i="1"/>
  <c r="V754" i="1"/>
  <c r="U754" i="1"/>
  <c r="T754" i="1"/>
  <c r="S754" i="1"/>
  <c r="R754" i="1"/>
  <c r="Y753" i="1"/>
  <c r="X753" i="1"/>
  <c r="W753" i="1"/>
  <c r="V753" i="1"/>
  <c r="U753" i="1"/>
  <c r="T753" i="1"/>
  <c r="S753" i="1"/>
  <c r="R753" i="1"/>
  <c r="Y752" i="1"/>
  <c r="X752" i="1"/>
  <c r="W752" i="1"/>
  <c r="V752" i="1"/>
  <c r="U752" i="1"/>
  <c r="T752" i="1"/>
  <c r="S752" i="1"/>
  <c r="R752" i="1"/>
  <c r="Y751" i="1"/>
  <c r="X751" i="1"/>
  <c r="W751" i="1"/>
  <c r="V751" i="1"/>
  <c r="U751" i="1"/>
  <c r="T751" i="1"/>
  <c r="S751" i="1"/>
  <c r="R751" i="1"/>
  <c r="Y750" i="1"/>
  <c r="X750" i="1"/>
  <c r="W750" i="1"/>
  <c r="V750" i="1"/>
  <c r="U750" i="1"/>
  <c r="T750" i="1"/>
  <c r="S750" i="1"/>
  <c r="R750" i="1"/>
  <c r="Y749" i="1"/>
  <c r="X749" i="1"/>
  <c r="W749" i="1"/>
  <c r="V749" i="1"/>
  <c r="U749" i="1"/>
  <c r="T749" i="1"/>
  <c r="S749" i="1"/>
  <c r="R749" i="1"/>
  <c r="Y748" i="1"/>
  <c r="X748" i="1"/>
  <c r="W748" i="1"/>
  <c r="V748" i="1"/>
  <c r="U748" i="1"/>
  <c r="T748" i="1"/>
  <c r="S748" i="1"/>
  <c r="R748" i="1"/>
  <c r="Y747" i="1"/>
  <c r="X747" i="1"/>
  <c r="W747" i="1"/>
  <c r="V747" i="1"/>
  <c r="U747" i="1"/>
  <c r="T747" i="1"/>
  <c r="S747" i="1"/>
  <c r="R747" i="1"/>
  <c r="Y746" i="1"/>
  <c r="Z746" i="1" s="1"/>
  <c r="X746" i="1"/>
  <c r="W746" i="1"/>
  <c r="V746" i="1"/>
  <c r="U746" i="1"/>
  <c r="T746" i="1"/>
  <c r="S746" i="1"/>
  <c r="R746" i="1"/>
  <c r="Y745" i="1"/>
  <c r="X745" i="1"/>
  <c r="W745" i="1"/>
  <c r="V745" i="1"/>
  <c r="U745" i="1"/>
  <c r="T745" i="1"/>
  <c r="S745" i="1"/>
  <c r="R745" i="1"/>
  <c r="Y744" i="1"/>
  <c r="X744" i="1"/>
  <c r="W744" i="1"/>
  <c r="V744" i="1"/>
  <c r="U744" i="1"/>
  <c r="T744" i="1"/>
  <c r="S744" i="1"/>
  <c r="R744" i="1"/>
  <c r="Y743" i="1"/>
  <c r="X743" i="1"/>
  <c r="W743" i="1"/>
  <c r="V743" i="1"/>
  <c r="U743" i="1"/>
  <c r="T743" i="1"/>
  <c r="S743" i="1"/>
  <c r="R743" i="1"/>
  <c r="Y742" i="1"/>
  <c r="X742" i="1"/>
  <c r="W742" i="1"/>
  <c r="V742" i="1"/>
  <c r="U742" i="1"/>
  <c r="T742" i="1"/>
  <c r="S742" i="1"/>
  <c r="R742" i="1"/>
  <c r="Y741" i="1"/>
  <c r="X741" i="1"/>
  <c r="W741" i="1"/>
  <c r="V741" i="1"/>
  <c r="U741" i="1"/>
  <c r="T741" i="1"/>
  <c r="S741" i="1"/>
  <c r="R741" i="1"/>
  <c r="Y740" i="1"/>
  <c r="X740" i="1"/>
  <c r="W740" i="1"/>
  <c r="V740" i="1"/>
  <c r="U740" i="1"/>
  <c r="T740" i="1"/>
  <c r="S740" i="1"/>
  <c r="R740" i="1"/>
  <c r="Y739" i="1"/>
  <c r="X739" i="1"/>
  <c r="W739" i="1"/>
  <c r="V739" i="1"/>
  <c r="U739" i="1"/>
  <c r="T739" i="1"/>
  <c r="S739" i="1"/>
  <c r="R739" i="1"/>
  <c r="Y738" i="1"/>
  <c r="X738" i="1"/>
  <c r="W738" i="1"/>
  <c r="V738" i="1"/>
  <c r="U738" i="1"/>
  <c r="T738" i="1"/>
  <c r="S738" i="1"/>
  <c r="R738" i="1"/>
  <c r="Y737" i="1"/>
  <c r="Z737" i="1" s="1"/>
  <c r="X737" i="1"/>
  <c r="W737" i="1"/>
  <c r="V737" i="1"/>
  <c r="U737" i="1"/>
  <c r="T737" i="1"/>
  <c r="S737" i="1"/>
  <c r="R737" i="1"/>
  <c r="Y736" i="1"/>
  <c r="X736" i="1"/>
  <c r="W736" i="1"/>
  <c r="V736" i="1"/>
  <c r="U736" i="1"/>
  <c r="T736" i="1"/>
  <c r="S736" i="1"/>
  <c r="R736" i="1"/>
  <c r="Y735" i="1"/>
  <c r="X735" i="1"/>
  <c r="W735" i="1"/>
  <c r="V735" i="1"/>
  <c r="U735" i="1"/>
  <c r="T735" i="1"/>
  <c r="S735" i="1"/>
  <c r="R735" i="1"/>
  <c r="Z734" i="1"/>
  <c r="Y734" i="1"/>
  <c r="X734" i="1"/>
  <c r="W734" i="1"/>
  <c r="V734" i="1"/>
  <c r="U734" i="1"/>
  <c r="T734" i="1"/>
  <c r="S734" i="1"/>
  <c r="R734" i="1"/>
  <c r="Y733" i="1"/>
  <c r="Z733" i="1" s="1"/>
  <c r="X733" i="1"/>
  <c r="W733" i="1"/>
  <c r="V733" i="1"/>
  <c r="U733" i="1"/>
  <c r="T733" i="1"/>
  <c r="S733" i="1"/>
  <c r="R733" i="1"/>
  <c r="Y732" i="1"/>
  <c r="X732" i="1"/>
  <c r="W732" i="1"/>
  <c r="V732" i="1"/>
  <c r="U732" i="1"/>
  <c r="T732" i="1"/>
  <c r="S732" i="1"/>
  <c r="R732" i="1"/>
  <c r="Y731" i="1"/>
  <c r="X731" i="1"/>
  <c r="W731" i="1"/>
  <c r="V731" i="1"/>
  <c r="U731" i="1"/>
  <c r="T731" i="1"/>
  <c r="S731" i="1"/>
  <c r="R731" i="1"/>
  <c r="Y730" i="1"/>
  <c r="Z730" i="1" s="1"/>
  <c r="X730" i="1"/>
  <c r="W730" i="1"/>
  <c r="V730" i="1"/>
  <c r="U730" i="1"/>
  <c r="T730" i="1"/>
  <c r="S730" i="1"/>
  <c r="R730" i="1"/>
  <c r="Y729" i="1"/>
  <c r="X729" i="1"/>
  <c r="W729" i="1"/>
  <c r="V729" i="1"/>
  <c r="U729" i="1"/>
  <c r="T729" i="1"/>
  <c r="S729" i="1"/>
  <c r="R729" i="1"/>
  <c r="Y728" i="1"/>
  <c r="X728" i="1"/>
  <c r="W728" i="1"/>
  <c r="V728" i="1"/>
  <c r="U728" i="1"/>
  <c r="T728" i="1"/>
  <c r="S728" i="1"/>
  <c r="R728" i="1"/>
  <c r="Y727" i="1"/>
  <c r="X727" i="1"/>
  <c r="W727" i="1"/>
  <c r="V727" i="1"/>
  <c r="U727" i="1"/>
  <c r="T727" i="1"/>
  <c r="S727" i="1"/>
  <c r="R727" i="1"/>
  <c r="Y726" i="1"/>
  <c r="X726" i="1"/>
  <c r="W726" i="1"/>
  <c r="V726" i="1"/>
  <c r="U726" i="1"/>
  <c r="T726" i="1"/>
  <c r="S726" i="1"/>
  <c r="R726" i="1"/>
  <c r="Y725" i="1"/>
  <c r="Z725" i="1" s="1"/>
  <c r="X725" i="1"/>
  <c r="W725" i="1"/>
  <c r="V725" i="1"/>
  <c r="U725" i="1"/>
  <c r="T725" i="1"/>
  <c r="S725" i="1"/>
  <c r="R725" i="1"/>
  <c r="Y724" i="1"/>
  <c r="X724" i="1"/>
  <c r="W724" i="1"/>
  <c r="V724" i="1"/>
  <c r="U724" i="1"/>
  <c r="T724" i="1"/>
  <c r="S724" i="1"/>
  <c r="R724" i="1"/>
  <c r="Y723" i="1"/>
  <c r="X723" i="1"/>
  <c r="W723" i="1"/>
  <c r="V723" i="1"/>
  <c r="U723" i="1"/>
  <c r="T723" i="1"/>
  <c r="S723" i="1"/>
  <c r="R723" i="1"/>
  <c r="Y722" i="1"/>
  <c r="X722" i="1"/>
  <c r="W722" i="1"/>
  <c r="V722" i="1"/>
  <c r="U722" i="1"/>
  <c r="T722" i="1"/>
  <c r="S722" i="1"/>
  <c r="R722" i="1"/>
  <c r="Y721" i="1"/>
  <c r="X721" i="1"/>
  <c r="W721" i="1"/>
  <c r="V721" i="1"/>
  <c r="U721" i="1"/>
  <c r="T721" i="1"/>
  <c r="S721" i="1"/>
  <c r="R721" i="1"/>
  <c r="Y720" i="1"/>
  <c r="X720" i="1"/>
  <c r="W720" i="1"/>
  <c r="V720" i="1"/>
  <c r="U720" i="1"/>
  <c r="T720" i="1"/>
  <c r="S720" i="1"/>
  <c r="R720" i="1"/>
  <c r="Y719" i="1"/>
  <c r="X719" i="1"/>
  <c r="W719" i="1"/>
  <c r="V719" i="1"/>
  <c r="U719" i="1"/>
  <c r="T719" i="1"/>
  <c r="S719" i="1"/>
  <c r="R719" i="1"/>
  <c r="Y718" i="1"/>
  <c r="X718" i="1"/>
  <c r="W718" i="1"/>
  <c r="V718" i="1"/>
  <c r="U718" i="1"/>
  <c r="T718" i="1"/>
  <c r="S718" i="1"/>
  <c r="R718" i="1"/>
  <c r="Y717" i="1"/>
  <c r="X717" i="1"/>
  <c r="W717" i="1"/>
  <c r="V717" i="1"/>
  <c r="U717" i="1"/>
  <c r="T717" i="1"/>
  <c r="S717" i="1"/>
  <c r="R717" i="1"/>
  <c r="Y716" i="1"/>
  <c r="X716" i="1"/>
  <c r="W716" i="1"/>
  <c r="V716" i="1"/>
  <c r="U716" i="1"/>
  <c r="T716" i="1"/>
  <c r="S716" i="1"/>
  <c r="R716" i="1"/>
  <c r="Y715" i="1"/>
  <c r="X715" i="1"/>
  <c r="W715" i="1"/>
  <c r="V715" i="1"/>
  <c r="U715" i="1"/>
  <c r="T715" i="1"/>
  <c r="S715" i="1"/>
  <c r="R715" i="1"/>
  <c r="Y714" i="1"/>
  <c r="X714" i="1"/>
  <c r="W714" i="1"/>
  <c r="V714" i="1"/>
  <c r="U714" i="1"/>
  <c r="T714" i="1"/>
  <c r="S714" i="1"/>
  <c r="R714" i="1"/>
  <c r="Y713" i="1"/>
  <c r="X713" i="1"/>
  <c r="W713" i="1"/>
  <c r="V713" i="1"/>
  <c r="U713" i="1"/>
  <c r="T713" i="1"/>
  <c r="S713" i="1"/>
  <c r="R713" i="1"/>
  <c r="Y712" i="1"/>
  <c r="X712" i="1"/>
  <c r="W712" i="1"/>
  <c r="V712" i="1"/>
  <c r="U712" i="1"/>
  <c r="T712" i="1"/>
  <c r="S712" i="1"/>
  <c r="R712" i="1"/>
  <c r="Y711" i="1"/>
  <c r="X711" i="1"/>
  <c r="W711" i="1"/>
  <c r="V711" i="1"/>
  <c r="U711" i="1"/>
  <c r="T711" i="1"/>
  <c r="S711" i="1"/>
  <c r="R711" i="1"/>
  <c r="Y710" i="1"/>
  <c r="X710" i="1"/>
  <c r="W710" i="1"/>
  <c r="V710" i="1"/>
  <c r="U710" i="1"/>
  <c r="T710" i="1"/>
  <c r="S710" i="1"/>
  <c r="R710" i="1"/>
  <c r="Y709" i="1"/>
  <c r="X709" i="1"/>
  <c r="W709" i="1"/>
  <c r="V709" i="1"/>
  <c r="U709" i="1"/>
  <c r="T709" i="1"/>
  <c r="S709" i="1"/>
  <c r="R709" i="1"/>
  <c r="Y708" i="1"/>
  <c r="X708" i="1"/>
  <c r="W708" i="1"/>
  <c r="V708" i="1"/>
  <c r="U708" i="1"/>
  <c r="T708" i="1"/>
  <c r="S708" i="1"/>
  <c r="R708" i="1"/>
  <c r="Y707" i="1"/>
  <c r="X707" i="1"/>
  <c r="W707" i="1"/>
  <c r="V707" i="1"/>
  <c r="U707" i="1"/>
  <c r="T707" i="1"/>
  <c r="S707" i="1"/>
  <c r="R707" i="1"/>
  <c r="Y706" i="1"/>
  <c r="X706" i="1"/>
  <c r="W706" i="1"/>
  <c r="V706" i="1"/>
  <c r="U706" i="1"/>
  <c r="T706" i="1"/>
  <c r="S706" i="1"/>
  <c r="R706" i="1"/>
  <c r="Y705" i="1"/>
  <c r="X705" i="1"/>
  <c r="W705" i="1"/>
  <c r="V705" i="1"/>
  <c r="U705" i="1"/>
  <c r="T705" i="1"/>
  <c r="S705" i="1"/>
  <c r="R705" i="1"/>
  <c r="Y704" i="1"/>
  <c r="X704" i="1"/>
  <c r="W704" i="1"/>
  <c r="V704" i="1"/>
  <c r="U704" i="1"/>
  <c r="T704" i="1"/>
  <c r="S704" i="1"/>
  <c r="R704" i="1"/>
  <c r="Y703" i="1"/>
  <c r="X703" i="1"/>
  <c r="W703" i="1"/>
  <c r="V703" i="1"/>
  <c r="U703" i="1"/>
  <c r="T703" i="1"/>
  <c r="S703" i="1"/>
  <c r="R703" i="1"/>
  <c r="Y702" i="1"/>
  <c r="Z702" i="1" s="1"/>
  <c r="X702" i="1"/>
  <c r="W702" i="1"/>
  <c r="V702" i="1"/>
  <c r="U702" i="1"/>
  <c r="T702" i="1"/>
  <c r="S702" i="1"/>
  <c r="R702" i="1"/>
  <c r="Y701" i="1"/>
  <c r="Z701" i="1" s="1"/>
  <c r="X701" i="1"/>
  <c r="W701" i="1"/>
  <c r="V701" i="1"/>
  <c r="U701" i="1"/>
  <c r="T701" i="1"/>
  <c r="S701" i="1"/>
  <c r="R701" i="1"/>
  <c r="Y700" i="1"/>
  <c r="X700" i="1"/>
  <c r="W700" i="1"/>
  <c r="V700" i="1"/>
  <c r="U700" i="1"/>
  <c r="T700" i="1"/>
  <c r="S700" i="1"/>
  <c r="R700" i="1"/>
  <c r="Y699" i="1"/>
  <c r="X699" i="1"/>
  <c r="W699" i="1"/>
  <c r="V699" i="1"/>
  <c r="U699" i="1"/>
  <c r="T699" i="1"/>
  <c r="S699" i="1"/>
  <c r="R699" i="1"/>
  <c r="Y698" i="1"/>
  <c r="X698" i="1"/>
  <c r="W698" i="1"/>
  <c r="V698" i="1"/>
  <c r="U698" i="1"/>
  <c r="T698" i="1"/>
  <c r="S698" i="1"/>
  <c r="R698" i="1"/>
  <c r="Y697" i="1"/>
  <c r="X697" i="1"/>
  <c r="W697" i="1"/>
  <c r="V697" i="1"/>
  <c r="U697" i="1"/>
  <c r="T697" i="1"/>
  <c r="S697" i="1"/>
  <c r="R697" i="1"/>
  <c r="Y696" i="1"/>
  <c r="X696" i="1"/>
  <c r="W696" i="1"/>
  <c r="V696" i="1"/>
  <c r="U696" i="1"/>
  <c r="T696" i="1"/>
  <c r="S696" i="1"/>
  <c r="R696" i="1"/>
  <c r="Y695" i="1"/>
  <c r="X695" i="1"/>
  <c r="W695" i="1"/>
  <c r="V695" i="1"/>
  <c r="U695" i="1"/>
  <c r="T695" i="1"/>
  <c r="S695" i="1"/>
  <c r="R695" i="1"/>
  <c r="Y694" i="1"/>
  <c r="Z694" i="1" s="1"/>
  <c r="X694" i="1"/>
  <c r="W694" i="1"/>
  <c r="V694" i="1"/>
  <c r="U694" i="1"/>
  <c r="T694" i="1"/>
  <c r="S694" i="1"/>
  <c r="R694" i="1"/>
  <c r="Y693" i="1"/>
  <c r="X693" i="1"/>
  <c r="W693" i="1"/>
  <c r="V693" i="1"/>
  <c r="U693" i="1"/>
  <c r="T693" i="1"/>
  <c r="S693" i="1"/>
  <c r="R693" i="1"/>
  <c r="Y692" i="1"/>
  <c r="X692" i="1"/>
  <c r="W692" i="1"/>
  <c r="V692" i="1"/>
  <c r="U692" i="1"/>
  <c r="T692" i="1"/>
  <c r="S692" i="1"/>
  <c r="R692" i="1"/>
  <c r="Y691" i="1"/>
  <c r="X691" i="1"/>
  <c r="W691" i="1"/>
  <c r="V691" i="1"/>
  <c r="U691" i="1"/>
  <c r="T691" i="1"/>
  <c r="S691" i="1"/>
  <c r="R691" i="1"/>
  <c r="Y690" i="1"/>
  <c r="X690" i="1"/>
  <c r="W690" i="1"/>
  <c r="V690" i="1"/>
  <c r="U690" i="1"/>
  <c r="T690" i="1"/>
  <c r="S690" i="1"/>
  <c r="R690" i="1"/>
  <c r="Y689" i="1"/>
  <c r="X689" i="1"/>
  <c r="W689" i="1"/>
  <c r="V689" i="1"/>
  <c r="U689" i="1"/>
  <c r="T689" i="1"/>
  <c r="S689" i="1"/>
  <c r="R689" i="1"/>
  <c r="Y688" i="1"/>
  <c r="X688" i="1"/>
  <c r="W688" i="1"/>
  <c r="V688" i="1"/>
  <c r="U688" i="1"/>
  <c r="T688" i="1"/>
  <c r="S688" i="1"/>
  <c r="R688" i="1"/>
  <c r="Y687" i="1"/>
  <c r="X687" i="1"/>
  <c r="W687" i="1"/>
  <c r="V687" i="1"/>
  <c r="U687" i="1"/>
  <c r="T687" i="1"/>
  <c r="S687" i="1"/>
  <c r="R687" i="1"/>
  <c r="Y686" i="1"/>
  <c r="X686" i="1"/>
  <c r="W686" i="1"/>
  <c r="V686" i="1"/>
  <c r="U686" i="1"/>
  <c r="T686" i="1"/>
  <c r="S686" i="1"/>
  <c r="R686" i="1"/>
  <c r="Y685" i="1"/>
  <c r="X685" i="1"/>
  <c r="W685" i="1"/>
  <c r="V685" i="1"/>
  <c r="U685" i="1"/>
  <c r="T685" i="1"/>
  <c r="S685" i="1"/>
  <c r="R685" i="1"/>
  <c r="Y684" i="1"/>
  <c r="X684" i="1"/>
  <c r="W684" i="1"/>
  <c r="V684" i="1"/>
  <c r="U684" i="1"/>
  <c r="T684" i="1"/>
  <c r="S684" i="1"/>
  <c r="R684" i="1"/>
  <c r="Y683" i="1"/>
  <c r="X683" i="1"/>
  <c r="W683" i="1"/>
  <c r="V683" i="1"/>
  <c r="U683" i="1"/>
  <c r="T683" i="1"/>
  <c r="S683" i="1"/>
  <c r="R683" i="1"/>
  <c r="Y682" i="1"/>
  <c r="X682" i="1"/>
  <c r="W682" i="1"/>
  <c r="V682" i="1"/>
  <c r="U682" i="1"/>
  <c r="T682" i="1"/>
  <c r="S682" i="1"/>
  <c r="R682" i="1"/>
  <c r="Y681" i="1"/>
  <c r="Z681" i="1" s="1"/>
  <c r="X681" i="1"/>
  <c r="W681" i="1"/>
  <c r="V681" i="1"/>
  <c r="U681" i="1"/>
  <c r="T681" i="1"/>
  <c r="S681" i="1"/>
  <c r="R681" i="1"/>
  <c r="Y680" i="1"/>
  <c r="X680" i="1"/>
  <c r="W680" i="1"/>
  <c r="V680" i="1"/>
  <c r="U680" i="1"/>
  <c r="T680" i="1"/>
  <c r="S680" i="1"/>
  <c r="R680" i="1"/>
  <c r="Y679" i="1"/>
  <c r="X679" i="1"/>
  <c r="W679" i="1"/>
  <c r="V679" i="1"/>
  <c r="U679" i="1"/>
  <c r="T679" i="1"/>
  <c r="S679" i="1"/>
  <c r="R679" i="1"/>
  <c r="Y678" i="1"/>
  <c r="X678" i="1"/>
  <c r="Z678" i="1" s="1"/>
  <c r="W678" i="1"/>
  <c r="V678" i="1"/>
  <c r="U678" i="1"/>
  <c r="T678" i="1"/>
  <c r="S678" i="1"/>
  <c r="R678" i="1"/>
  <c r="Y677" i="1"/>
  <c r="X677" i="1"/>
  <c r="W677" i="1"/>
  <c r="V677" i="1"/>
  <c r="U677" i="1"/>
  <c r="T677" i="1"/>
  <c r="S677" i="1"/>
  <c r="R677" i="1"/>
  <c r="Y676" i="1"/>
  <c r="X676" i="1"/>
  <c r="W676" i="1"/>
  <c r="V676" i="1"/>
  <c r="U676" i="1"/>
  <c r="T676" i="1"/>
  <c r="S676" i="1"/>
  <c r="R676" i="1"/>
  <c r="Y675" i="1"/>
  <c r="X675" i="1"/>
  <c r="W675" i="1"/>
  <c r="V675" i="1"/>
  <c r="U675" i="1"/>
  <c r="T675" i="1"/>
  <c r="S675" i="1"/>
  <c r="R675" i="1"/>
  <c r="Y674" i="1"/>
  <c r="X674" i="1"/>
  <c r="W674" i="1"/>
  <c r="V674" i="1"/>
  <c r="U674" i="1"/>
  <c r="T674" i="1"/>
  <c r="S674" i="1"/>
  <c r="R674" i="1"/>
  <c r="Y673" i="1"/>
  <c r="X673" i="1"/>
  <c r="Z673" i="1" s="1"/>
  <c r="W673" i="1"/>
  <c r="V673" i="1"/>
  <c r="U673" i="1"/>
  <c r="T673" i="1"/>
  <c r="S673" i="1"/>
  <c r="R673" i="1"/>
  <c r="Y672" i="1"/>
  <c r="X672" i="1"/>
  <c r="Z672" i="1" s="1"/>
  <c r="W672" i="1"/>
  <c r="V672" i="1"/>
  <c r="U672" i="1"/>
  <c r="T672" i="1"/>
  <c r="S672" i="1"/>
  <c r="R672" i="1"/>
  <c r="Y671" i="1"/>
  <c r="X671" i="1"/>
  <c r="Z671" i="1" s="1"/>
  <c r="W671" i="1"/>
  <c r="V671" i="1"/>
  <c r="U671" i="1"/>
  <c r="T671" i="1"/>
  <c r="S671" i="1"/>
  <c r="R671" i="1"/>
  <c r="Y670" i="1"/>
  <c r="X670" i="1"/>
  <c r="Z670" i="1" s="1"/>
  <c r="W670" i="1"/>
  <c r="V670" i="1"/>
  <c r="U670" i="1"/>
  <c r="T670" i="1"/>
  <c r="S670" i="1"/>
  <c r="R670" i="1"/>
  <c r="Y669" i="1"/>
  <c r="X669" i="1"/>
  <c r="W669" i="1"/>
  <c r="V669" i="1"/>
  <c r="U669" i="1"/>
  <c r="T669" i="1"/>
  <c r="S669" i="1"/>
  <c r="R669" i="1"/>
  <c r="Y668" i="1"/>
  <c r="X668" i="1"/>
  <c r="Z668" i="1" s="1"/>
  <c r="W668" i="1"/>
  <c r="V668" i="1"/>
  <c r="U668" i="1"/>
  <c r="T668" i="1"/>
  <c r="S668" i="1"/>
  <c r="R668" i="1"/>
  <c r="Y667" i="1"/>
  <c r="X667" i="1"/>
  <c r="W667" i="1"/>
  <c r="V667" i="1"/>
  <c r="U667" i="1"/>
  <c r="T667" i="1"/>
  <c r="S667" i="1"/>
  <c r="R667" i="1"/>
  <c r="Y666" i="1"/>
  <c r="X666" i="1"/>
  <c r="W666" i="1"/>
  <c r="V666" i="1"/>
  <c r="U666" i="1"/>
  <c r="T666" i="1"/>
  <c r="S666" i="1"/>
  <c r="R666" i="1"/>
  <c r="Y665" i="1"/>
  <c r="X665" i="1"/>
  <c r="Z665" i="1" s="1"/>
  <c r="W665" i="1"/>
  <c r="V665" i="1"/>
  <c r="U665" i="1"/>
  <c r="T665" i="1"/>
  <c r="S665" i="1"/>
  <c r="R665" i="1"/>
  <c r="Y664" i="1"/>
  <c r="X664" i="1"/>
  <c r="Z664" i="1" s="1"/>
  <c r="W664" i="1"/>
  <c r="V664" i="1"/>
  <c r="U664" i="1"/>
  <c r="T664" i="1"/>
  <c r="S664" i="1"/>
  <c r="R664" i="1"/>
  <c r="Y663" i="1"/>
  <c r="X663" i="1"/>
  <c r="Z663" i="1" s="1"/>
  <c r="W663" i="1"/>
  <c r="V663" i="1"/>
  <c r="U663" i="1"/>
  <c r="T663" i="1"/>
  <c r="S663" i="1"/>
  <c r="R663" i="1"/>
  <c r="Y662" i="1"/>
  <c r="X662" i="1"/>
  <c r="Z662" i="1" s="1"/>
  <c r="W662" i="1"/>
  <c r="V662" i="1"/>
  <c r="U662" i="1"/>
  <c r="T662" i="1"/>
  <c r="S662" i="1"/>
  <c r="R662" i="1"/>
  <c r="Y661" i="1"/>
  <c r="X661" i="1"/>
  <c r="W661" i="1"/>
  <c r="V661" i="1"/>
  <c r="U661" i="1"/>
  <c r="T661" i="1"/>
  <c r="S661" i="1"/>
  <c r="R661" i="1"/>
  <c r="Y660" i="1"/>
  <c r="X660" i="1"/>
  <c r="Z660" i="1" s="1"/>
  <c r="W660" i="1"/>
  <c r="V660" i="1"/>
  <c r="U660" i="1"/>
  <c r="T660" i="1"/>
  <c r="S660" i="1"/>
  <c r="R660" i="1"/>
  <c r="Y659" i="1"/>
  <c r="X659" i="1"/>
  <c r="W659" i="1"/>
  <c r="V659" i="1"/>
  <c r="U659" i="1"/>
  <c r="T659" i="1"/>
  <c r="S659" i="1"/>
  <c r="R659" i="1"/>
  <c r="Y658" i="1"/>
  <c r="X658" i="1"/>
  <c r="W658" i="1"/>
  <c r="V658" i="1"/>
  <c r="U658" i="1"/>
  <c r="T658" i="1"/>
  <c r="S658" i="1"/>
  <c r="R658" i="1"/>
  <c r="Y657" i="1"/>
  <c r="X657" i="1"/>
  <c r="Z657" i="1" s="1"/>
  <c r="W657" i="1"/>
  <c r="V657" i="1"/>
  <c r="U657" i="1"/>
  <c r="T657" i="1"/>
  <c r="S657" i="1"/>
  <c r="R657" i="1"/>
  <c r="Y656" i="1"/>
  <c r="X656" i="1"/>
  <c r="W656" i="1"/>
  <c r="V656" i="1"/>
  <c r="U656" i="1"/>
  <c r="T656" i="1"/>
  <c r="S656" i="1"/>
  <c r="R656" i="1"/>
  <c r="Y655" i="1"/>
  <c r="X655" i="1"/>
  <c r="W655" i="1"/>
  <c r="V655" i="1"/>
  <c r="U655" i="1"/>
  <c r="T655" i="1"/>
  <c r="S655" i="1"/>
  <c r="R655" i="1"/>
  <c r="Y654" i="1"/>
  <c r="X654" i="1"/>
  <c r="W654" i="1"/>
  <c r="V654" i="1"/>
  <c r="U654" i="1"/>
  <c r="T654" i="1"/>
  <c r="S654" i="1"/>
  <c r="R654" i="1"/>
  <c r="Y653" i="1"/>
  <c r="X653" i="1"/>
  <c r="W653" i="1"/>
  <c r="V653" i="1"/>
  <c r="U653" i="1"/>
  <c r="T653" i="1"/>
  <c r="S653" i="1"/>
  <c r="R653" i="1"/>
  <c r="Y652" i="1"/>
  <c r="X652" i="1"/>
  <c r="W652" i="1"/>
  <c r="V652" i="1"/>
  <c r="U652" i="1"/>
  <c r="T652" i="1"/>
  <c r="S652" i="1"/>
  <c r="R652" i="1"/>
  <c r="Y651" i="1"/>
  <c r="X651" i="1"/>
  <c r="W651" i="1"/>
  <c r="V651" i="1"/>
  <c r="U651" i="1"/>
  <c r="T651" i="1"/>
  <c r="S651" i="1"/>
  <c r="R651" i="1"/>
  <c r="Y650" i="1"/>
  <c r="X650" i="1"/>
  <c r="W650" i="1"/>
  <c r="V650" i="1"/>
  <c r="U650" i="1"/>
  <c r="T650" i="1"/>
  <c r="S650" i="1"/>
  <c r="R650" i="1"/>
  <c r="Y649" i="1"/>
  <c r="X649" i="1"/>
  <c r="W649" i="1"/>
  <c r="V649" i="1"/>
  <c r="U649" i="1"/>
  <c r="T649" i="1"/>
  <c r="S649" i="1"/>
  <c r="R649" i="1"/>
  <c r="Y648" i="1"/>
  <c r="X648" i="1"/>
  <c r="W648" i="1"/>
  <c r="V648" i="1"/>
  <c r="U648" i="1"/>
  <c r="T648" i="1"/>
  <c r="S648" i="1"/>
  <c r="R648" i="1"/>
  <c r="Y647" i="1"/>
  <c r="X647" i="1"/>
  <c r="W647" i="1"/>
  <c r="V647" i="1"/>
  <c r="U647" i="1"/>
  <c r="T647" i="1"/>
  <c r="S647" i="1"/>
  <c r="R647" i="1"/>
  <c r="Y646" i="1"/>
  <c r="X646" i="1"/>
  <c r="W646" i="1"/>
  <c r="V646" i="1"/>
  <c r="U646" i="1"/>
  <c r="T646" i="1"/>
  <c r="S646" i="1"/>
  <c r="R646" i="1"/>
  <c r="Y645" i="1"/>
  <c r="X645" i="1"/>
  <c r="W645" i="1"/>
  <c r="V645" i="1"/>
  <c r="U645" i="1"/>
  <c r="T645" i="1"/>
  <c r="S645" i="1"/>
  <c r="R645" i="1"/>
  <c r="Y644" i="1"/>
  <c r="X644" i="1"/>
  <c r="W644" i="1"/>
  <c r="V644" i="1"/>
  <c r="U644" i="1"/>
  <c r="T644" i="1"/>
  <c r="S644" i="1"/>
  <c r="R644" i="1"/>
  <c r="Y643" i="1"/>
  <c r="X643" i="1"/>
  <c r="W643" i="1"/>
  <c r="V643" i="1"/>
  <c r="U643" i="1"/>
  <c r="T643" i="1"/>
  <c r="S643" i="1"/>
  <c r="R643" i="1"/>
  <c r="Y642" i="1"/>
  <c r="X642" i="1"/>
  <c r="W642" i="1"/>
  <c r="V642" i="1"/>
  <c r="U642" i="1"/>
  <c r="T642" i="1"/>
  <c r="S642" i="1"/>
  <c r="R642" i="1"/>
  <c r="Y641" i="1"/>
  <c r="X641" i="1"/>
  <c r="W641" i="1"/>
  <c r="V641" i="1"/>
  <c r="U641" i="1"/>
  <c r="T641" i="1"/>
  <c r="S641" i="1"/>
  <c r="R641" i="1"/>
  <c r="Y640" i="1"/>
  <c r="X640" i="1"/>
  <c r="W640" i="1"/>
  <c r="V640" i="1"/>
  <c r="U640" i="1"/>
  <c r="T640" i="1"/>
  <c r="S640" i="1"/>
  <c r="R640" i="1"/>
  <c r="Y639" i="1"/>
  <c r="X639" i="1"/>
  <c r="W639" i="1"/>
  <c r="V639" i="1"/>
  <c r="U639" i="1"/>
  <c r="T639" i="1"/>
  <c r="S639" i="1"/>
  <c r="R639" i="1"/>
  <c r="Y638" i="1"/>
  <c r="X638" i="1"/>
  <c r="W638" i="1"/>
  <c r="V638" i="1"/>
  <c r="U638" i="1"/>
  <c r="T638" i="1"/>
  <c r="S638" i="1"/>
  <c r="R638" i="1"/>
  <c r="Y637" i="1"/>
  <c r="X637" i="1"/>
  <c r="W637" i="1"/>
  <c r="V637" i="1"/>
  <c r="U637" i="1"/>
  <c r="T637" i="1"/>
  <c r="S637" i="1"/>
  <c r="R637" i="1"/>
  <c r="Y636" i="1"/>
  <c r="X636" i="1"/>
  <c r="W636" i="1"/>
  <c r="V636" i="1"/>
  <c r="U636" i="1"/>
  <c r="T636" i="1"/>
  <c r="S636" i="1"/>
  <c r="R636" i="1"/>
  <c r="Y635" i="1"/>
  <c r="X635" i="1"/>
  <c r="W635" i="1"/>
  <c r="V635" i="1"/>
  <c r="U635" i="1"/>
  <c r="T635" i="1"/>
  <c r="S635" i="1"/>
  <c r="R635" i="1"/>
  <c r="Y634" i="1"/>
  <c r="X634" i="1"/>
  <c r="W634" i="1"/>
  <c r="V634" i="1"/>
  <c r="U634" i="1"/>
  <c r="T634" i="1"/>
  <c r="S634" i="1"/>
  <c r="R634" i="1"/>
  <c r="Y633" i="1"/>
  <c r="X633" i="1"/>
  <c r="W633" i="1"/>
  <c r="V633" i="1"/>
  <c r="U633" i="1"/>
  <c r="T633" i="1"/>
  <c r="S633" i="1"/>
  <c r="R633" i="1"/>
  <c r="Y632" i="1"/>
  <c r="X632" i="1"/>
  <c r="W632" i="1"/>
  <c r="V632" i="1"/>
  <c r="U632" i="1"/>
  <c r="T632" i="1"/>
  <c r="S632" i="1"/>
  <c r="R632" i="1"/>
  <c r="Y631" i="1"/>
  <c r="X631" i="1"/>
  <c r="W631" i="1"/>
  <c r="V631" i="1"/>
  <c r="U631" i="1"/>
  <c r="T631" i="1"/>
  <c r="S631" i="1"/>
  <c r="R631" i="1"/>
  <c r="Y630" i="1"/>
  <c r="X630" i="1"/>
  <c r="Z630" i="1" s="1"/>
  <c r="W630" i="1"/>
  <c r="V630" i="1"/>
  <c r="U630" i="1"/>
  <c r="T630" i="1"/>
  <c r="S630" i="1"/>
  <c r="R630" i="1"/>
  <c r="Y629" i="1"/>
  <c r="X629" i="1"/>
  <c r="Z629" i="1" s="1"/>
  <c r="W629" i="1"/>
  <c r="V629" i="1"/>
  <c r="U629" i="1"/>
  <c r="T629" i="1"/>
  <c r="S629" i="1"/>
  <c r="R629" i="1"/>
  <c r="Y628" i="1"/>
  <c r="X628" i="1"/>
  <c r="Z628" i="1" s="1"/>
  <c r="W628" i="1"/>
  <c r="V628" i="1"/>
  <c r="U628" i="1"/>
  <c r="T628" i="1"/>
  <c r="S628" i="1"/>
  <c r="R628" i="1"/>
  <c r="Y627" i="1"/>
  <c r="X627" i="1"/>
  <c r="Z627" i="1" s="1"/>
  <c r="W627" i="1"/>
  <c r="V627" i="1"/>
  <c r="U627" i="1"/>
  <c r="T627" i="1"/>
  <c r="S627" i="1"/>
  <c r="R627" i="1"/>
  <c r="Y626" i="1"/>
  <c r="X626" i="1"/>
  <c r="W626" i="1"/>
  <c r="V626" i="1"/>
  <c r="U626" i="1"/>
  <c r="T626" i="1"/>
  <c r="S626" i="1"/>
  <c r="R626" i="1"/>
  <c r="Y625" i="1"/>
  <c r="X625" i="1"/>
  <c r="Z625" i="1" s="1"/>
  <c r="W625" i="1"/>
  <c r="V625" i="1"/>
  <c r="U625" i="1"/>
  <c r="T625" i="1"/>
  <c r="S625" i="1"/>
  <c r="R625" i="1"/>
  <c r="Y624" i="1"/>
  <c r="X624" i="1"/>
  <c r="W624" i="1"/>
  <c r="V624" i="1"/>
  <c r="U624" i="1"/>
  <c r="T624" i="1"/>
  <c r="S624" i="1"/>
  <c r="R624" i="1"/>
  <c r="Y623" i="1"/>
  <c r="X623" i="1"/>
  <c r="Z623" i="1" s="1"/>
  <c r="W623" i="1"/>
  <c r="V623" i="1"/>
  <c r="U623" i="1"/>
  <c r="T623" i="1"/>
  <c r="S623" i="1"/>
  <c r="R623" i="1"/>
  <c r="Y622" i="1"/>
  <c r="X622" i="1"/>
  <c r="W622" i="1"/>
  <c r="V622" i="1"/>
  <c r="U622" i="1"/>
  <c r="T622" i="1"/>
  <c r="S622" i="1"/>
  <c r="R622" i="1"/>
  <c r="Y621" i="1"/>
  <c r="X621" i="1"/>
  <c r="Z621" i="1" s="1"/>
  <c r="W621" i="1"/>
  <c r="V621" i="1"/>
  <c r="U621" i="1"/>
  <c r="T621" i="1"/>
  <c r="S621" i="1"/>
  <c r="R621" i="1"/>
  <c r="Y620" i="1"/>
  <c r="X620" i="1"/>
  <c r="W620" i="1"/>
  <c r="V620" i="1"/>
  <c r="U620" i="1"/>
  <c r="T620" i="1"/>
  <c r="S620" i="1"/>
  <c r="R620" i="1"/>
  <c r="Y619" i="1"/>
  <c r="X619" i="1"/>
  <c r="W619" i="1"/>
  <c r="V619" i="1"/>
  <c r="U619" i="1"/>
  <c r="T619" i="1"/>
  <c r="S619" i="1"/>
  <c r="R619" i="1"/>
  <c r="Y618" i="1"/>
  <c r="X618" i="1"/>
  <c r="Z618" i="1" s="1"/>
  <c r="W618" i="1"/>
  <c r="V618" i="1"/>
  <c r="U618" i="1"/>
  <c r="T618" i="1"/>
  <c r="S618" i="1"/>
  <c r="R618" i="1"/>
  <c r="Y617" i="1"/>
  <c r="X617" i="1"/>
  <c r="Z617" i="1" s="1"/>
  <c r="W617" i="1"/>
  <c r="V617" i="1"/>
  <c r="U617" i="1"/>
  <c r="T617" i="1"/>
  <c r="S617" i="1"/>
  <c r="R617" i="1"/>
  <c r="Y616" i="1"/>
  <c r="X616" i="1"/>
  <c r="Z616" i="1" s="1"/>
  <c r="W616" i="1"/>
  <c r="V616" i="1"/>
  <c r="U616" i="1"/>
  <c r="T616" i="1"/>
  <c r="S616" i="1"/>
  <c r="R616" i="1"/>
  <c r="Y615" i="1"/>
  <c r="X615" i="1"/>
  <c r="Z615" i="1" s="1"/>
  <c r="W615" i="1"/>
  <c r="V615" i="1"/>
  <c r="U615" i="1"/>
  <c r="T615" i="1"/>
  <c r="S615" i="1"/>
  <c r="R615" i="1"/>
  <c r="Y614" i="1"/>
  <c r="X614" i="1"/>
  <c r="Z614" i="1" s="1"/>
  <c r="W614" i="1"/>
  <c r="V614" i="1"/>
  <c r="U614" i="1"/>
  <c r="T614" i="1"/>
  <c r="S614" i="1"/>
  <c r="R614" i="1"/>
  <c r="Y613" i="1"/>
  <c r="X613" i="1"/>
  <c r="W613" i="1"/>
  <c r="V613" i="1"/>
  <c r="U613" i="1"/>
  <c r="T613" i="1"/>
  <c r="S613" i="1"/>
  <c r="R613" i="1"/>
  <c r="Y612" i="1"/>
  <c r="X612" i="1"/>
  <c r="W612" i="1"/>
  <c r="V612" i="1"/>
  <c r="U612" i="1"/>
  <c r="T612" i="1"/>
  <c r="S612" i="1"/>
  <c r="R612" i="1"/>
  <c r="Y611" i="1"/>
  <c r="X611" i="1"/>
  <c r="W611" i="1"/>
  <c r="V611" i="1"/>
  <c r="U611" i="1"/>
  <c r="T611" i="1"/>
  <c r="S611" i="1"/>
  <c r="R611" i="1"/>
  <c r="Y610" i="1"/>
  <c r="X610" i="1"/>
  <c r="W610" i="1"/>
  <c r="V610" i="1"/>
  <c r="U610" i="1"/>
  <c r="T610" i="1"/>
  <c r="S610" i="1"/>
  <c r="R610" i="1"/>
  <c r="Y609" i="1"/>
  <c r="X609" i="1"/>
  <c r="W609" i="1"/>
  <c r="V609" i="1"/>
  <c r="U609" i="1"/>
  <c r="T609" i="1"/>
  <c r="S609" i="1"/>
  <c r="R609" i="1"/>
  <c r="Y608" i="1"/>
  <c r="X608" i="1"/>
  <c r="W608" i="1"/>
  <c r="V608" i="1"/>
  <c r="U608" i="1"/>
  <c r="T608" i="1"/>
  <c r="S608" i="1"/>
  <c r="R608" i="1"/>
  <c r="Y607" i="1"/>
  <c r="X607" i="1"/>
  <c r="W607" i="1"/>
  <c r="V607" i="1"/>
  <c r="U607" i="1"/>
  <c r="T607" i="1"/>
  <c r="S607" i="1"/>
  <c r="R607" i="1"/>
  <c r="Y606" i="1"/>
  <c r="X606" i="1"/>
  <c r="W606" i="1"/>
  <c r="V606" i="1"/>
  <c r="U606" i="1"/>
  <c r="T606" i="1"/>
  <c r="S606" i="1"/>
  <c r="R606" i="1"/>
  <c r="Y605" i="1"/>
  <c r="X605" i="1"/>
  <c r="W605" i="1"/>
  <c r="V605" i="1"/>
  <c r="U605" i="1"/>
  <c r="T605" i="1"/>
  <c r="S605" i="1"/>
  <c r="R605" i="1"/>
  <c r="Y604" i="1"/>
  <c r="X604" i="1"/>
  <c r="W604" i="1"/>
  <c r="V604" i="1"/>
  <c r="U604" i="1"/>
  <c r="T604" i="1"/>
  <c r="S604" i="1"/>
  <c r="R604" i="1"/>
  <c r="Y603" i="1"/>
  <c r="X603" i="1"/>
  <c r="W603" i="1"/>
  <c r="V603" i="1"/>
  <c r="U603" i="1"/>
  <c r="T603" i="1"/>
  <c r="S603" i="1"/>
  <c r="R603" i="1"/>
  <c r="Y602" i="1"/>
  <c r="X602" i="1"/>
  <c r="Z602" i="1" s="1"/>
  <c r="W602" i="1"/>
  <c r="V602" i="1"/>
  <c r="U602" i="1"/>
  <c r="T602" i="1"/>
  <c r="S602" i="1"/>
  <c r="R602" i="1"/>
  <c r="Y601" i="1"/>
  <c r="X601" i="1"/>
  <c r="W601" i="1"/>
  <c r="V601" i="1"/>
  <c r="U601" i="1"/>
  <c r="T601" i="1"/>
  <c r="S601" i="1"/>
  <c r="R601" i="1"/>
  <c r="Y600" i="1"/>
  <c r="X600" i="1"/>
  <c r="W600" i="1"/>
  <c r="V600" i="1"/>
  <c r="U600" i="1"/>
  <c r="T600" i="1"/>
  <c r="S600" i="1"/>
  <c r="R600" i="1"/>
  <c r="Y599" i="1"/>
  <c r="X599" i="1"/>
  <c r="W599" i="1"/>
  <c r="V599" i="1"/>
  <c r="U599" i="1"/>
  <c r="T599" i="1"/>
  <c r="S599" i="1"/>
  <c r="R599" i="1"/>
  <c r="Y598" i="1"/>
  <c r="X598" i="1"/>
  <c r="W598" i="1"/>
  <c r="V598" i="1"/>
  <c r="U598" i="1"/>
  <c r="T598" i="1"/>
  <c r="S598" i="1"/>
  <c r="R598" i="1"/>
  <c r="Y597" i="1"/>
  <c r="X597" i="1"/>
  <c r="W597" i="1"/>
  <c r="V597" i="1"/>
  <c r="U597" i="1"/>
  <c r="T597" i="1"/>
  <c r="S597" i="1"/>
  <c r="R597" i="1"/>
  <c r="Y596" i="1"/>
  <c r="X596" i="1"/>
  <c r="W596" i="1"/>
  <c r="V596" i="1"/>
  <c r="U596" i="1"/>
  <c r="T596" i="1"/>
  <c r="S596" i="1"/>
  <c r="R596" i="1"/>
  <c r="Y595" i="1"/>
  <c r="X595" i="1"/>
  <c r="W595" i="1"/>
  <c r="V595" i="1"/>
  <c r="U595" i="1"/>
  <c r="T595" i="1"/>
  <c r="S595" i="1"/>
  <c r="R595" i="1"/>
  <c r="Y594" i="1"/>
  <c r="X594" i="1"/>
  <c r="W594" i="1"/>
  <c r="V594" i="1"/>
  <c r="U594" i="1"/>
  <c r="T594" i="1"/>
  <c r="S594" i="1"/>
  <c r="R594" i="1"/>
  <c r="Y593" i="1"/>
  <c r="X593" i="1"/>
  <c r="Z593" i="1" s="1"/>
  <c r="W593" i="1"/>
  <c r="V593" i="1"/>
  <c r="U593" i="1"/>
  <c r="T593" i="1"/>
  <c r="S593" i="1"/>
  <c r="R593" i="1"/>
  <c r="Y592" i="1"/>
  <c r="X592" i="1"/>
  <c r="W592" i="1"/>
  <c r="V592" i="1"/>
  <c r="U592" i="1"/>
  <c r="T592" i="1"/>
  <c r="S592" i="1"/>
  <c r="R592" i="1"/>
  <c r="Y591" i="1"/>
  <c r="X591" i="1"/>
  <c r="W591" i="1"/>
  <c r="V591" i="1"/>
  <c r="U591" i="1"/>
  <c r="T591" i="1"/>
  <c r="S591" i="1"/>
  <c r="R591" i="1"/>
  <c r="Y590" i="1"/>
  <c r="X590" i="1"/>
  <c r="Z590" i="1" s="1"/>
  <c r="W590" i="1"/>
  <c r="V590" i="1"/>
  <c r="U590" i="1"/>
  <c r="T590" i="1"/>
  <c r="S590" i="1"/>
  <c r="R590" i="1"/>
  <c r="Y589" i="1"/>
  <c r="X589" i="1"/>
  <c r="Z589" i="1" s="1"/>
  <c r="W589" i="1"/>
  <c r="V589" i="1"/>
  <c r="U589" i="1"/>
  <c r="T589" i="1"/>
  <c r="S589" i="1"/>
  <c r="R589" i="1"/>
  <c r="Y588" i="1"/>
  <c r="X588" i="1"/>
  <c r="Z588" i="1" s="1"/>
  <c r="W588" i="1"/>
  <c r="V588" i="1"/>
  <c r="U588" i="1"/>
  <c r="T588" i="1"/>
  <c r="S588" i="1"/>
  <c r="R588" i="1"/>
  <c r="Y587" i="1"/>
  <c r="X587" i="1"/>
  <c r="Z587" i="1" s="1"/>
  <c r="W587" i="1"/>
  <c r="V587" i="1"/>
  <c r="U587" i="1"/>
  <c r="T587" i="1"/>
  <c r="S587" i="1"/>
  <c r="R587" i="1"/>
  <c r="Y586" i="1"/>
  <c r="X586" i="1"/>
  <c r="W586" i="1"/>
  <c r="V586" i="1"/>
  <c r="U586" i="1"/>
  <c r="T586" i="1"/>
  <c r="S586" i="1"/>
  <c r="R586" i="1"/>
  <c r="Y585" i="1"/>
  <c r="X585" i="1"/>
  <c r="Z585" i="1" s="1"/>
  <c r="W585" i="1"/>
  <c r="V585" i="1"/>
  <c r="U585" i="1"/>
  <c r="T585" i="1"/>
  <c r="S585" i="1"/>
  <c r="R585" i="1"/>
  <c r="Y584" i="1"/>
  <c r="X584" i="1"/>
  <c r="W584" i="1"/>
  <c r="V584" i="1"/>
  <c r="U584" i="1"/>
  <c r="T584" i="1"/>
  <c r="S584" i="1"/>
  <c r="R584" i="1"/>
  <c r="Y583" i="1"/>
  <c r="X583" i="1"/>
  <c r="W583" i="1"/>
  <c r="V583" i="1"/>
  <c r="U583" i="1"/>
  <c r="T583" i="1"/>
  <c r="S583" i="1"/>
  <c r="R583" i="1"/>
  <c r="Y582" i="1"/>
  <c r="X582" i="1"/>
  <c r="Z582" i="1" s="1"/>
  <c r="W582" i="1"/>
  <c r="V582" i="1"/>
  <c r="U582" i="1"/>
  <c r="T582" i="1"/>
  <c r="S582" i="1"/>
  <c r="R582" i="1"/>
  <c r="Y581" i="1"/>
  <c r="X581" i="1"/>
  <c r="W581" i="1"/>
  <c r="V581" i="1"/>
  <c r="U581" i="1"/>
  <c r="T581" i="1"/>
  <c r="S581" i="1"/>
  <c r="R581" i="1"/>
  <c r="Y580" i="1"/>
  <c r="X580" i="1"/>
  <c r="Z580" i="1" s="1"/>
  <c r="W580" i="1"/>
  <c r="V580" i="1"/>
  <c r="U580" i="1"/>
  <c r="T580" i="1"/>
  <c r="S580" i="1"/>
  <c r="R580" i="1"/>
  <c r="Y579" i="1"/>
  <c r="X579" i="1"/>
  <c r="Z579" i="1" s="1"/>
  <c r="W579" i="1"/>
  <c r="V579" i="1"/>
  <c r="U579" i="1"/>
  <c r="T579" i="1"/>
  <c r="S579" i="1"/>
  <c r="R579" i="1"/>
  <c r="Y578" i="1"/>
  <c r="X578" i="1"/>
  <c r="W578" i="1"/>
  <c r="V578" i="1"/>
  <c r="U578" i="1"/>
  <c r="T578" i="1"/>
  <c r="S578" i="1"/>
  <c r="R578" i="1"/>
  <c r="Y577" i="1"/>
  <c r="X577" i="1"/>
  <c r="Z577" i="1" s="1"/>
  <c r="W577" i="1"/>
  <c r="V577" i="1"/>
  <c r="U577" i="1"/>
  <c r="T577" i="1"/>
  <c r="S577" i="1"/>
  <c r="R577" i="1"/>
  <c r="Y576" i="1"/>
  <c r="X576" i="1"/>
  <c r="Z576" i="1" s="1"/>
  <c r="W576" i="1"/>
  <c r="V576" i="1"/>
  <c r="U576" i="1"/>
  <c r="T576" i="1"/>
  <c r="S576" i="1"/>
  <c r="R576" i="1"/>
  <c r="Y575" i="1"/>
  <c r="X575" i="1"/>
  <c r="Z575" i="1" s="1"/>
  <c r="W575" i="1"/>
  <c r="V575" i="1"/>
  <c r="U575" i="1"/>
  <c r="T575" i="1"/>
  <c r="S575" i="1"/>
  <c r="R575" i="1"/>
  <c r="Y574" i="1"/>
  <c r="X574" i="1"/>
  <c r="Z574" i="1" s="1"/>
  <c r="W574" i="1"/>
  <c r="V574" i="1"/>
  <c r="U574" i="1"/>
  <c r="T574" i="1"/>
  <c r="S574" i="1"/>
  <c r="R574" i="1"/>
  <c r="Y573" i="1"/>
  <c r="X573" i="1"/>
  <c r="W573" i="1"/>
  <c r="V573" i="1"/>
  <c r="U573" i="1"/>
  <c r="T573" i="1"/>
  <c r="S573" i="1"/>
  <c r="R573" i="1"/>
  <c r="Y572" i="1"/>
  <c r="X572" i="1"/>
  <c r="Z572" i="1" s="1"/>
  <c r="W572" i="1"/>
  <c r="V572" i="1"/>
  <c r="U572" i="1"/>
  <c r="T572" i="1"/>
  <c r="S572" i="1"/>
  <c r="R572" i="1"/>
  <c r="Y571" i="1"/>
  <c r="X571" i="1"/>
  <c r="W571" i="1"/>
  <c r="V571" i="1"/>
  <c r="U571" i="1"/>
  <c r="T571" i="1"/>
  <c r="S571" i="1"/>
  <c r="R571" i="1"/>
  <c r="Y570" i="1"/>
  <c r="X570" i="1"/>
  <c r="W570" i="1"/>
  <c r="V570" i="1"/>
  <c r="U570" i="1"/>
  <c r="T570" i="1"/>
  <c r="S570" i="1"/>
  <c r="R570" i="1"/>
  <c r="Y569" i="1"/>
  <c r="X569" i="1"/>
  <c r="Z569" i="1" s="1"/>
  <c r="W569" i="1"/>
  <c r="V569" i="1"/>
  <c r="U569" i="1"/>
  <c r="T569" i="1"/>
  <c r="S569" i="1"/>
  <c r="R569" i="1"/>
  <c r="Y568" i="1"/>
  <c r="X568" i="1"/>
  <c r="W568" i="1"/>
  <c r="V568" i="1"/>
  <c r="U568" i="1"/>
  <c r="T568" i="1"/>
  <c r="S568" i="1"/>
  <c r="R568" i="1"/>
  <c r="Y567" i="1"/>
  <c r="X567" i="1"/>
  <c r="W567" i="1"/>
  <c r="V567" i="1"/>
  <c r="U567" i="1"/>
  <c r="T567" i="1"/>
  <c r="S567" i="1"/>
  <c r="R567" i="1"/>
  <c r="Y566" i="1"/>
  <c r="X566" i="1"/>
  <c r="W566" i="1"/>
  <c r="V566" i="1"/>
  <c r="U566" i="1"/>
  <c r="T566" i="1"/>
  <c r="S566" i="1"/>
  <c r="R566" i="1"/>
  <c r="Y565" i="1"/>
  <c r="X565" i="1"/>
  <c r="W565" i="1"/>
  <c r="V565" i="1"/>
  <c r="U565" i="1"/>
  <c r="T565" i="1"/>
  <c r="S565" i="1"/>
  <c r="R565" i="1"/>
  <c r="Y564" i="1"/>
  <c r="X564" i="1"/>
  <c r="W564" i="1"/>
  <c r="V564" i="1"/>
  <c r="U564" i="1"/>
  <c r="T564" i="1"/>
  <c r="S564" i="1"/>
  <c r="R564" i="1"/>
  <c r="Y563" i="1"/>
  <c r="X563" i="1"/>
  <c r="W563" i="1"/>
  <c r="V563" i="1"/>
  <c r="U563" i="1"/>
  <c r="T563" i="1"/>
  <c r="S563" i="1"/>
  <c r="R563" i="1"/>
  <c r="Y562" i="1"/>
  <c r="X562" i="1"/>
  <c r="W562" i="1"/>
  <c r="V562" i="1"/>
  <c r="U562" i="1"/>
  <c r="T562" i="1"/>
  <c r="S562" i="1"/>
  <c r="R562" i="1"/>
  <c r="Y561" i="1"/>
  <c r="X561" i="1"/>
  <c r="W561" i="1"/>
  <c r="V561" i="1"/>
  <c r="U561" i="1"/>
  <c r="T561" i="1"/>
  <c r="S561" i="1"/>
  <c r="R561" i="1"/>
  <c r="Y560" i="1"/>
  <c r="X560" i="1"/>
  <c r="W560" i="1"/>
  <c r="V560" i="1"/>
  <c r="U560" i="1"/>
  <c r="T560" i="1"/>
  <c r="S560" i="1"/>
  <c r="R560" i="1"/>
  <c r="Y559" i="1"/>
  <c r="X559" i="1"/>
  <c r="W559" i="1"/>
  <c r="V559" i="1"/>
  <c r="U559" i="1"/>
  <c r="T559" i="1"/>
  <c r="S559" i="1"/>
  <c r="R559" i="1"/>
  <c r="Y558" i="1"/>
  <c r="X558" i="1"/>
  <c r="W558" i="1"/>
  <c r="V558" i="1"/>
  <c r="U558" i="1"/>
  <c r="T558" i="1"/>
  <c r="S558" i="1"/>
  <c r="R558" i="1"/>
  <c r="Y557" i="1"/>
  <c r="X557" i="1"/>
  <c r="W557" i="1"/>
  <c r="V557" i="1"/>
  <c r="U557" i="1"/>
  <c r="T557" i="1"/>
  <c r="S557" i="1"/>
  <c r="R557" i="1"/>
  <c r="Y556" i="1"/>
  <c r="X556" i="1"/>
  <c r="W556" i="1"/>
  <c r="V556" i="1"/>
  <c r="U556" i="1"/>
  <c r="T556" i="1"/>
  <c r="S556" i="1"/>
  <c r="R556" i="1"/>
  <c r="Y555" i="1"/>
  <c r="X555" i="1"/>
  <c r="W555" i="1"/>
  <c r="V555" i="1"/>
  <c r="U555" i="1"/>
  <c r="T555" i="1"/>
  <c r="S555" i="1"/>
  <c r="R555" i="1"/>
  <c r="Y554" i="1"/>
  <c r="X554" i="1"/>
  <c r="W554" i="1"/>
  <c r="V554" i="1"/>
  <c r="U554" i="1"/>
  <c r="T554" i="1"/>
  <c r="S554" i="1"/>
  <c r="R554" i="1"/>
  <c r="Y553" i="1"/>
  <c r="X553" i="1"/>
  <c r="W553" i="1"/>
  <c r="V553" i="1"/>
  <c r="U553" i="1"/>
  <c r="T553" i="1"/>
  <c r="S553" i="1"/>
  <c r="R553" i="1"/>
  <c r="Y552" i="1"/>
  <c r="X552" i="1"/>
  <c r="W552" i="1"/>
  <c r="V552" i="1"/>
  <c r="U552" i="1"/>
  <c r="T552" i="1"/>
  <c r="S552" i="1"/>
  <c r="R552" i="1"/>
  <c r="Y551" i="1"/>
  <c r="X551" i="1"/>
  <c r="W551" i="1"/>
  <c r="V551" i="1"/>
  <c r="U551" i="1"/>
  <c r="T551" i="1"/>
  <c r="S551" i="1"/>
  <c r="R551" i="1"/>
  <c r="Y550" i="1"/>
  <c r="X550" i="1"/>
  <c r="W550" i="1"/>
  <c r="V550" i="1"/>
  <c r="U550" i="1"/>
  <c r="T550" i="1"/>
  <c r="S550" i="1"/>
  <c r="R550" i="1"/>
  <c r="Y549" i="1"/>
  <c r="X549" i="1"/>
  <c r="W549" i="1"/>
  <c r="V549" i="1"/>
  <c r="U549" i="1"/>
  <c r="T549" i="1"/>
  <c r="S549" i="1"/>
  <c r="R549" i="1"/>
  <c r="Y548" i="1"/>
  <c r="X548" i="1"/>
  <c r="W548" i="1"/>
  <c r="V548" i="1"/>
  <c r="U548" i="1"/>
  <c r="T548" i="1"/>
  <c r="S548" i="1"/>
  <c r="R548" i="1"/>
  <c r="Y547" i="1"/>
  <c r="X547" i="1"/>
  <c r="W547" i="1"/>
  <c r="V547" i="1"/>
  <c r="U547" i="1"/>
  <c r="T547" i="1"/>
  <c r="S547" i="1"/>
  <c r="R547" i="1"/>
  <c r="Y546" i="1"/>
  <c r="X546" i="1"/>
  <c r="W546" i="1"/>
  <c r="V546" i="1"/>
  <c r="U546" i="1"/>
  <c r="T546" i="1"/>
  <c r="S546" i="1"/>
  <c r="R546" i="1"/>
  <c r="Y545" i="1"/>
  <c r="X545" i="1"/>
  <c r="W545" i="1"/>
  <c r="V545" i="1"/>
  <c r="U545" i="1"/>
  <c r="T545" i="1"/>
  <c r="S545" i="1"/>
  <c r="R545" i="1"/>
  <c r="Y544" i="1"/>
  <c r="X544" i="1"/>
  <c r="W544" i="1"/>
  <c r="V544" i="1"/>
  <c r="U544" i="1"/>
  <c r="T544" i="1"/>
  <c r="S544" i="1"/>
  <c r="R544" i="1"/>
  <c r="Y543" i="1"/>
  <c r="X543" i="1"/>
  <c r="W543" i="1"/>
  <c r="V543" i="1"/>
  <c r="U543" i="1"/>
  <c r="T543" i="1"/>
  <c r="S543" i="1"/>
  <c r="R543" i="1"/>
  <c r="Y542" i="1"/>
  <c r="X542" i="1"/>
  <c r="W542" i="1"/>
  <c r="V542" i="1"/>
  <c r="U542" i="1"/>
  <c r="T542" i="1"/>
  <c r="S542" i="1"/>
  <c r="R542" i="1"/>
  <c r="Y541" i="1"/>
  <c r="X541" i="1"/>
  <c r="W541" i="1"/>
  <c r="V541" i="1"/>
  <c r="U541" i="1"/>
  <c r="T541" i="1"/>
  <c r="S541" i="1"/>
  <c r="R541" i="1"/>
  <c r="Y540" i="1"/>
  <c r="X540" i="1"/>
  <c r="W540" i="1"/>
  <c r="V540" i="1"/>
  <c r="U540" i="1"/>
  <c r="T540" i="1"/>
  <c r="S540" i="1"/>
  <c r="R540" i="1"/>
  <c r="Y539" i="1"/>
  <c r="X539" i="1"/>
  <c r="W539" i="1"/>
  <c r="V539" i="1"/>
  <c r="U539" i="1"/>
  <c r="T539" i="1"/>
  <c r="S539" i="1"/>
  <c r="R539" i="1"/>
  <c r="Y538" i="1"/>
  <c r="Z538" i="1" s="1"/>
  <c r="X538" i="1"/>
  <c r="W538" i="1"/>
  <c r="V538" i="1"/>
  <c r="U538" i="1"/>
  <c r="T538" i="1"/>
  <c r="S538" i="1"/>
  <c r="R538" i="1"/>
  <c r="Y537" i="1"/>
  <c r="X537" i="1"/>
  <c r="W537" i="1"/>
  <c r="V537" i="1"/>
  <c r="U537" i="1"/>
  <c r="T537" i="1"/>
  <c r="S537" i="1"/>
  <c r="R537" i="1"/>
  <c r="Y536" i="1"/>
  <c r="X536" i="1"/>
  <c r="W536" i="1"/>
  <c r="V536" i="1"/>
  <c r="U536" i="1"/>
  <c r="T536" i="1"/>
  <c r="S536" i="1"/>
  <c r="R536" i="1"/>
  <c r="Y535" i="1"/>
  <c r="X535" i="1"/>
  <c r="W535" i="1"/>
  <c r="V535" i="1"/>
  <c r="U535" i="1"/>
  <c r="T535" i="1"/>
  <c r="S535" i="1"/>
  <c r="R535" i="1"/>
  <c r="Y534" i="1"/>
  <c r="X534" i="1"/>
  <c r="W534" i="1"/>
  <c r="V534" i="1"/>
  <c r="U534" i="1"/>
  <c r="T534" i="1"/>
  <c r="S534" i="1"/>
  <c r="R534" i="1"/>
  <c r="Y533" i="1"/>
  <c r="X533" i="1"/>
  <c r="W533" i="1"/>
  <c r="V533" i="1"/>
  <c r="U533" i="1"/>
  <c r="T533" i="1"/>
  <c r="S533" i="1"/>
  <c r="R533" i="1"/>
  <c r="Y532" i="1"/>
  <c r="X532" i="1"/>
  <c r="W532" i="1"/>
  <c r="V532" i="1"/>
  <c r="U532" i="1"/>
  <c r="T532" i="1"/>
  <c r="S532" i="1"/>
  <c r="R532" i="1"/>
  <c r="Y531" i="1"/>
  <c r="X531" i="1"/>
  <c r="W531" i="1"/>
  <c r="V531" i="1"/>
  <c r="U531" i="1"/>
  <c r="T531" i="1"/>
  <c r="S531" i="1"/>
  <c r="R531" i="1"/>
  <c r="Y530" i="1"/>
  <c r="X530" i="1"/>
  <c r="W530" i="1"/>
  <c r="V530" i="1"/>
  <c r="U530" i="1"/>
  <c r="T530" i="1"/>
  <c r="S530" i="1"/>
  <c r="R530" i="1"/>
  <c r="Y529" i="1"/>
  <c r="X529" i="1"/>
  <c r="W529" i="1"/>
  <c r="V529" i="1"/>
  <c r="U529" i="1"/>
  <c r="T529" i="1"/>
  <c r="S529" i="1"/>
  <c r="R529" i="1"/>
  <c r="Y528" i="1"/>
  <c r="X528" i="1"/>
  <c r="W528" i="1"/>
  <c r="V528" i="1"/>
  <c r="U528" i="1"/>
  <c r="T528" i="1"/>
  <c r="S528" i="1"/>
  <c r="R528" i="1"/>
  <c r="Y527" i="1"/>
  <c r="X527" i="1"/>
  <c r="W527" i="1"/>
  <c r="V527" i="1"/>
  <c r="U527" i="1"/>
  <c r="T527" i="1"/>
  <c r="S527" i="1"/>
  <c r="R527" i="1"/>
  <c r="Y526" i="1"/>
  <c r="X526" i="1"/>
  <c r="W526" i="1"/>
  <c r="V526" i="1"/>
  <c r="U526" i="1"/>
  <c r="T526" i="1"/>
  <c r="S526" i="1"/>
  <c r="R526" i="1"/>
  <c r="Y525" i="1"/>
  <c r="X525" i="1"/>
  <c r="W525" i="1"/>
  <c r="V525" i="1"/>
  <c r="U525" i="1"/>
  <c r="T525" i="1"/>
  <c r="S525" i="1"/>
  <c r="R525" i="1"/>
  <c r="Y524" i="1"/>
  <c r="X524" i="1"/>
  <c r="W524" i="1"/>
  <c r="V524" i="1"/>
  <c r="U524" i="1"/>
  <c r="T524" i="1"/>
  <c r="S524" i="1"/>
  <c r="R524" i="1"/>
  <c r="Y523" i="1"/>
  <c r="X523" i="1"/>
  <c r="W523" i="1"/>
  <c r="V523" i="1"/>
  <c r="U523" i="1"/>
  <c r="T523" i="1"/>
  <c r="S523" i="1"/>
  <c r="R523" i="1"/>
  <c r="Y522" i="1"/>
  <c r="X522" i="1"/>
  <c r="W522" i="1"/>
  <c r="V522" i="1"/>
  <c r="U522" i="1"/>
  <c r="T522" i="1"/>
  <c r="S522" i="1"/>
  <c r="R522" i="1"/>
  <c r="Y521" i="1"/>
  <c r="X521" i="1"/>
  <c r="W521" i="1"/>
  <c r="V521" i="1"/>
  <c r="U521" i="1"/>
  <c r="T521" i="1"/>
  <c r="S521" i="1"/>
  <c r="R521" i="1"/>
  <c r="Y520" i="1"/>
  <c r="X520" i="1"/>
  <c r="W520" i="1"/>
  <c r="V520" i="1"/>
  <c r="U520" i="1"/>
  <c r="T520" i="1"/>
  <c r="S520" i="1"/>
  <c r="R520" i="1"/>
  <c r="Y519" i="1"/>
  <c r="X519" i="1"/>
  <c r="W519" i="1"/>
  <c r="V519" i="1"/>
  <c r="U519" i="1"/>
  <c r="T519" i="1"/>
  <c r="S519" i="1"/>
  <c r="R519" i="1"/>
  <c r="Y518" i="1"/>
  <c r="X518" i="1"/>
  <c r="W518" i="1"/>
  <c r="V518" i="1"/>
  <c r="U518" i="1"/>
  <c r="T518" i="1"/>
  <c r="S518" i="1"/>
  <c r="R518" i="1"/>
  <c r="Y517" i="1"/>
  <c r="X517" i="1"/>
  <c r="W517" i="1"/>
  <c r="V517" i="1"/>
  <c r="U517" i="1"/>
  <c r="T517" i="1"/>
  <c r="S517" i="1"/>
  <c r="R517" i="1"/>
  <c r="Y516" i="1"/>
  <c r="X516" i="1"/>
  <c r="W516" i="1"/>
  <c r="V516" i="1"/>
  <c r="U516" i="1"/>
  <c r="T516" i="1"/>
  <c r="S516" i="1"/>
  <c r="R516" i="1"/>
  <c r="Y515" i="1"/>
  <c r="X515" i="1"/>
  <c r="W515" i="1"/>
  <c r="V515" i="1"/>
  <c r="U515" i="1"/>
  <c r="T515" i="1"/>
  <c r="S515" i="1"/>
  <c r="R515" i="1"/>
  <c r="Y514" i="1"/>
  <c r="X514" i="1"/>
  <c r="W514" i="1"/>
  <c r="V514" i="1"/>
  <c r="U514" i="1"/>
  <c r="T514" i="1"/>
  <c r="S514" i="1"/>
  <c r="R514" i="1"/>
  <c r="Y513" i="1"/>
  <c r="X513" i="1"/>
  <c r="W513" i="1"/>
  <c r="V513" i="1"/>
  <c r="U513" i="1"/>
  <c r="T513" i="1"/>
  <c r="S513" i="1"/>
  <c r="R513" i="1"/>
  <c r="Y512" i="1"/>
  <c r="X512" i="1"/>
  <c r="W512" i="1"/>
  <c r="V512" i="1"/>
  <c r="U512" i="1"/>
  <c r="T512" i="1"/>
  <c r="S512" i="1"/>
  <c r="R512" i="1"/>
  <c r="Y511" i="1"/>
  <c r="X511" i="1"/>
  <c r="W511" i="1"/>
  <c r="V511" i="1"/>
  <c r="U511" i="1"/>
  <c r="T511" i="1"/>
  <c r="S511" i="1"/>
  <c r="R511" i="1"/>
  <c r="Y510" i="1"/>
  <c r="X510" i="1"/>
  <c r="W510" i="1"/>
  <c r="V510" i="1"/>
  <c r="U510" i="1"/>
  <c r="T510" i="1"/>
  <c r="S510" i="1"/>
  <c r="R510" i="1"/>
  <c r="Y509" i="1"/>
  <c r="X509" i="1"/>
  <c r="W509" i="1"/>
  <c r="V509" i="1"/>
  <c r="U509" i="1"/>
  <c r="T509" i="1"/>
  <c r="S509" i="1"/>
  <c r="R509" i="1"/>
  <c r="Y508" i="1"/>
  <c r="Z508" i="1" s="1"/>
  <c r="X508" i="1"/>
  <c r="W508" i="1"/>
  <c r="V508" i="1"/>
  <c r="U508" i="1"/>
  <c r="T508" i="1"/>
  <c r="S508" i="1"/>
  <c r="R508" i="1"/>
  <c r="Y507" i="1"/>
  <c r="X507" i="1"/>
  <c r="W507" i="1"/>
  <c r="V507" i="1"/>
  <c r="U507" i="1"/>
  <c r="T507" i="1"/>
  <c r="S507" i="1"/>
  <c r="R507" i="1"/>
  <c r="Y506" i="1"/>
  <c r="X506" i="1"/>
  <c r="W506" i="1"/>
  <c r="V506" i="1"/>
  <c r="U506" i="1"/>
  <c r="T506" i="1"/>
  <c r="S506" i="1"/>
  <c r="R506" i="1"/>
  <c r="Y505" i="1"/>
  <c r="X505" i="1"/>
  <c r="W505" i="1"/>
  <c r="V505" i="1"/>
  <c r="U505" i="1"/>
  <c r="T505" i="1"/>
  <c r="S505" i="1"/>
  <c r="R505" i="1"/>
  <c r="Y504" i="1"/>
  <c r="X504" i="1"/>
  <c r="W504" i="1"/>
  <c r="V504" i="1"/>
  <c r="U504" i="1"/>
  <c r="T504" i="1"/>
  <c r="S504" i="1"/>
  <c r="R504" i="1"/>
  <c r="Y503" i="1"/>
  <c r="X503" i="1"/>
  <c r="W503" i="1"/>
  <c r="V503" i="1"/>
  <c r="U503" i="1"/>
  <c r="T503" i="1"/>
  <c r="S503" i="1"/>
  <c r="R503" i="1"/>
  <c r="Y502" i="1"/>
  <c r="X502" i="1"/>
  <c r="W502" i="1"/>
  <c r="V502" i="1"/>
  <c r="U502" i="1"/>
  <c r="T502" i="1"/>
  <c r="S502" i="1"/>
  <c r="R502" i="1"/>
  <c r="Y501" i="1"/>
  <c r="X501" i="1"/>
  <c r="W501" i="1"/>
  <c r="V501" i="1"/>
  <c r="U501" i="1"/>
  <c r="T501" i="1"/>
  <c r="S501" i="1"/>
  <c r="R501" i="1"/>
  <c r="Y500" i="1"/>
  <c r="X500" i="1"/>
  <c r="W500" i="1"/>
  <c r="V500" i="1"/>
  <c r="U500" i="1"/>
  <c r="T500" i="1"/>
  <c r="S500" i="1"/>
  <c r="R500" i="1"/>
  <c r="Y499" i="1"/>
  <c r="X499" i="1"/>
  <c r="W499" i="1"/>
  <c r="V499" i="1"/>
  <c r="U499" i="1"/>
  <c r="T499" i="1"/>
  <c r="S499" i="1"/>
  <c r="R499" i="1"/>
  <c r="Y498" i="1"/>
  <c r="X498" i="1"/>
  <c r="W498" i="1"/>
  <c r="V498" i="1"/>
  <c r="U498" i="1"/>
  <c r="T498" i="1"/>
  <c r="S498" i="1"/>
  <c r="R498" i="1"/>
  <c r="Y497" i="1"/>
  <c r="Z497" i="1" s="1"/>
  <c r="X497" i="1"/>
  <c r="W497" i="1"/>
  <c r="V497" i="1"/>
  <c r="U497" i="1"/>
  <c r="T497" i="1"/>
  <c r="S497" i="1"/>
  <c r="R497" i="1"/>
  <c r="Y496" i="1"/>
  <c r="X496" i="1"/>
  <c r="W496" i="1"/>
  <c r="V496" i="1"/>
  <c r="U496" i="1"/>
  <c r="T496" i="1"/>
  <c r="S496" i="1"/>
  <c r="R496" i="1"/>
  <c r="Y495" i="1"/>
  <c r="X495" i="1"/>
  <c r="W495" i="1"/>
  <c r="V495" i="1"/>
  <c r="U495" i="1"/>
  <c r="T495" i="1"/>
  <c r="S495" i="1"/>
  <c r="R495" i="1"/>
  <c r="Z494" i="1"/>
  <c r="Y494" i="1"/>
  <c r="X494" i="1"/>
  <c r="W494" i="1"/>
  <c r="V494" i="1"/>
  <c r="U494" i="1"/>
  <c r="T494" i="1"/>
  <c r="S494" i="1"/>
  <c r="R494" i="1"/>
  <c r="Y493" i="1"/>
  <c r="X493" i="1"/>
  <c r="W493" i="1"/>
  <c r="V493" i="1"/>
  <c r="U493" i="1"/>
  <c r="T493" i="1"/>
  <c r="S493" i="1"/>
  <c r="R493" i="1"/>
  <c r="Y492" i="1"/>
  <c r="X492" i="1"/>
  <c r="W492" i="1"/>
  <c r="V492" i="1"/>
  <c r="U492" i="1"/>
  <c r="T492" i="1"/>
  <c r="S492" i="1"/>
  <c r="R492" i="1"/>
  <c r="Y491" i="1"/>
  <c r="X491" i="1"/>
  <c r="W491" i="1"/>
  <c r="V491" i="1"/>
  <c r="U491" i="1"/>
  <c r="T491" i="1"/>
  <c r="S491" i="1"/>
  <c r="R491" i="1"/>
  <c r="Y490" i="1"/>
  <c r="X490" i="1"/>
  <c r="W490" i="1"/>
  <c r="V490" i="1"/>
  <c r="U490" i="1"/>
  <c r="T490" i="1"/>
  <c r="S490" i="1"/>
  <c r="R490" i="1"/>
  <c r="Z489" i="1"/>
  <c r="Y489" i="1"/>
  <c r="X489" i="1"/>
  <c r="W489" i="1"/>
  <c r="V489" i="1"/>
  <c r="U489" i="1"/>
  <c r="T489" i="1"/>
  <c r="S489" i="1"/>
  <c r="R489" i="1"/>
  <c r="Y488" i="1"/>
  <c r="X488" i="1"/>
  <c r="W488" i="1"/>
  <c r="V488" i="1"/>
  <c r="U488" i="1"/>
  <c r="T488" i="1"/>
  <c r="S488" i="1"/>
  <c r="R488" i="1"/>
  <c r="Y487" i="1"/>
  <c r="X487" i="1"/>
  <c r="W487" i="1"/>
  <c r="V487" i="1"/>
  <c r="U487" i="1"/>
  <c r="T487" i="1"/>
  <c r="S487" i="1"/>
  <c r="R487" i="1"/>
  <c r="Y486" i="1"/>
  <c r="X486" i="1"/>
  <c r="W486" i="1"/>
  <c r="V486" i="1"/>
  <c r="U486" i="1"/>
  <c r="T486" i="1"/>
  <c r="S486" i="1"/>
  <c r="R486" i="1"/>
  <c r="Y485" i="1"/>
  <c r="Z485" i="1" s="1"/>
  <c r="X485" i="1"/>
  <c r="W485" i="1"/>
  <c r="V485" i="1"/>
  <c r="U485" i="1"/>
  <c r="T485" i="1"/>
  <c r="S485" i="1"/>
  <c r="R485" i="1"/>
  <c r="Y484" i="1"/>
  <c r="X484" i="1"/>
  <c r="W484" i="1"/>
  <c r="V484" i="1"/>
  <c r="U484" i="1"/>
  <c r="T484" i="1"/>
  <c r="S484" i="1"/>
  <c r="R484" i="1"/>
  <c r="Y483" i="1"/>
  <c r="X483" i="1"/>
  <c r="W483" i="1"/>
  <c r="V483" i="1"/>
  <c r="U483" i="1"/>
  <c r="T483" i="1"/>
  <c r="S483" i="1"/>
  <c r="R483" i="1"/>
  <c r="Y482" i="1"/>
  <c r="X482" i="1"/>
  <c r="W482" i="1"/>
  <c r="V482" i="1"/>
  <c r="U482" i="1"/>
  <c r="T482" i="1"/>
  <c r="S482" i="1"/>
  <c r="R482" i="1"/>
  <c r="Y481" i="1"/>
  <c r="X481" i="1"/>
  <c r="W481" i="1"/>
  <c r="V481" i="1"/>
  <c r="U481" i="1"/>
  <c r="T481" i="1"/>
  <c r="S481" i="1"/>
  <c r="R481" i="1"/>
  <c r="Y480" i="1"/>
  <c r="X480" i="1"/>
  <c r="W480" i="1"/>
  <c r="V480" i="1"/>
  <c r="U480" i="1"/>
  <c r="T480" i="1"/>
  <c r="S480" i="1"/>
  <c r="R480" i="1"/>
  <c r="Y479" i="1"/>
  <c r="X479" i="1"/>
  <c r="W479" i="1"/>
  <c r="V479" i="1"/>
  <c r="U479" i="1"/>
  <c r="T479" i="1"/>
  <c r="S479" i="1"/>
  <c r="R479" i="1"/>
  <c r="Y478" i="1"/>
  <c r="X478" i="1"/>
  <c r="W478" i="1"/>
  <c r="V478" i="1"/>
  <c r="U478" i="1"/>
  <c r="T478" i="1"/>
  <c r="S478" i="1"/>
  <c r="R478" i="1"/>
  <c r="Y477" i="1"/>
  <c r="Z477" i="1" s="1"/>
  <c r="X477" i="1"/>
  <c r="W477" i="1"/>
  <c r="V477" i="1"/>
  <c r="U477" i="1"/>
  <c r="T477" i="1"/>
  <c r="S477" i="1"/>
  <c r="R477" i="1"/>
  <c r="Y476" i="1"/>
  <c r="X476" i="1"/>
  <c r="W476" i="1"/>
  <c r="V476" i="1"/>
  <c r="U476" i="1"/>
  <c r="T476" i="1"/>
  <c r="S476" i="1"/>
  <c r="R476" i="1"/>
  <c r="Y475" i="1"/>
  <c r="X475" i="1"/>
  <c r="W475" i="1"/>
  <c r="V475" i="1"/>
  <c r="U475" i="1"/>
  <c r="T475" i="1"/>
  <c r="S475" i="1"/>
  <c r="R475" i="1"/>
  <c r="Y474" i="1"/>
  <c r="X474" i="1"/>
  <c r="W474" i="1"/>
  <c r="V474" i="1"/>
  <c r="U474" i="1"/>
  <c r="T474" i="1"/>
  <c r="S474" i="1"/>
  <c r="R474" i="1"/>
  <c r="Y473" i="1"/>
  <c r="Z473" i="1" s="1"/>
  <c r="X473" i="1"/>
  <c r="W473" i="1"/>
  <c r="V473" i="1"/>
  <c r="U473" i="1"/>
  <c r="T473" i="1"/>
  <c r="S473" i="1"/>
  <c r="R473" i="1"/>
  <c r="Y472" i="1"/>
  <c r="X472" i="1"/>
  <c r="W472" i="1"/>
  <c r="V472" i="1"/>
  <c r="U472" i="1"/>
  <c r="T472" i="1"/>
  <c r="S472" i="1"/>
  <c r="R472" i="1"/>
  <c r="Y471" i="1"/>
  <c r="X471" i="1"/>
  <c r="W471" i="1"/>
  <c r="V471" i="1"/>
  <c r="U471" i="1"/>
  <c r="T471" i="1"/>
  <c r="S471" i="1"/>
  <c r="R471" i="1"/>
  <c r="Y470" i="1"/>
  <c r="X470" i="1"/>
  <c r="W470" i="1"/>
  <c r="V470" i="1"/>
  <c r="U470" i="1"/>
  <c r="T470" i="1"/>
  <c r="S470" i="1"/>
  <c r="R470" i="1"/>
  <c r="Y469" i="1"/>
  <c r="X469" i="1"/>
  <c r="W469" i="1"/>
  <c r="V469" i="1"/>
  <c r="U469" i="1"/>
  <c r="T469" i="1"/>
  <c r="S469" i="1"/>
  <c r="R469" i="1"/>
  <c r="Y468" i="1"/>
  <c r="X468" i="1"/>
  <c r="W468" i="1"/>
  <c r="V468" i="1"/>
  <c r="U468" i="1"/>
  <c r="T468" i="1"/>
  <c r="S468" i="1"/>
  <c r="R468" i="1"/>
  <c r="Y467" i="1"/>
  <c r="X467" i="1"/>
  <c r="W467" i="1"/>
  <c r="V467" i="1"/>
  <c r="U467" i="1"/>
  <c r="T467" i="1"/>
  <c r="S467" i="1"/>
  <c r="R467" i="1"/>
  <c r="Y466" i="1"/>
  <c r="X466" i="1"/>
  <c r="W466" i="1"/>
  <c r="V466" i="1"/>
  <c r="U466" i="1"/>
  <c r="T466" i="1"/>
  <c r="S466" i="1"/>
  <c r="R466" i="1"/>
  <c r="Y465" i="1"/>
  <c r="X465" i="1"/>
  <c r="W465" i="1"/>
  <c r="V465" i="1"/>
  <c r="U465" i="1"/>
  <c r="T465" i="1"/>
  <c r="S465" i="1"/>
  <c r="R465" i="1"/>
  <c r="Y464" i="1"/>
  <c r="X464" i="1"/>
  <c r="W464" i="1"/>
  <c r="V464" i="1"/>
  <c r="U464" i="1"/>
  <c r="T464" i="1"/>
  <c r="S464" i="1"/>
  <c r="R464" i="1"/>
  <c r="Y463" i="1"/>
  <c r="X463" i="1"/>
  <c r="W463" i="1"/>
  <c r="V463" i="1"/>
  <c r="U463" i="1"/>
  <c r="T463" i="1"/>
  <c r="S463" i="1"/>
  <c r="R463" i="1"/>
  <c r="Y462" i="1"/>
  <c r="X462" i="1"/>
  <c r="W462" i="1"/>
  <c r="V462" i="1"/>
  <c r="U462" i="1"/>
  <c r="T462" i="1"/>
  <c r="S462" i="1"/>
  <c r="R462" i="1"/>
  <c r="Y461" i="1"/>
  <c r="X461" i="1"/>
  <c r="W461" i="1"/>
  <c r="V461" i="1"/>
  <c r="U461" i="1"/>
  <c r="T461" i="1"/>
  <c r="S461" i="1"/>
  <c r="R461" i="1"/>
  <c r="Y460" i="1"/>
  <c r="X460" i="1"/>
  <c r="W460" i="1"/>
  <c r="V460" i="1"/>
  <c r="U460" i="1"/>
  <c r="T460" i="1"/>
  <c r="S460" i="1"/>
  <c r="R460" i="1"/>
  <c r="Y459" i="1"/>
  <c r="X459" i="1"/>
  <c r="W459" i="1"/>
  <c r="V459" i="1"/>
  <c r="U459" i="1"/>
  <c r="T459" i="1"/>
  <c r="S459" i="1"/>
  <c r="R459" i="1"/>
  <c r="Y458" i="1"/>
  <c r="X458" i="1"/>
  <c r="W458" i="1"/>
  <c r="V458" i="1"/>
  <c r="U458" i="1"/>
  <c r="T458" i="1"/>
  <c r="S458" i="1"/>
  <c r="R458" i="1"/>
  <c r="Y457" i="1"/>
  <c r="X457" i="1"/>
  <c r="W457" i="1"/>
  <c r="V457" i="1"/>
  <c r="U457" i="1"/>
  <c r="T457" i="1"/>
  <c r="S457" i="1"/>
  <c r="R457" i="1"/>
  <c r="Y456" i="1"/>
  <c r="Z456" i="1" s="1"/>
  <c r="X456" i="1"/>
  <c r="W456" i="1"/>
  <c r="V456" i="1"/>
  <c r="U456" i="1"/>
  <c r="T456" i="1"/>
  <c r="S456" i="1"/>
  <c r="R456" i="1"/>
  <c r="Z455" i="1"/>
  <c r="Y455" i="1"/>
  <c r="X455" i="1"/>
  <c r="W455" i="1"/>
  <c r="V455" i="1"/>
  <c r="U455" i="1"/>
  <c r="T455" i="1"/>
  <c r="S455" i="1"/>
  <c r="R455" i="1"/>
  <c r="Y454" i="1"/>
  <c r="Z454" i="1" s="1"/>
  <c r="X454" i="1"/>
  <c r="W454" i="1"/>
  <c r="V454" i="1"/>
  <c r="U454" i="1"/>
  <c r="T454" i="1"/>
  <c r="S454" i="1"/>
  <c r="R454" i="1"/>
  <c r="Y453" i="1"/>
  <c r="X453" i="1"/>
  <c r="W453" i="1"/>
  <c r="V453" i="1"/>
  <c r="U453" i="1"/>
  <c r="T453" i="1"/>
  <c r="S453" i="1"/>
  <c r="R453" i="1"/>
  <c r="Y452" i="1"/>
  <c r="X452" i="1"/>
  <c r="W452" i="1"/>
  <c r="V452" i="1"/>
  <c r="U452" i="1"/>
  <c r="T452" i="1"/>
  <c r="S452" i="1"/>
  <c r="R452" i="1"/>
  <c r="Y451" i="1"/>
  <c r="X451" i="1"/>
  <c r="W451" i="1"/>
  <c r="V451" i="1"/>
  <c r="U451" i="1"/>
  <c r="T451" i="1"/>
  <c r="S451" i="1"/>
  <c r="R451" i="1"/>
  <c r="Y450" i="1"/>
  <c r="X450" i="1"/>
  <c r="W450" i="1"/>
  <c r="V450" i="1"/>
  <c r="U450" i="1"/>
  <c r="T450" i="1"/>
  <c r="S450" i="1"/>
  <c r="R450" i="1"/>
  <c r="Y449" i="1"/>
  <c r="X449" i="1"/>
  <c r="W449" i="1"/>
  <c r="V449" i="1"/>
  <c r="U449" i="1"/>
  <c r="T449" i="1"/>
  <c r="S449" i="1"/>
  <c r="R449" i="1"/>
  <c r="Y448" i="1"/>
  <c r="X448" i="1"/>
  <c r="W448" i="1"/>
  <c r="V448" i="1"/>
  <c r="U448" i="1"/>
  <c r="T448" i="1"/>
  <c r="S448" i="1"/>
  <c r="R448" i="1"/>
  <c r="Y447" i="1"/>
  <c r="X447" i="1"/>
  <c r="W447" i="1"/>
  <c r="V447" i="1"/>
  <c r="U447" i="1"/>
  <c r="T447" i="1"/>
  <c r="S447" i="1"/>
  <c r="R447" i="1"/>
  <c r="Y446" i="1"/>
  <c r="X446" i="1"/>
  <c r="W446" i="1"/>
  <c r="V446" i="1"/>
  <c r="U446" i="1"/>
  <c r="T446" i="1"/>
  <c r="S446" i="1"/>
  <c r="R446" i="1"/>
  <c r="Y445" i="1"/>
  <c r="X445" i="1"/>
  <c r="W445" i="1"/>
  <c r="V445" i="1"/>
  <c r="U445" i="1"/>
  <c r="T445" i="1"/>
  <c r="S445" i="1"/>
  <c r="R445" i="1"/>
  <c r="Y444" i="1"/>
  <c r="X444" i="1"/>
  <c r="W444" i="1"/>
  <c r="V444" i="1"/>
  <c r="U444" i="1"/>
  <c r="T444" i="1"/>
  <c r="S444" i="1"/>
  <c r="R444" i="1"/>
  <c r="Y443" i="1"/>
  <c r="X443" i="1"/>
  <c r="W443" i="1"/>
  <c r="V443" i="1"/>
  <c r="U443" i="1"/>
  <c r="T443" i="1"/>
  <c r="S443" i="1"/>
  <c r="R443" i="1"/>
  <c r="Y442" i="1"/>
  <c r="X442" i="1"/>
  <c r="W442" i="1"/>
  <c r="V442" i="1"/>
  <c r="U442" i="1"/>
  <c r="T442" i="1"/>
  <c r="S442" i="1"/>
  <c r="R442" i="1"/>
  <c r="Y441" i="1"/>
  <c r="X441" i="1"/>
  <c r="W441" i="1"/>
  <c r="V441" i="1"/>
  <c r="U441" i="1"/>
  <c r="T441" i="1"/>
  <c r="S441" i="1"/>
  <c r="R441" i="1"/>
  <c r="Y440" i="1"/>
  <c r="X440" i="1"/>
  <c r="W440" i="1"/>
  <c r="V440" i="1"/>
  <c r="U440" i="1"/>
  <c r="T440" i="1"/>
  <c r="S440" i="1"/>
  <c r="R440" i="1"/>
  <c r="Y439" i="1"/>
  <c r="X439" i="1"/>
  <c r="W439" i="1"/>
  <c r="V439" i="1"/>
  <c r="U439" i="1"/>
  <c r="T439" i="1"/>
  <c r="S439" i="1"/>
  <c r="R439" i="1"/>
  <c r="Y438" i="1"/>
  <c r="X438" i="1"/>
  <c r="W438" i="1"/>
  <c r="V438" i="1"/>
  <c r="U438" i="1"/>
  <c r="T438" i="1"/>
  <c r="S438" i="1"/>
  <c r="R438" i="1"/>
  <c r="Y437" i="1"/>
  <c r="X437" i="1"/>
  <c r="W437" i="1"/>
  <c r="V437" i="1"/>
  <c r="U437" i="1"/>
  <c r="T437" i="1"/>
  <c r="S437" i="1"/>
  <c r="R437" i="1"/>
  <c r="Y436" i="1"/>
  <c r="X436" i="1"/>
  <c r="W436" i="1"/>
  <c r="V436" i="1"/>
  <c r="U436" i="1"/>
  <c r="T436" i="1"/>
  <c r="S436" i="1"/>
  <c r="R436" i="1"/>
  <c r="Y435" i="1"/>
  <c r="X435" i="1"/>
  <c r="W435" i="1"/>
  <c r="V435" i="1"/>
  <c r="U435" i="1"/>
  <c r="T435" i="1"/>
  <c r="S435" i="1"/>
  <c r="R435" i="1"/>
  <c r="Y434" i="1"/>
  <c r="X434" i="1"/>
  <c r="W434" i="1"/>
  <c r="V434" i="1"/>
  <c r="U434" i="1"/>
  <c r="T434" i="1"/>
  <c r="S434" i="1"/>
  <c r="R434" i="1"/>
  <c r="Y433" i="1"/>
  <c r="X433" i="1"/>
  <c r="W433" i="1"/>
  <c r="V433" i="1"/>
  <c r="U433" i="1"/>
  <c r="T433" i="1"/>
  <c r="S433" i="1"/>
  <c r="R433" i="1"/>
  <c r="Y432" i="1"/>
  <c r="X432" i="1"/>
  <c r="W432" i="1"/>
  <c r="V432" i="1"/>
  <c r="U432" i="1"/>
  <c r="T432" i="1"/>
  <c r="S432" i="1"/>
  <c r="R432" i="1"/>
  <c r="Y431" i="1"/>
  <c r="X431" i="1"/>
  <c r="W431" i="1"/>
  <c r="V431" i="1"/>
  <c r="U431" i="1"/>
  <c r="T431" i="1"/>
  <c r="S431" i="1"/>
  <c r="R431" i="1"/>
  <c r="Y430" i="1"/>
  <c r="Z430" i="1" s="1"/>
  <c r="X430" i="1"/>
  <c r="W430" i="1"/>
  <c r="V430" i="1"/>
  <c r="U430" i="1"/>
  <c r="T430" i="1"/>
  <c r="S430" i="1"/>
  <c r="R430" i="1"/>
  <c r="Y429" i="1"/>
  <c r="X429" i="1"/>
  <c r="W429" i="1"/>
  <c r="V429" i="1"/>
  <c r="U429" i="1"/>
  <c r="T429" i="1"/>
  <c r="S429" i="1"/>
  <c r="R429" i="1"/>
  <c r="Y428" i="1"/>
  <c r="X428" i="1"/>
  <c r="W428" i="1"/>
  <c r="V428" i="1"/>
  <c r="U428" i="1"/>
  <c r="T428" i="1"/>
  <c r="S428" i="1"/>
  <c r="R428" i="1"/>
  <c r="Y427" i="1"/>
  <c r="X427" i="1"/>
  <c r="W427" i="1"/>
  <c r="V427" i="1"/>
  <c r="U427" i="1"/>
  <c r="T427" i="1"/>
  <c r="S427" i="1"/>
  <c r="R427" i="1"/>
  <c r="Y426" i="1"/>
  <c r="X426" i="1"/>
  <c r="W426" i="1"/>
  <c r="V426" i="1"/>
  <c r="U426" i="1"/>
  <c r="T426" i="1"/>
  <c r="S426" i="1"/>
  <c r="R426" i="1"/>
  <c r="Y425" i="1"/>
  <c r="X425" i="1"/>
  <c r="W425" i="1"/>
  <c r="V425" i="1"/>
  <c r="U425" i="1"/>
  <c r="T425" i="1"/>
  <c r="S425" i="1"/>
  <c r="R425" i="1"/>
  <c r="Y424" i="1"/>
  <c r="X424" i="1"/>
  <c r="W424" i="1"/>
  <c r="V424" i="1"/>
  <c r="U424" i="1"/>
  <c r="T424" i="1"/>
  <c r="S424" i="1"/>
  <c r="R424" i="1"/>
  <c r="Y423" i="1"/>
  <c r="X423" i="1"/>
  <c r="W423" i="1"/>
  <c r="V423" i="1"/>
  <c r="U423" i="1"/>
  <c r="T423" i="1"/>
  <c r="S423" i="1"/>
  <c r="R423" i="1"/>
  <c r="Y422" i="1"/>
  <c r="X422" i="1"/>
  <c r="Z422" i="1" s="1"/>
  <c r="W422" i="1"/>
  <c r="V422" i="1"/>
  <c r="U422" i="1"/>
  <c r="T422" i="1"/>
  <c r="S422" i="1"/>
  <c r="R422" i="1"/>
  <c r="Y421" i="1"/>
  <c r="X421" i="1"/>
  <c r="W421" i="1"/>
  <c r="V421" i="1"/>
  <c r="U421" i="1"/>
  <c r="T421" i="1"/>
  <c r="S421" i="1"/>
  <c r="R421" i="1"/>
  <c r="Y420" i="1"/>
  <c r="X420" i="1"/>
  <c r="W420" i="1"/>
  <c r="V420" i="1"/>
  <c r="U420" i="1"/>
  <c r="T420" i="1"/>
  <c r="S420" i="1"/>
  <c r="R420" i="1"/>
  <c r="Y419" i="1"/>
  <c r="X419" i="1"/>
  <c r="W419" i="1"/>
  <c r="V419" i="1"/>
  <c r="U419" i="1"/>
  <c r="T419" i="1"/>
  <c r="S419" i="1"/>
  <c r="R419" i="1"/>
  <c r="Y418" i="1"/>
  <c r="X418" i="1"/>
  <c r="W418" i="1"/>
  <c r="V418" i="1"/>
  <c r="U418" i="1"/>
  <c r="T418" i="1"/>
  <c r="S418" i="1"/>
  <c r="R418" i="1"/>
  <c r="Y417" i="1"/>
  <c r="X417" i="1"/>
  <c r="W417" i="1"/>
  <c r="V417" i="1"/>
  <c r="U417" i="1"/>
  <c r="T417" i="1"/>
  <c r="S417" i="1"/>
  <c r="R417" i="1"/>
  <c r="Y416" i="1"/>
  <c r="X416" i="1"/>
  <c r="W416" i="1"/>
  <c r="V416" i="1"/>
  <c r="U416" i="1"/>
  <c r="T416" i="1"/>
  <c r="S416" i="1"/>
  <c r="R416" i="1"/>
  <c r="Y415" i="1"/>
  <c r="X415" i="1"/>
  <c r="Z415" i="1" s="1"/>
  <c r="W415" i="1"/>
  <c r="V415" i="1"/>
  <c r="U415" i="1"/>
  <c r="T415" i="1"/>
  <c r="S415" i="1"/>
  <c r="R415" i="1"/>
  <c r="Y414" i="1"/>
  <c r="X414" i="1"/>
  <c r="W414" i="1"/>
  <c r="V414" i="1"/>
  <c r="U414" i="1"/>
  <c r="T414" i="1"/>
  <c r="S414" i="1"/>
  <c r="R414" i="1"/>
  <c r="Y413" i="1"/>
  <c r="X413" i="1"/>
  <c r="W413" i="1"/>
  <c r="V413" i="1"/>
  <c r="U413" i="1"/>
  <c r="T413" i="1"/>
  <c r="S413" i="1"/>
  <c r="R413" i="1"/>
  <c r="Y412" i="1"/>
  <c r="X412" i="1"/>
  <c r="Z412" i="1" s="1"/>
  <c r="W412" i="1"/>
  <c r="V412" i="1"/>
  <c r="U412" i="1"/>
  <c r="T412" i="1"/>
  <c r="S412" i="1"/>
  <c r="R412" i="1"/>
  <c r="Y411" i="1"/>
  <c r="X411" i="1"/>
  <c r="W411" i="1"/>
  <c r="V411" i="1"/>
  <c r="U411" i="1"/>
  <c r="T411" i="1"/>
  <c r="S411" i="1"/>
  <c r="R411" i="1"/>
  <c r="Y410" i="1"/>
  <c r="X410" i="1"/>
  <c r="W410" i="1"/>
  <c r="V410" i="1"/>
  <c r="U410" i="1"/>
  <c r="T410" i="1"/>
  <c r="S410" i="1"/>
  <c r="R410" i="1"/>
  <c r="Y409" i="1"/>
  <c r="X409" i="1"/>
  <c r="W409" i="1"/>
  <c r="V409" i="1"/>
  <c r="U409" i="1"/>
  <c r="T409" i="1"/>
  <c r="S409" i="1"/>
  <c r="R409" i="1"/>
  <c r="Y408" i="1"/>
  <c r="X408" i="1"/>
  <c r="Z408" i="1" s="1"/>
  <c r="W408" i="1"/>
  <c r="V408" i="1"/>
  <c r="U408" i="1"/>
  <c r="T408" i="1"/>
  <c r="S408" i="1"/>
  <c r="R408" i="1"/>
  <c r="Y407" i="1"/>
  <c r="X407" i="1"/>
  <c r="Z407" i="1" s="1"/>
  <c r="W407" i="1"/>
  <c r="V407" i="1"/>
  <c r="U407" i="1"/>
  <c r="T407" i="1"/>
  <c r="S407" i="1"/>
  <c r="R407" i="1"/>
  <c r="Y406" i="1"/>
  <c r="X406" i="1"/>
  <c r="Z406" i="1" s="1"/>
  <c r="W406" i="1"/>
  <c r="V406" i="1"/>
  <c r="U406" i="1"/>
  <c r="T406" i="1"/>
  <c r="S406" i="1"/>
  <c r="R406" i="1"/>
  <c r="Y405" i="1"/>
  <c r="X405" i="1"/>
  <c r="W405" i="1"/>
  <c r="V405" i="1"/>
  <c r="U405" i="1"/>
  <c r="T405" i="1"/>
  <c r="S405" i="1"/>
  <c r="R405" i="1"/>
  <c r="Y404" i="1"/>
  <c r="X404" i="1"/>
  <c r="W404" i="1"/>
  <c r="V404" i="1"/>
  <c r="U404" i="1"/>
  <c r="T404" i="1"/>
  <c r="S404" i="1"/>
  <c r="R404" i="1"/>
  <c r="Y403" i="1"/>
  <c r="X403" i="1"/>
  <c r="W403" i="1"/>
  <c r="V403" i="1"/>
  <c r="U403" i="1"/>
  <c r="T403" i="1"/>
  <c r="S403" i="1"/>
  <c r="R403" i="1"/>
  <c r="Y402" i="1"/>
  <c r="X402" i="1"/>
  <c r="W402" i="1"/>
  <c r="V402" i="1"/>
  <c r="U402" i="1"/>
  <c r="T402" i="1"/>
  <c r="S402" i="1"/>
  <c r="R402" i="1"/>
  <c r="Y401" i="1"/>
  <c r="X401" i="1"/>
  <c r="W401" i="1"/>
  <c r="V401" i="1"/>
  <c r="U401" i="1"/>
  <c r="T401" i="1"/>
  <c r="S401" i="1"/>
  <c r="R401" i="1"/>
  <c r="Y400" i="1"/>
  <c r="X400" i="1"/>
  <c r="W400" i="1"/>
  <c r="V400" i="1"/>
  <c r="U400" i="1"/>
  <c r="T400" i="1"/>
  <c r="S400" i="1"/>
  <c r="R400" i="1"/>
  <c r="Y399" i="1"/>
  <c r="X399" i="1"/>
  <c r="W399" i="1"/>
  <c r="V399" i="1"/>
  <c r="U399" i="1"/>
  <c r="T399" i="1"/>
  <c r="S399" i="1"/>
  <c r="R399" i="1"/>
  <c r="Y398" i="1"/>
  <c r="X398" i="1"/>
  <c r="W398" i="1"/>
  <c r="V398" i="1"/>
  <c r="U398" i="1"/>
  <c r="T398" i="1"/>
  <c r="S398" i="1"/>
  <c r="R398" i="1"/>
  <c r="Y397" i="1"/>
  <c r="X397" i="1"/>
  <c r="W397" i="1"/>
  <c r="V397" i="1"/>
  <c r="U397" i="1"/>
  <c r="T397" i="1"/>
  <c r="S397" i="1"/>
  <c r="R397" i="1"/>
  <c r="Y396" i="1"/>
  <c r="X396" i="1"/>
  <c r="Z396" i="1" s="1"/>
  <c r="W396" i="1"/>
  <c r="V396" i="1"/>
  <c r="U396" i="1"/>
  <c r="T396" i="1"/>
  <c r="S396" i="1"/>
  <c r="R396" i="1"/>
  <c r="Y395" i="1"/>
  <c r="X395" i="1"/>
  <c r="W395" i="1"/>
  <c r="V395" i="1"/>
  <c r="U395" i="1"/>
  <c r="T395" i="1"/>
  <c r="S395" i="1"/>
  <c r="R395" i="1"/>
  <c r="Y394" i="1"/>
  <c r="X394" i="1"/>
  <c r="W394" i="1"/>
  <c r="V394" i="1"/>
  <c r="U394" i="1"/>
  <c r="T394" i="1"/>
  <c r="S394" i="1"/>
  <c r="R394" i="1"/>
  <c r="Y393" i="1"/>
  <c r="X393" i="1"/>
  <c r="W393" i="1"/>
  <c r="V393" i="1"/>
  <c r="U393" i="1"/>
  <c r="T393" i="1"/>
  <c r="S393" i="1"/>
  <c r="R393" i="1"/>
  <c r="Y392" i="1"/>
  <c r="X392" i="1"/>
  <c r="W392" i="1"/>
  <c r="V392" i="1"/>
  <c r="U392" i="1"/>
  <c r="T392" i="1"/>
  <c r="S392" i="1"/>
  <c r="R392" i="1"/>
  <c r="Y391" i="1"/>
  <c r="X391" i="1"/>
  <c r="W391" i="1"/>
  <c r="V391" i="1"/>
  <c r="U391" i="1"/>
  <c r="T391" i="1"/>
  <c r="S391" i="1"/>
  <c r="R391" i="1"/>
  <c r="Y390" i="1"/>
  <c r="X390" i="1"/>
  <c r="W390" i="1"/>
  <c r="V390" i="1"/>
  <c r="U390" i="1"/>
  <c r="T390" i="1"/>
  <c r="S390" i="1"/>
  <c r="R390" i="1"/>
  <c r="Y389" i="1"/>
  <c r="X389" i="1"/>
  <c r="W389" i="1"/>
  <c r="V389" i="1"/>
  <c r="U389" i="1"/>
  <c r="T389" i="1"/>
  <c r="S389" i="1"/>
  <c r="R389" i="1"/>
  <c r="Y388" i="1"/>
  <c r="X388" i="1"/>
  <c r="W388" i="1"/>
  <c r="V388" i="1"/>
  <c r="U388" i="1"/>
  <c r="T388" i="1"/>
  <c r="S388" i="1"/>
  <c r="R388" i="1"/>
  <c r="Y387" i="1"/>
  <c r="X387" i="1"/>
  <c r="W387" i="1"/>
  <c r="V387" i="1"/>
  <c r="U387" i="1"/>
  <c r="T387" i="1"/>
  <c r="S387" i="1"/>
  <c r="R387" i="1"/>
  <c r="Y386" i="1"/>
  <c r="X386" i="1"/>
  <c r="W386" i="1"/>
  <c r="V386" i="1"/>
  <c r="U386" i="1"/>
  <c r="T386" i="1"/>
  <c r="S386" i="1"/>
  <c r="R386" i="1"/>
  <c r="Y385" i="1"/>
  <c r="X385" i="1"/>
  <c r="W385" i="1"/>
  <c r="V385" i="1"/>
  <c r="U385" i="1"/>
  <c r="T385" i="1"/>
  <c r="S385" i="1"/>
  <c r="R385" i="1"/>
  <c r="Y384" i="1"/>
  <c r="X384" i="1"/>
  <c r="W384" i="1"/>
  <c r="V384" i="1"/>
  <c r="U384" i="1"/>
  <c r="T384" i="1"/>
  <c r="S384" i="1"/>
  <c r="R384" i="1"/>
  <c r="Y383" i="1"/>
  <c r="X383" i="1"/>
  <c r="W383" i="1"/>
  <c r="V383" i="1"/>
  <c r="U383" i="1"/>
  <c r="T383" i="1"/>
  <c r="S383" i="1"/>
  <c r="R383" i="1"/>
  <c r="Y382" i="1"/>
  <c r="X382" i="1"/>
  <c r="W382" i="1"/>
  <c r="V382" i="1"/>
  <c r="U382" i="1"/>
  <c r="T382" i="1"/>
  <c r="S382" i="1"/>
  <c r="R382" i="1"/>
  <c r="Y381" i="1"/>
  <c r="X381" i="1"/>
  <c r="W381" i="1"/>
  <c r="V381" i="1"/>
  <c r="U381" i="1"/>
  <c r="T381" i="1"/>
  <c r="S381" i="1"/>
  <c r="R381" i="1"/>
  <c r="Y380" i="1"/>
  <c r="X380" i="1"/>
  <c r="W380" i="1"/>
  <c r="V380" i="1"/>
  <c r="U380" i="1"/>
  <c r="T380" i="1"/>
  <c r="S380" i="1"/>
  <c r="R380" i="1"/>
  <c r="Y379" i="1"/>
  <c r="X379" i="1"/>
  <c r="W379" i="1"/>
  <c r="V379" i="1"/>
  <c r="U379" i="1"/>
  <c r="T379" i="1"/>
  <c r="S379" i="1"/>
  <c r="R379" i="1"/>
  <c r="Y378" i="1"/>
  <c r="X378" i="1"/>
  <c r="W378" i="1"/>
  <c r="V378" i="1"/>
  <c r="U378" i="1"/>
  <c r="T378" i="1"/>
  <c r="S378" i="1"/>
  <c r="R378" i="1"/>
  <c r="Y377" i="1"/>
  <c r="X377" i="1"/>
  <c r="W377" i="1"/>
  <c r="V377" i="1"/>
  <c r="U377" i="1"/>
  <c r="T377" i="1"/>
  <c r="S377" i="1"/>
  <c r="R377" i="1"/>
  <c r="Y376" i="1"/>
  <c r="X376" i="1"/>
  <c r="W376" i="1"/>
  <c r="V376" i="1"/>
  <c r="U376" i="1"/>
  <c r="T376" i="1"/>
  <c r="S376" i="1"/>
  <c r="R376" i="1"/>
  <c r="Y375" i="1"/>
  <c r="Z375" i="1" s="1"/>
  <c r="X375" i="1"/>
  <c r="W375" i="1"/>
  <c r="V375" i="1"/>
  <c r="U375" i="1"/>
  <c r="T375" i="1"/>
  <c r="S375" i="1"/>
  <c r="R375" i="1"/>
  <c r="Y374" i="1"/>
  <c r="X374" i="1"/>
  <c r="W374" i="1"/>
  <c r="V374" i="1"/>
  <c r="U374" i="1"/>
  <c r="T374" i="1"/>
  <c r="S374" i="1"/>
  <c r="R374" i="1"/>
  <c r="Y373" i="1"/>
  <c r="X373" i="1"/>
  <c r="W373" i="1"/>
  <c r="V373" i="1"/>
  <c r="U373" i="1"/>
  <c r="T373" i="1"/>
  <c r="S373" i="1"/>
  <c r="R373" i="1"/>
  <c r="Y372" i="1"/>
  <c r="X372" i="1"/>
  <c r="W372" i="1"/>
  <c r="V372" i="1"/>
  <c r="U372" i="1"/>
  <c r="T372" i="1"/>
  <c r="S372" i="1"/>
  <c r="R372" i="1"/>
  <c r="Y371" i="1"/>
  <c r="X371" i="1"/>
  <c r="W371" i="1"/>
  <c r="V371" i="1"/>
  <c r="U371" i="1"/>
  <c r="T371" i="1"/>
  <c r="S371" i="1"/>
  <c r="R371" i="1"/>
  <c r="Y370" i="1"/>
  <c r="X370" i="1"/>
  <c r="W370" i="1"/>
  <c r="V370" i="1"/>
  <c r="U370" i="1"/>
  <c r="T370" i="1"/>
  <c r="S370" i="1"/>
  <c r="R370" i="1"/>
  <c r="Y369" i="1"/>
  <c r="X369" i="1"/>
  <c r="W369" i="1"/>
  <c r="V369" i="1"/>
  <c r="U369" i="1"/>
  <c r="T369" i="1"/>
  <c r="S369" i="1"/>
  <c r="R369" i="1"/>
  <c r="Y368" i="1"/>
  <c r="Z368" i="1" s="1"/>
  <c r="X368" i="1"/>
  <c r="W368" i="1"/>
  <c r="V368" i="1"/>
  <c r="U368" i="1"/>
  <c r="T368" i="1"/>
  <c r="S368" i="1"/>
  <c r="R368" i="1"/>
  <c r="Y367" i="1"/>
  <c r="X367" i="1"/>
  <c r="W367" i="1"/>
  <c r="V367" i="1"/>
  <c r="U367" i="1"/>
  <c r="T367" i="1"/>
  <c r="S367" i="1"/>
  <c r="R367" i="1"/>
  <c r="Y366" i="1"/>
  <c r="X366" i="1"/>
  <c r="W366" i="1"/>
  <c r="V366" i="1"/>
  <c r="U366" i="1"/>
  <c r="T366" i="1"/>
  <c r="S366" i="1"/>
  <c r="R366" i="1"/>
  <c r="Y365" i="1"/>
  <c r="Z365" i="1" s="1"/>
  <c r="X365" i="1"/>
  <c r="W365" i="1"/>
  <c r="V365" i="1"/>
  <c r="U365" i="1"/>
  <c r="T365" i="1"/>
  <c r="S365" i="1"/>
  <c r="R365" i="1"/>
  <c r="Y364" i="1"/>
  <c r="X364" i="1"/>
  <c r="W364" i="1"/>
  <c r="V364" i="1"/>
  <c r="U364" i="1"/>
  <c r="T364" i="1"/>
  <c r="S364" i="1"/>
  <c r="R364" i="1"/>
  <c r="Y363" i="1"/>
  <c r="X363" i="1"/>
  <c r="W363" i="1"/>
  <c r="V363" i="1"/>
  <c r="U363" i="1"/>
  <c r="T363" i="1"/>
  <c r="S363" i="1"/>
  <c r="R363" i="1"/>
  <c r="Y362" i="1"/>
  <c r="X362" i="1"/>
  <c r="W362" i="1"/>
  <c r="V362" i="1"/>
  <c r="U362" i="1"/>
  <c r="T362" i="1"/>
  <c r="S362" i="1"/>
  <c r="R362" i="1"/>
  <c r="Y361" i="1"/>
  <c r="X361" i="1"/>
  <c r="W361" i="1"/>
  <c r="V361" i="1"/>
  <c r="U361" i="1"/>
  <c r="T361" i="1"/>
  <c r="S361" i="1"/>
  <c r="R361" i="1"/>
  <c r="Y360" i="1"/>
  <c r="X360" i="1"/>
  <c r="W360" i="1"/>
  <c r="V360" i="1"/>
  <c r="U360" i="1"/>
  <c r="T360" i="1"/>
  <c r="S360" i="1"/>
  <c r="R360" i="1"/>
  <c r="Y359" i="1"/>
  <c r="Z359" i="1" s="1"/>
  <c r="X359" i="1"/>
  <c r="W359" i="1"/>
  <c r="V359" i="1"/>
  <c r="U359" i="1"/>
  <c r="T359" i="1"/>
  <c r="S359" i="1"/>
  <c r="R359" i="1"/>
  <c r="Y358" i="1"/>
  <c r="X358" i="1"/>
  <c r="Z358" i="1" s="1"/>
  <c r="W358" i="1"/>
  <c r="V358" i="1"/>
  <c r="U358" i="1"/>
  <c r="T358" i="1"/>
  <c r="S358" i="1"/>
  <c r="R358" i="1"/>
  <c r="Y357" i="1"/>
  <c r="X357" i="1"/>
  <c r="W357" i="1"/>
  <c r="V357" i="1"/>
  <c r="U357" i="1"/>
  <c r="T357" i="1"/>
  <c r="S357" i="1"/>
  <c r="R357" i="1"/>
  <c r="Y356" i="1"/>
  <c r="X356" i="1"/>
  <c r="W356" i="1"/>
  <c r="V356" i="1"/>
  <c r="U356" i="1"/>
  <c r="T356" i="1"/>
  <c r="S356" i="1"/>
  <c r="R356" i="1"/>
  <c r="Y355" i="1"/>
  <c r="X355" i="1"/>
  <c r="W355" i="1"/>
  <c r="V355" i="1"/>
  <c r="U355" i="1"/>
  <c r="T355" i="1"/>
  <c r="S355" i="1"/>
  <c r="R355" i="1"/>
  <c r="Y354" i="1"/>
  <c r="X354" i="1"/>
  <c r="W354" i="1"/>
  <c r="V354" i="1"/>
  <c r="U354" i="1"/>
  <c r="T354" i="1"/>
  <c r="S354" i="1"/>
  <c r="R354" i="1"/>
  <c r="Y353" i="1"/>
  <c r="X353" i="1"/>
  <c r="W353" i="1"/>
  <c r="V353" i="1"/>
  <c r="U353" i="1"/>
  <c r="T353" i="1"/>
  <c r="S353" i="1"/>
  <c r="R353" i="1"/>
  <c r="Y352" i="1"/>
  <c r="X352" i="1"/>
  <c r="W352" i="1"/>
  <c r="V352" i="1"/>
  <c r="U352" i="1"/>
  <c r="T352" i="1"/>
  <c r="S352" i="1"/>
  <c r="R352" i="1"/>
  <c r="Y351" i="1"/>
  <c r="X351" i="1"/>
  <c r="W351" i="1"/>
  <c r="V351" i="1"/>
  <c r="U351" i="1"/>
  <c r="T351" i="1"/>
  <c r="S351" i="1"/>
  <c r="R351" i="1"/>
  <c r="Y350" i="1"/>
  <c r="Z350" i="1" s="1"/>
  <c r="X350" i="1"/>
  <c r="W350" i="1"/>
  <c r="V350" i="1"/>
  <c r="U350" i="1"/>
  <c r="T350" i="1"/>
  <c r="S350" i="1"/>
  <c r="R350" i="1"/>
  <c r="Y349" i="1"/>
  <c r="Z349" i="1" s="1"/>
  <c r="X349" i="1"/>
  <c r="W349" i="1"/>
  <c r="V349" i="1"/>
  <c r="U349" i="1"/>
  <c r="T349" i="1"/>
  <c r="S349" i="1"/>
  <c r="R349" i="1"/>
  <c r="Y348" i="1"/>
  <c r="X348" i="1"/>
  <c r="W348" i="1"/>
  <c r="V348" i="1"/>
  <c r="U348" i="1"/>
  <c r="T348" i="1"/>
  <c r="S348" i="1"/>
  <c r="R348" i="1"/>
  <c r="Y347" i="1"/>
  <c r="X347" i="1"/>
  <c r="W347" i="1"/>
  <c r="V347" i="1"/>
  <c r="U347" i="1"/>
  <c r="T347" i="1"/>
  <c r="S347" i="1"/>
  <c r="R347" i="1"/>
  <c r="Y346" i="1"/>
  <c r="X346" i="1"/>
  <c r="W346" i="1"/>
  <c r="V346" i="1"/>
  <c r="U346" i="1"/>
  <c r="T346" i="1"/>
  <c r="S346" i="1"/>
  <c r="R346" i="1"/>
  <c r="Y345" i="1"/>
  <c r="X345" i="1"/>
  <c r="W345" i="1"/>
  <c r="V345" i="1"/>
  <c r="U345" i="1"/>
  <c r="T345" i="1"/>
  <c r="S345" i="1"/>
  <c r="R345" i="1"/>
  <c r="Y344" i="1"/>
  <c r="X344" i="1"/>
  <c r="W344" i="1"/>
  <c r="V344" i="1"/>
  <c r="U344" i="1"/>
  <c r="T344" i="1"/>
  <c r="S344" i="1"/>
  <c r="R344" i="1"/>
  <c r="Y343" i="1"/>
  <c r="X343" i="1"/>
  <c r="W343" i="1"/>
  <c r="V343" i="1"/>
  <c r="U343" i="1"/>
  <c r="T343" i="1"/>
  <c r="S343" i="1"/>
  <c r="R343" i="1"/>
  <c r="Y342" i="1"/>
  <c r="X342" i="1"/>
  <c r="W342" i="1"/>
  <c r="V342" i="1"/>
  <c r="U342" i="1"/>
  <c r="T342" i="1"/>
  <c r="S342" i="1"/>
  <c r="R342" i="1"/>
  <c r="Y341" i="1"/>
  <c r="Z341" i="1" s="1"/>
  <c r="X341" i="1"/>
  <c r="W341" i="1"/>
  <c r="V341" i="1"/>
  <c r="U341" i="1"/>
  <c r="T341" i="1"/>
  <c r="S341" i="1"/>
  <c r="R341" i="1"/>
  <c r="Z340" i="1"/>
  <c r="Y340" i="1"/>
  <c r="X340" i="1"/>
  <c r="W340" i="1"/>
  <c r="V340" i="1"/>
  <c r="U340" i="1"/>
  <c r="T340" i="1"/>
  <c r="S340" i="1"/>
  <c r="R340" i="1"/>
  <c r="Y339" i="1"/>
  <c r="X339" i="1"/>
  <c r="W339" i="1"/>
  <c r="V339" i="1"/>
  <c r="U339" i="1"/>
  <c r="T339" i="1"/>
  <c r="S339" i="1"/>
  <c r="R339" i="1"/>
  <c r="Y338" i="1"/>
  <c r="X338" i="1"/>
  <c r="W338" i="1"/>
  <c r="V338" i="1"/>
  <c r="U338" i="1"/>
  <c r="T338" i="1"/>
  <c r="S338" i="1"/>
  <c r="R338" i="1"/>
  <c r="Y337" i="1"/>
  <c r="X337" i="1"/>
  <c r="W337" i="1"/>
  <c r="V337" i="1"/>
  <c r="U337" i="1"/>
  <c r="T337" i="1"/>
  <c r="S337" i="1"/>
  <c r="R337" i="1"/>
  <c r="Y336" i="1"/>
  <c r="X336" i="1"/>
  <c r="W336" i="1"/>
  <c r="V336" i="1"/>
  <c r="U336" i="1"/>
  <c r="T336" i="1"/>
  <c r="S336" i="1"/>
  <c r="R336" i="1"/>
  <c r="Y335" i="1"/>
  <c r="X335" i="1"/>
  <c r="W335" i="1"/>
  <c r="V335" i="1"/>
  <c r="U335" i="1"/>
  <c r="T335" i="1"/>
  <c r="S335" i="1"/>
  <c r="R335" i="1"/>
  <c r="Y334" i="1"/>
  <c r="X334" i="1"/>
  <c r="W334" i="1"/>
  <c r="V334" i="1"/>
  <c r="U334" i="1"/>
  <c r="T334" i="1"/>
  <c r="S334" i="1"/>
  <c r="R334" i="1"/>
  <c r="Y333" i="1"/>
  <c r="X333" i="1"/>
  <c r="W333" i="1"/>
  <c r="V333" i="1"/>
  <c r="U333" i="1"/>
  <c r="T333" i="1"/>
  <c r="S333" i="1"/>
  <c r="R333" i="1"/>
  <c r="Y332" i="1"/>
  <c r="X332" i="1"/>
  <c r="W332" i="1"/>
  <c r="V332" i="1"/>
  <c r="U332" i="1"/>
  <c r="T332" i="1"/>
  <c r="S332" i="1"/>
  <c r="R332" i="1"/>
  <c r="Y331" i="1"/>
  <c r="X331" i="1"/>
  <c r="W331" i="1"/>
  <c r="V331" i="1"/>
  <c r="U331" i="1"/>
  <c r="T331" i="1"/>
  <c r="S331" i="1"/>
  <c r="R331" i="1"/>
  <c r="Y330" i="1"/>
  <c r="X330" i="1"/>
  <c r="W330" i="1"/>
  <c r="V330" i="1"/>
  <c r="U330" i="1"/>
  <c r="T330" i="1"/>
  <c r="S330" i="1"/>
  <c r="R330" i="1"/>
  <c r="Y329" i="1"/>
  <c r="X329" i="1"/>
  <c r="W329" i="1"/>
  <c r="V329" i="1"/>
  <c r="U329" i="1"/>
  <c r="T329" i="1"/>
  <c r="S329" i="1"/>
  <c r="R329" i="1"/>
  <c r="Y328" i="1"/>
  <c r="X328" i="1"/>
  <c r="W328" i="1"/>
  <c r="V328" i="1"/>
  <c r="U328" i="1"/>
  <c r="T328" i="1"/>
  <c r="S328" i="1"/>
  <c r="R328" i="1"/>
  <c r="Y327" i="1"/>
  <c r="X327" i="1"/>
  <c r="W327" i="1"/>
  <c r="V327" i="1"/>
  <c r="U327" i="1"/>
  <c r="T327" i="1"/>
  <c r="S327" i="1"/>
  <c r="R327" i="1"/>
  <c r="Y326" i="1"/>
  <c r="X326" i="1"/>
  <c r="W326" i="1"/>
  <c r="V326" i="1"/>
  <c r="U326" i="1"/>
  <c r="T326" i="1"/>
  <c r="S326" i="1"/>
  <c r="R326" i="1"/>
  <c r="Y325" i="1"/>
  <c r="X325" i="1"/>
  <c r="W325" i="1"/>
  <c r="V325" i="1"/>
  <c r="U325" i="1"/>
  <c r="T325" i="1"/>
  <c r="S325" i="1"/>
  <c r="R325" i="1"/>
  <c r="Y324" i="1"/>
  <c r="X324" i="1"/>
  <c r="Z324" i="1" s="1"/>
  <c r="W324" i="1"/>
  <c r="V324" i="1"/>
  <c r="U324" i="1"/>
  <c r="T324" i="1"/>
  <c r="S324" i="1"/>
  <c r="R324" i="1"/>
  <c r="Y323" i="1"/>
  <c r="X323" i="1"/>
  <c r="W323" i="1"/>
  <c r="V323" i="1"/>
  <c r="U323" i="1"/>
  <c r="T323" i="1"/>
  <c r="S323" i="1"/>
  <c r="R323" i="1"/>
  <c r="Y322" i="1"/>
  <c r="X322" i="1"/>
  <c r="W322" i="1"/>
  <c r="V322" i="1"/>
  <c r="U322" i="1"/>
  <c r="T322" i="1"/>
  <c r="S322" i="1"/>
  <c r="R322" i="1"/>
  <c r="Y321" i="1"/>
  <c r="X321" i="1"/>
  <c r="W321" i="1"/>
  <c r="V321" i="1"/>
  <c r="U321" i="1"/>
  <c r="T321" i="1"/>
  <c r="S321" i="1"/>
  <c r="R321" i="1"/>
  <c r="Y320" i="1"/>
  <c r="X320" i="1"/>
  <c r="Z320" i="1" s="1"/>
  <c r="W320" i="1"/>
  <c r="V320" i="1"/>
  <c r="U320" i="1"/>
  <c r="T320" i="1"/>
  <c r="S320" i="1"/>
  <c r="R320" i="1"/>
  <c r="Y319" i="1"/>
  <c r="X319" i="1"/>
  <c r="W319" i="1"/>
  <c r="V319" i="1"/>
  <c r="U319" i="1"/>
  <c r="T319" i="1"/>
  <c r="S319" i="1"/>
  <c r="R319" i="1"/>
  <c r="Y318" i="1"/>
  <c r="X318" i="1"/>
  <c r="W318" i="1"/>
  <c r="V318" i="1"/>
  <c r="U318" i="1"/>
  <c r="T318" i="1"/>
  <c r="S318" i="1"/>
  <c r="R318" i="1"/>
  <c r="Y317" i="1"/>
  <c r="X317" i="1"/>
  <c r="W317" i="1"/>
  <c r="V317" i="1"/>
  <c r="U317" i="1"/>
  <c r="T317" i="1"/>
  <c r="S317" i="1"/>
  <c r="R317" i="1"/>
  <c r="Y316" i="1"/>
  <c r="X316" i="1"/>
  <c r="W316" i="1"/>
  <c r="V316" i="1"/>
  <c r="U316" i="1"/>
  <c r="T316" i="1"/>
  <c r="S316" i="1"/>
  <c r="R316" i="1"/>
  <c r="Y315" i="1"/>
  <c r="X315" i="1"/>
  <c r="W315" i="1"/>
  <c r="V315" i="1"/>
  <c r="U315" i="1"/>
  <c r="T315" i="1"/>
  <c r="S315" i="1"/>
  <c r="R315" i="1"/>
  <c r="Y314" i="1"/>
  <c r="X314" i="1"/>
  <c r="W314" i="1"/>
  <c r="V314" i="1"/>
  <c r="U314" i="1"/>
  <c r="T314" i="1"/>
  <c r="S314" i="1"/>
  <c r="R314" i="1"/>
  <c r="Y313" i="1"/>
  <c r="X313" i="1"/>
  <c r="W313" i="1"/>
  <c r="V313" i="1"/>
  <c r="U313" i="1"/>
  <c r="T313" i="1"/>
  <c r="S313" i="1"/>
  <c r="R313" i="1"/>
  <c r="Y312" i="1"/>
  <c r="X312" i="1"/>
  <c r="W312" i="1"/>
  <c r="V312" i="1"/>
  <c r="U312" i="1"/>
  <c r="T312" i="1"/>
  <c r="S312" i="1"/>
  <c r="R312" i="1"/>
  <c r="Y311" i="1"/>
  <c r="X311" i="1"/>
  <c r="Z311" i="1" s="1"/>
  <c r="W311" i="1"/>
  <c r="V311" i="1"/>
  <c r="U311" i="1"/>
  <c r="T311" i="1"/>
  <c r="S311" i="1"/>
  <c r="R311" i="1"/>
  <c r="Y310" i="1"/>
  <c r="X310" i="1"/>
  <c r="W310" i="1"/>
  <c r="V310" i="1"/>
  <c r="U310" i="1"/>
  <c r="T310" i="1"/>
  <c r="S310" i="1"/>
  <c r="R310" i="1"/>
  <c r="Y309" i="1"/>
  <c r="X309" i="1"/>
  <c r="W309" i="1"/>
  <c r="V309" i="1"/>
  <c r="U309" i="1"/>
  <c r="T309" i="1"/>
  <c r="S309" i="1"/>
  <c r="R309" i="1"/>
  <c r="Y308" i="1"/>
  <c r="X308" i="1"/>
  <c r="W308" i="1"/>
  <c r="V308" i="1"/>
  <c r="U308" i="1"/>
  <c r="T308" i="1"/>
  <c r="S308" i="1"/>
  <c r="R308" i="1"/>
  <c r="Y307" i="1"/>
  <c r="X307" i="1"/>
  <c r="W307" i="1"/>
  <c r="V307" i="1"/>
  <c r="U307" i="1"/>
  <c r="T307" i="1"/>
  <c r="S307" i="1"/>
  <c r="R307" i="1"/>
  <c r="Y306" i="1"/>
  <c r="X306" i="1"/>
  <c r="W306" i="1"/>
  <c r="V306" i="1"/>
  <c r="U306" i="1"/>
  <c r="T306" i="1"/>
  <c r="S306" i="1"/>
  <c r="R306" i="1"/>
  <c r="Y305" i="1"/>
  <c r="X305" i="1"/>
  <c r="W305" i="1"/>
  <c r="V305" i="1"/>
  <c r="U305" i="1"/>
  <c r="T305" i="1"/>
  <c r="S305" i="1"/>
  <c r="R305" i="1"/>
  <c r="Y304" i="1"/>
  <c r="X304" i="1"/>
  <c r="W304" i="1"/>
  <c r="V304" i="1"/>
  <c r="U304" i="1"/>
  <c r="T304" i="1"/>
  <c r="S304" i="1"/>
  <c r="R304" i="1"/>
  <c r="Y303" i="1"/>
  <c r="X303" i="1"/>
  <c r="W303" i="1"/>
  <c r="V303" i="1"/>
  <c r="U303" i="1"/>
  <c r="T303" i="1"/>
  <c r="S303" i="1"/>
  <c r="R303" i="1"/>
  <c r="Y302" i="1"/>
  <c r="Z302" i="1" s="1"/>
  <c r="X302" i="1"/>
  <c r="W302" i="1"/>
  <c r="V302" i="1"/>
  <c r="U302" i="1"/>
  <c r="T302" i="1"/>
  <c r="S302" i="1"/>
  <c r="R302" i="1"/>
  <c r="Y301" i="1"/>
  <c r="Z301" i="1" s="1"/>
  <c r="X301" i="1"/>
  <c r="W301" i="1"/>
  <c r="V301" i="1"/>
  <c r="U301" i="1"/>
  <c r="T301" i="1"/>
  <c r="S301" i="1"/>
  <c r="R301" i="1"/>
  <c r="Y300" i="1"/>
  <c r="X300" i="1"/>
  <c r="W300" i="1"/>
  <c r="V300" i="1"/>
  <c r="U300" i="1"/>
  <c r="T300" i="1"/>
  <c r="S300" i="1"/>
  <c r="R300" i="1"/>
  <c r="Y299" i="1"/>
  <c r="X299" i="1"/>
  <c r="W299" i="1"/>
  <c r="V299" i="1"/>
  <c r="U299" i="1"/>
  <c r="T299" i="1"/>
  <c r="S299" i="1"/>
  <c r="R299" i="1"/>
  <c r="Y298" i="1"/>
  <c r="X298" i="1"/>
  <c r="W298" i="1"/>
  <c r="V298" i="1"/>
  <c r="U298" i="1"/>
  <c r="T298" i="1"/>
  <c r="S298" i="1"/>
  <c r="R298" i="1"/>
  <c r="Y297" i="1"/>
  <c r="X297" i="1"/>
  <c r="W297" i="1"/>
  <c r="V297" i="1"/>
  <c r="U297" i="1"/>
  <c r="T297" i="1"/>
  <c r="S297" i="1"/>
  <c r="R297" i="1"/>
  <c r="Y296" i="1"/>
  <c r="X296" i="1"/>
  <c r="W296" i="1"/>
  <c r="V296" i="1"/>
  <c r="U296" i="1"/>
  <c r="T296" i="1"/>
  <c r="S296" i="1"/>
  <c r="R296" i="1"/>
  <c r="Y295" i="1"/>
  <c r="X295" i="1"/>
  <c r="W295" i="1"/>
  <c r="V295" i="1"/>
  <c r="U295" i="1"/>
  <c r="T295" i="1"/>
  <c r="S295" i="1"/>
  <c r="R295" i="1"/>
  <c r="Y294" i="1"/>
  <c r="X294" i="1"/>
  <c r="W294" i="1"/>
  <c r="V294" i="1"/>
  <c r="U294" i="1"/>
  <c r="T294" i="1"/>
  <c r="S294" i="1"/>
  <c r="R294" i="1"/>
  <c r="Y293" i="1"/>
  <c r="X293" i="1"/>
  <c r="W293" i="1"/>
  <c r="V293" i="1"/>
  <c r="U293" i="1"/>
  <c r="T293" i="1"/>
  <c r="S293" i="1"/>
  <c r="R293" i="1"/>
  <c r="Y292" i="1"/>
  <c r="X292" i="1"/>
  <c r="W292" i="1"/>
  <c r="V292" i="1"/>
  <c r="U292" i="1"/>
  <c r="T292" i="1"/>
  <c r="S292" i="1"/>
  <c r="R292" i="1"/>
  <c r="Y291" i="1"/>
  <c r="X291" i="1"/>
  <c r="W291" i="1"/>
  <c r="V291" i="1"/>
  <c r="U291" i="1"/>
  <c r="T291" i="1"/>
  <c r="S291" i="1"/>
  <c r="R291" i="1"/>
  <c r="Y290" i="1"/>
  <c r="X290" i="1"/>
  <c r="W290" i="1"/>
  <c r="V290" i="1"/>
  <c r="U290" i="1"/>
  <c r="T290" i="1"/>
  <c r="S290" i="1"/>
  <c r="R290" i="1"/>
  <c r="Y289" i="1"/>
  <c r="X289" i="1"/>
  <c r="W289" i="1"/>
  <c r="V289" i="1"/>
  <c r="U289" i="1"/>
  <c r="T289" i="1"/>
  <c r="S289" i="1"/>
  <c r="R289" i="1"/>
  <c r="Y288" i="1"/>
  <c r="Z288" i="1" s="1"/>
  <c r="X288" i="1"/>
  <c r="W288" i="1"/>
  <c r="V288" i="1"/>
  <c r="U288" i="1"/>
  <c r="T288" i="1"/>
  <c r="S288" i="1"/>
  <c r="R288" i="1"/>
  <c r="Y287" i="1"/>
  <c r="X287" i="1"/>
  <c r="W287" i="1"/>
  <c r="V287" i="1"/>
  <c r="U287" i="1"/>
  <c r="T287" i="1"/>
  <c r="S287" i="1"/>
  <c r="R287" i="1"/>
  <c r="Y286" i="1"/>
  <c r="X286" i="1"/>
  <c r="W286" i="1"/>
  <c r="V286" i="1"/>
  <c r="U286" i="1"/>
  <c r="T286" i="1"/>
  <c r="S286" i="1"/>
  <c r="R286" i="1"/>
  <c r="Y285" i="1"/>
  <c r="Z285" i="1" s="1"/>
  <c r="X285" i="1"/>
  <c r="W285" i="1"/>
  <c r="V285" i="1"/>
  <c r="U285" i="1"/>
  <c r="T285" i="1"/>
  <c r="S285" i="1"/>
  <c r="R285" i="1"/>
  <c r="Z284" i="1"/>
  <c r="Y284" i="1"/>
  <c r="X284" i="1"/>
  <c r="W284" i="1"/>
  <c r="V284" i="1"/>
  <c r="U284" i="1"/>
  <c r="T284" i="1"/>
  <c r="S284" i="1"/>
  <c r="R284" i="1"/>
  <c r="Y283" i="1"/>
  <c r="X283" i="1"/>
  <c r="W283" i="1"/>
  <c r="V283" i="1"/>
  <c r="U283" i="1"/>
  <c r="T283" i="1"/>
  <c r="S283" i="1"/>
  <c r="R283" i="1"/>
  <c r="Y282" i="1"/>
  <c r="X282" i="1"/>
  <c r="W282" i="1"/>
  <c r="V282" i="1"/>
  <c r="U282" i="1"/>
  <c r="T282" i="1"/>
  <c r="S282" i="1"/>
  <c r="R282" i="1"/>
  <c r="Y281" i="1"/>
  <c r="X281" i="1"/>
  <c r="W281" i="1"/>
  <c r="V281" i="1"/>
  <c r="U281" i="1"/>
  <c r="T281" i="1"/>
  <c r="S281" i="1"/>
  <c r="R281" i="1"/>
  <c r="Y280" i="1"/>
  <c r="X280" i="1"/>
  <c r="W280" i="1"/>
  <c r="V280" i="1"/>
  <c r="U280" i="1"/>
  <c r="T280" i="1"/>
  <c r="S280" i="1"/>
  <c r="R280" i="1"/>
  <c r="Y279" i="1"/>
  <c r="X279" i="1"/>
  <c r="Z279" i="1" s="1"/>
  <c r="W279" i="1"/>
  <c r="V279" i="1"/>
  <c r="U279" i="1"/>
  <c r="T279" i="1"/>
  <c r="S279" i="1"/>
  <c r="R279" i="1"/>
  <c r="Y278" i="1"/>
  <c r="X278" i="1"/>
  <c r="Z278" i="1" s="1"/>
  <c r="W278" i="1"/>
  <c r="V278" i="1"/>
  <c r="U278" i="1"/>
  <c r="T278" i="1"/>
  <c r="S278" i="1"/>
  <c r="R278" i="1"/>
  <c r="Y277" i="1"/>
  <c r="X277" i="1"/>
  <c r="W277" i="1"/>
  <c r="V277" i="1"/>
  <c r="U277" i="1"/>
  <c r="T277" i="1"/>
  <c r="S277" i="1"/>
  <c r="R277" i="1"/>
  <c r="Y276" i="1"/>
  <c r="X276" i="1"/>
  <c r="Z276" i="1" s="1"/>
  <c r="W276" i="1"/>
  <c r="V276" i="1"/>
  <c r="U276" i="1"/>
  <c r="T276" i="1"/>
  <c r="S276" i="1"/>
  <c r="R276" i="1"/>
  <c r="Y275" i="1"/>
  <c r="X275" i="1"/>
  <c r="Z275" i="1" s="1"/>
  <c r="W275" i="1"/>
  <c r="V275" i="1"/>
  <c r="U275" i="1"/>
  <c r="T275" i="1"/>
  <c r="S275" i="1"/>
  <c r="R275" i="1"/>
  <c r="Y274" i="1"/>
  <c r="X274" i="1"/>
  <c r="Z274" i="1" s="1"/>
  <c r="W274" i="1"/>
  <c r="V274" i="1"/>
  <c r="U274" i="1"/>
  <c r="T274" i="1"/>
  <c r="S274" i="1"/>
  <c r="R274" i="1"/>
  <c r="Y273" i="1"/>
  <c r="X273" i="1"/>
  <c r="Z273" i="1" s="1"/>
  <c r="W273" i="1"/>
  <c r="V273" i="1"/>
  <c r="U273" i="1"/>
  <c r="T273" i="1"/>
  <c r="S273" i="1"/>
  <c r="R273" i="1"/>
  <c r="Y272" i="1"/>
  <c r="X272" i="1"/>
  <c r="W272" i="1"/>
  <c r="V272" i="1"/>
  <c r="U272" i="1"/>
  <c r="T272" i="1"/>
  <c r="S272" i="1"/>
  <c r="R272" i="1"/>
  <c r="Y271" i="1"/>
  <c r="X271" i="1"/>
  <c r="Z271" i="1" s="1"/>
  <c r="W271" i="1"/>
  <c r="V271" i="1"/>
  <c r="U271" i="1"/>
  <c r="T271" i="1"/>
  <c r="S271" i="1"/>
  <c r="R271" i="1"/>
  <c r="Y270" i="1"/>
  <c r="X270" i="1"/>
  <c r="W270" i="1"/>
  <c r="V270" i="1"/>
  <c r="U270" i="1"/>
  <c r="T270" i="1"/>
  <c r="S270" i="1"/>
  <c r="R270" i="1"/>
  <c r="Y269" i="1"/>
  <c r="X269" i="1"/>
  <c r="W269" i="1"/>
  <c r="V269" i="1"/>
  <c r="U269" i="1"/>
  <c r="T269" i="1"/>
  <c r="S269" i="1"/>
  <c r="R269" i="1"/>
  <c r="Y268" i="1"/>
  <c r="X268" i="1"/>
  <c r="W268" i="1"/>
  <c r="V268" i="1"/>
  <c r="U268" i="1"/>
  <c r="T268" i="1"/>
  <c r="S268" i="1"/>
  <c r="R268" i="1"/>
  <c r="Y267" i="1"/>
  <c r="X267" i="1"/>
  <c r="W267" i="1"/>
  <c r="V267" i="1"/>
  <c r="U267" i="1"/>
  <c r="T267" i="1"/>
  <c r="S267" i="1"/>
  <c r="R267" i="1"/>
  <c r="Y266" i="1"/>
  <c r="X266" i="1"/>
  <c r="W266" i="1"/>
  <c r="V266" i="1"/>
  <c r="U266" i="1"/>
  <c r="T266" i="1"/>
  <c r="S266" i="1"/>
  <c r="R266" i="1"/>
  <c r="Y265" i="1"/>
  <c r="X265" i="1"/>
  <c r="W265" i="1"/>
  <c r="V265" i="1"/>
  <c r="U265" i="1"/>
  <c r="T265" i="1"/>
  <c r="S265" i="1"/>
  <c r="R265" i="1"/>
  <c r="Y264" i="1"/>
  <c r="X264" i="1"/>
  <c r="W264" i="1"/>
  <c r="V264" i="1"/>
  <c r="U264" i="1"/>
  <c r="T264" i="1"/>
  <c r="S264" i="1"/>
  <c r="R264" i="1"/>
  <c r="Y263" i="1"/>
  <c r="X263" i="1"/>
  <c r="W263" i="1"/>
  <c r="V263" i="1"/>
  <c r="U263" i="1"/>
  <c r="T263" i="1"/>
  <c r="S263" i="1"/>
  <c r="R263" i="1"/>
  <c r="Y262" i="1"/>
  <c r="X262" i="1"/>
  <c r="W262" i="1"/>
  <c r="V262" i="1"/>
  <c r="U262" i="1"/>
  <c r="T262" i="1"/>
  <c r="S262" i="1"/>
  <c r="R262" i="1"/>
  <c r="Y261" i="1"/>
  <c r="X261" i="1"/>
  <c r="W261" i="1"/>
  <c r="V261" i="1"/>
  <c r="U261" i="1"/>
  <c r="T261" i="1"/>
  <c r="S261" i="1"/>
  <c r="R261" i="1"/>
  <c r="Y260" i="1"/>
  <c r="X260" i="1"/>
  <c r="Z260" i="1" s="1"/>
  <c r="W260" i="1"/>
  <c r="V260" i="1"/>
  <c r="U260" i="1"/>
  <c r="T260" i="1"/>
  <c r="S260" i="1"/>
  <c r="R260" i="1"/>
  <c r="Y259" i="1"/>
  <c r="X259" i="1"/>
  <c r="W259" i="1"/>
  <c r="V259" i="1"/>
  <c r="U259" i="1"/>
  <c r="T259" i="1"/>
  <c r="S259" i="1"/>
  <c r="R259" i="1"/>
  <c r="Y258" i="1"/>
  <c r="X258" i="1"/>
  <c r="W258" i="1"/>
  <c r="V258" i="1"/>
  <c r="U258" i="1"/>
  <c r="T258" i="1"/>
  <c r="S258" i="1"/>
  <c r="R258" i="1"/>
  <c r="Y257" i="1"/>
  <c r="X257" i="1"/>
  <c r="W257" i="1"/>
  <c r="V257" i="1"/>
  <c r="U257" i="1"/>
  <c r="T257" i="1"/>
  <c r="S257" i="1"/>
  <c r="R257" i="1"/>
  <c r="Y256" i="1"/>
  <c r="X256" i="1"/>
  <c r="W256" i="1"/>
  <c r="V256" i="1"/>
  <c r="U256" i="1"/>
  <c r="T256" i="1"/>
  <c r="S256" i="1"/>
  <c r="R256" i="1"/>
  <c r="Y255" i="1"/>
  <c r="X255" i="1"/>
  <c r="Z255" i="1" s="1"/>
  <c r="W255" i="1"/>
  <c r="V255" i="1"/>
  <c r="U255" i="1"/>
  <c r="T255" i="1"/>
  <c r="S255" i="1"/>
  <c r="R255" i="1"/>
  <c r="Y254" i="1"/>
  <c r="X254" i="1"/>
  <c r="W254" i="1"/>
  <c r="V254" i="1"/>
  <c r="U254" i="1"/>
  <c r="T254" i="1"/>
  <c r="S254" i="1"/>
  <c r="R254" i="1"/>
  <c r="Y253" i="1"/>
  <c r="X253" i="1"/>
  <c r="W253" i="1"/>
  <c r="V253" i="1"/>
  <c r="U253" i="1"/>
  <c r="T253" i="1"/>
  <c r="S253" i="1"/>
  <c r="R253" i="1"/>
  <c r="Y252" i="1"/>
  <c r="X252" i="1"/>
  <c r="W252" i="1"/>
  <c r="V252" i="1"/>
  <c r="U252" i="1"/>
  <c r="T252" i="1"/>
  <c r="S252" i="1"/>
  <c r="R252" i="1"/>
  <c r="Y251" i="1"/>
  <c r="X251" i="1"/>
  <c r="W251" i="1"/>
  <c r="V251" i="1"/>
  <c r="U251" i="1"/>
  <c r="T251" i="1"/>
  <c r="S251" i="1"/>
  <c r="R251" i="1"/>
  <c r="Y250" i="1"/>
  <c r="X250" i="1"/>
  <c r="W250" i="1"/>
  <c r="V250" i="1"/>
  <c r="U250" i="1"/>
  <c r="T250" i="1"/>
  <c r="S250" i="1"/>
  <c r="R250" i="1"/>
  <c r="Y249" i="1"/>
  <c r="X249" i="1"/>
  <c r="W249" i="1"/>
  <c r="V249" i="1"/>
  <c r="U249" i="1"/>
  <c r="T249" i="1"/>
  <c r="S249" i="1"/>
  <c r="R249" i="1"/>
  <c r="Y248" i="1"/>
  <c r="X248" i="1"/>
  <c r="W248" i="1"/>
  <c r="V248" i="1"/>
  <c r="U248" i="1"/>
  <c r="T248" i="1"/>
  <c r="S248" i="1"/>
  <c r="R248" i="1"/>
  <c r="Y247" i="1"/>
  <c r="X247" i="1"/>
  <c r="W247" i="1"/>
  <c r="V247" i="1"/>
  <c r="U247" i="1"/>
  <c r="T247" i="1"/>
  <c r="S247" i="1"/>
  <c r="R247" i="1"/>
  <c r="Y246" i="1"/>
  <c r="X246" i="1"/>
  <c r="W246" i="1"/>
  <c r="V246" i="1"/>
  <c r="U246" i="1"/>
  <c r="T246" i="1"/>
  <c r="S246" i="1"/>
  <c r="R246" i="1"/>
  <c r="Y245" i="1"/>
  <c r="X245" i="1"/>
  <c r="W245" i="1"/>
  <c r="V245" i="1"/>
  <c r="U245" i="1"/>
  <c r="T245" i="1"/>
  <c r="S245" i="1"/>
  <c r="R245" i="1"/>
  <c r="Y244" i="1"/>
  <c r="X244" i="1"/>
  <c r="W244" i="1"/>
  <c r="V244" i="1"/>
  <c r="U244" i="1"/>
  <c r="T244" i="1"/>
  <c r="S244" i="1"/>
  <c r="R244" i="1"/>
  <c r="Y243" i="1"/>
  <c r="X243" i="1"/>
  <c r="W243" i="1"/>
  <c r="V243" i="1"/>
  <c r="U243" i="1"/>
  <c r="T243" i="1"/>
  <c r="S243" i="1"/>
  <c r="R243" i="1"/>
  <c r="Y242" i="1"/>
  <c r="X242" i="1"/>
  <c r="W242" i="1"/>
  <c r="V242" i="1"/>
  <c r="U242" i="1"/>
  <c r="T242" i="1"/>
  <c r="S242" i="1"/>
  <c r="R242" i="1"/>
  <c r="Y241" i="1"/>
  <c r="X241" i="1"/>
  <c r="W241" i="1"/>
  <c r="V241" i="1"/>
  <c r="U241" i="1"/>
  <c r="T241" i="1"/>
  <c r="S241" i="1"/>
  <c r="R241" i="1"/>
  <c r="Y240" i="1"/>
  <c r="X240" i="1"/>
  <c r="W240" i="1"/>
  <c r="V240" i="1"/>
  <c r="U240" i="1"/>
  <c r="T240" i="1"/>
  <c r="S240" i="1"/>
  <c r="R240" i="1"/>
  <c r="Y239" i="1"/>
  <c r="X239" i="1"/>
  <c r="W239" i="1"/>
  <c r="V239" i="1"/>
  <c r="U239" i="1"/>
  <c r="T239" i="1"/>
  <c r="S239" i="1"/>
  <c r="R239" i="1"/>
  <c r="Y238" i="1"/>
  <c r="X238" i="1"/>
  <c r="Z238" i="1" s="1"/>
  <c r="W238" i="1"/>
  <c r="V238" i="1"/>
  <c r="U238" i="1"/>
  <c r="T238" i="1"/>
  <c r="S238" i="1"/>
  <c r="R238" i="1"/>
  <c r="Y237" i="1"/>
  <c r="X237" i="1"/>
  <c r="W237" i="1"/>
  <c r="V237" i="1"/>
  <c r="U237" i="1"/>
  <c r="T237" i="1"/>
  <c r="S237" i="1"/>
  <c r="R237" i="1"/>
  <c r="Y236" i="1"/>
  <c r="X236" i="1"/>
  <c r="Z236" i="1" s="1"/>
  <c r="W236" i="1"/>
  <c r="V236" i="1"/>
  <c r="U236" i="1"/>
  <c r="T236" i="1"/>
  <c r="S236" i="1"/>
  <c r="R236" i="1"/>
  <c r="Y235" i="1"/>
  <c r="X235" i="1"/>
  <c r="W235" i="1"/>
  <c r="V235" i="1"/>
  <c r="U235" i="1"/>
  <c r="T235" i="1"/>
  <c r="S235" i="1"/>
  <c r="R235" i="1"/>
  <c r="Y234" i="1"/>
  <c r="X234" i="1"/>
  <c r="W234" i="1"/>
  <c r="V234" i="1"/>
  <c r="U234" i="1"/>
  <c r="T234" i="1"/>
  <c r="S234" i="1"/>
  <c r="R234" i="1"/>
  <c r="Y233" i="1"/>
  <c r="X233" i="1"/>
  <c r="W233" i="1"/>
  <c r="V233" i="1"/>
  <c r="U233" i="1"/>
  <c r="T233" i="1"/>
  <c r="S233" i="1"/>
  <c r="R233" i="1"/>
  <c r="Y232" i="1"/>
  <c r="X232" i="1"/>
  <c r="W232" i="1"/>
  <c r="V232" i="1"/>
  <c r="U232" i="1"/>
  <c r="T232" i="1"/>
  <c r="S232" i="1"/>
  <c r="R232" i="1"/>
  <c r="Y231" i="1"/>
  <c r="X231" i="1"/>
  <c r="W231" i="1"/>
  <c r="V231" i="1"/>
  <c r="U231" i="1"/>
  <c r="T231" i="1"/>
  <c r="S231" i="1"/>
  <c r="R231" i="1"/>
  <c r="Y230" i="1"/>
  <c r="X230" i="1"/>
  <c r="W230" i="1"/>
  <c r="V230" i="1"/>
  <c r="U230" i="1"/>
  <c r="T230" i="1"/>
  <c r="S230" i="1"/>
  <c r="R230" i="1"/>
  <c r="Y229" i="1"/>
  <c r="X229" i="1"/>
  <c r="W229" i="1"/>
  <c r="V229" i="1"/>
  <c r="U229" i="1"/>
  <c r="T229" i="1"/>
  <c r="S229" i="1"/>
  <c r="R229" i="1"/>
  <c r="Y228" i="1"/>
  <c r="X228" i="1"/>
  <c r="Z228" i="1" s="1"/>
  <c r="W228" i="1"/>
  <c r="V228" i="1"/>
  <c r="U228" i="1"/>
  <c r="T228" i="1"/>
  <c r="S228" i="1"/>
  <c r="R228" i="1"/>
  <c r="Y227" i="1"/>
  <c r="X227" i="1"/>
  <c r="W227" i="1"/>
  <c r="V227" i="1"/>
  <c r="U227" i="1"/>
  <c r="T227" i="1"/>
  <c r="S227" i="1"/>
  <c r="R227" i="1"/>
  <c r="Y226" i="1"/>
  <c r="X226" i="1"/>
  <c r="W226" i="1"/>
  <c r="V226" i="1"/>
  <c r="U226" i="1"/>
  <c r="T226" i="1"/>
  <c r="S226" i="1"/>
  <c r="R226" i="1"/>
  <c r="Y225" i="1"/>
  <c r="X225" i="1"/>
  <c r="W225" i="1"/>
  <c r="V225" i="1"/>
  <c r="U225" i="1"/>
  <c r="T225" i="1"/>
  <c r="S225" i="1"/>
  <c r="R225" i="1"/>
  <c r="Y224" i="1"/>
  <c r="Z224" i="1" s="1"/>
  <c r="X224" i="1"/>
  <c r="W224" i="1"/>
  <c r="V224" i="1"/>
  <c r="U224" i="1"/>
  <c r="T224" i="1"/>
  <c r="S224" i="1"/>
  <c r="R224" i="1"/>
  <c r="Y223" i="1"/>
  <c r="X223" i="1"/>
  <c r="W223" i="1"/>
  <c r="V223" i="1"/>
  <c r="U223" i="1"/>
  <c r="T223" i="1"/>
  <c r="S223" i="1"/>
  <c r="R223" i="1"/>
  <c r="Y222" i="1"/>
  <c r="X222" i="1"/>
  <c r="W222" i="1"/>
  <c r="V222" i="1"/>
  <c r="U222" i="1"/>
  <c r="T222" i="1"/>
  <c r="S222" i="1"/>
  <c r="R222" i="1"/>
  <c r="Y221" i="1"/>
  <c r="X221" i="1"/>
  <c r="W221" i="1"/>
  <c r="V221" i="1"/>
  <c r="U221" i="1"/>
  <c r="T221" i="1"/>
  <c r="S221" i="1"/>
  <c r="R221" i="1"/>
  <c r="Y220" i="1"/>
  <c r="X220" i="1"/>
  <c r="W220" i="1"/>
  <c r="V220" i="1"/>
  <c r="U220" i="1"/>
  <c r="T220" i="1"/>
  <c r="S220" i="1"/>
  <c r="R220" i="1"/>
  <c r="Y219" i="1"/>
  <c r="X219" i="1"/>
  <c r="W219" i="1"/>
  <c r="V219" i="1"/>
  <c r="U219" i="1"/>
  <c r="T219" i="1"/>
  <c r="S219" i="1"/>
  <c r="R219" i="1"/>
  <c r="Y218" i="1"/>
  <c r="X218" i="1"/>
  <c r="W218" i="1"/>
  <c r="V218" i="1"/>
  <c r="U218" i="1"/>
  <c r="T218" i="1"/>
  <c r="S218" i="1"/>
  <c r="R218" i="1"/>
  <c r="Y217" i="1"/>
  <c r="X217" i="1"/>
  <c r="W217" i="1"/>
  <c r="V217" i="1"/>
  <c r="U217" i="1"/>
  <c r="T217" i="1"/>
  <c r="S217" i="1"/>
  <c r="R217" i="1"/>
  <c r="Y216" i="1"/>
  <c r="X216" i="1"/>
  <c r="W216" i="1"/>
  <c r="V216" i="1"/>
  <c r="U216" i="1"/>
  <c r="T216" i="1"/>
  <c r="S216" i="1"/>
  <c r="R216" i="1"/>
  <c r="Y215" i="1"/>
  <c r="Z215" i="1" s="1"/>
  <c r="X215" i="1"/>
  <c r="W215" i="1"/>
  <c r="V215" i="1"/>
  <c r="U215" i="1"/>
  <c r="T215" i="1"/>
  <c r="S215" i="1"/>
  <c r="R215" i="1"/>
  <c r="Y214" i="1"/>
  <c r="X214" i="1"/>
  <c r="W214" i="1"/>
  <c r="V214" i="1"/>
  <c r="U214" i="1"/>
  <c r="T214" i="1"/>
  <c r="S214" i="1"/>
  <c r="R214" i="1"/>
  <c r="Y213" i="1"/>
  <c r="X213" i="1"/>
  <c r="W213" i="1"/>
  <c r="V213" i="1"/>
  <c r="U213" i="1"/>
  <c r="T213" i="1"/>
  <c r="S213" i="1"/>
  <c r="R213" i="1"/>
  <c r="Y212" i="1"/>
  <c r="X212" i="1"/>
  <c r="W212" i="1"/>
  <c r="V212" i="1"/>
  <c r="U212" i="1"/>
  <c r="T212" i="1"/>
  <c r="S212" i="1"/>
  <c r="R212" i="1"/>
  <c r="Y211" i="1"/>
  <c r="X211" i="1"/>
  <c r="W211" i="1"/>
  <c r="V211" i="1"/>
  <c r="U211" i="1"/>
  <c r="T211" i="1"/>
  <c r="S211" i="1"/>
  <c r="R211" i="1"/>
  <c r="Y210" i="1"/>
  <c r="X210" i="1"/>
  <c r="W210" i="1"/>
  <c r="V210" i="1"/>
  <c r="U210" i="1"/>
  <c r="T210" i="1"/>
  <c r="S210" i="1"/>
  <c r="R210" i="1"/>
  <c r="Y209" i="1"/>
  <c r="X209" i="1"/>
  <c r="W209" i="1"/>
  <c r="V209" i="1"/>
  <c r="U209" i="1"/>
  <c r="T209" i="1"/>
  <c r="S209" i="1"/>
  <c r="R209" i="1"/>
  <c r="Y208" i="1"/>
  <c r="X208" i="1"/>
  <c r="W208" i="1"/>
  <c r="V208" i="1"/>
  <c r="U208" i="1"/>
  <c r="T208" i="1"/>
  <c r="S208" i="1"/>
  <c r="R208" i="1"/>
  <c r="Y207" i="1"/>
  <c r="X207" i="1"/>
  <c r="W207" i="1"/>
  <c r="V207" i="1"/>
  <c r="U207" i="1"/>
  <c r="T207" i="1"/>
  <c r="S207" i="1"/>
  <c r="R207" i="1"/>
  <c r="Y206" i="1"/>
  <c r="X206" i="1"/>
  <c r="W206" i="1"/>
  <c r="V206" i="1"/>
  <c r="U206" i="1"/>
  <c r="T206" i="1"/>
  <c r="S206" i="1"/>
  <c r="R206" i="1"/>
  <c r="Y205" i="1"/>
  <c r="X205" i="1"/>
  <c r="W205" i="1"/>
  <c r="V205" i="1"/>
  <c r="U205" i="1"/>
  <c r="T205" i="1"/>
  <c r="S205" i="1"/>
  <c r="R205" i="1"/>
  <c r="Y204" i="1"/>
  <c r="X204" i="1"/>
  <c r="W204" i="1"/>
  <c r="V204" i="1"/>
  <c r="U204" i="1"/>
  <c r="T204" i="1"/>
  <c r="S204" i="1"/>
  <c r="R204" i="1"/>
  <c r="Y203" i="1"/>
  <c r="X203" i="1"/>
  <c r="W203" i="1"/>
  <c r="V203" i="1"/>
  <c r="U203" i="1"/>
  <c r="T203" i="1"/>
  <c r="S203" i="1"/>
  <c r="R203" i="1"/>
  <c r="Y202" i="1"/>
  <c r="X202" i="1"/>
  <c r="W202" i="1"/>
  <c r="V202" i="1"/>
  <c r="U202" i="1"/>
  <c r="T202" i="1"/>
  <c r="S202" i="1"/>
  <c r="R202" i="1"/>
  <c r="Y201" i="1"/>
  <c r="X201" i="1"/>
  <c r="W201" i="1"/>
  <c r="V201" i="1"/>
  <c r="U201" i="1"/>
  <c r="T201" i="1"/>
  <c r="S201" i="1"/>
  <c r="R201" i="1"/>
  <c r="Y200" i="1"/>
  <c r="X200" i="1"/>
  <c r="W200" i="1"/>
  <c r="V200" i="1"/>
  <c r="U200" i="1"/>
  <c r="T200" i="1"/>
  <c r="S200" i="1"/>
  <c r="R200" i="1"/>
  <c r="Y199" i="1"/>
  <c r="X199" i="1"/>
  <c r="W199" i="1"/>
  <c r="V199" i="1"/>
  <c r="U199" i="1"/>
  <c r="T199" i="1"/>
  <c r="S199" i="1"/>
  <c r="R199" i="1"/>
  <c r="Y198" i="1"/>
  <c r="X198" i="1"/>
  <c r="W198" i="1"/>
  <c r="V198" i="1"/>
  <c r="U198" i="1"/>
  <c r="T198" i="1"/>
  <c r="S198" i="1"/>
  <c r="R198" i="1"/>
  <c r="Y197" i="1"/>
  <c r="X197" i="1"/>
  <c r="W197" i="1"/>
  <c r="V197" i="1"/>
  <c r="U197" i="1"/>
  <c r="T197" i="1"/>
  <c r="S197" i="1"/>
  <c r="R197" i="1"/>
  <c r="Y196" i="1"/>
  <c r="Z196" i="1" s="1"/>
  <c r="X196" i="1"/>
  <c r="W196" i="1"/>
  <c r="V196" i="1"/>
  <c r="U196" i="1"/>
  <c r="T196" i="1"/>
  <c r="S196" i="1"/>
  <c r="R196" i="1"/>
  <c r="Y195" i="1"/>
  <c r="X195" i="1"/>
  <c r="W195" i="1"/>
  <c r="V195" i="1"/>
  <c r="U195" i="1"/>
  <c r="T195" i="1"/>
  <c r="S195" i="1"/>
  <c r="R195" i="1"/>
  <c r="Y194" i="1"/>
  <c r="X194" i="1"/>
  <c r="W194" i="1"/>
  <c r="V194" i="1"/>
  <c r="U194" i="1"/>
  <c r="T194" i="1"/>
  <c r="S194" i="1"/>
  <c r="R194" i="1"/>
  <c r="Y193" i="1"/>
  <c r="X193" i="1"/>
  <c r="W193" i="1"/>
  <c r="V193" i="1"/>
  <c r="U193" i="1"/>
  <c r="T193" i="1"/>
  <c r="S193" i="1"/>
  <c r="R193" i="1"/>
  <c r="Y192" i="1"/>
  <c r="Z192" i="1" s="1"/>
  <c r="X192" i="1"/>
  <c r="W192" i="1"/>
  <c r="V192" i="1"/>
  <c r="U192" i="1"/>
  <c r="T192" i="1"/>
  <c r="S192" i="1"/>
  <c r="R192" i="1"/>
  <c r="Y191" i="1"/>
  <c r="X191" i="1"/>
  <c r="Z191" i="1" s="1"/>
  <c r="W191" i="1"/>
  <c r="V191" i="1"/>
  <c r="U191" i="1"/>
  <c r="T191" i="1"/>
  <c r="S191" i="1"/>
  <c r="R191" i="1"/>
  <c r="Y190" i="1"/>
  <c r="X190" i="1"/>
  <c r="W190" i="1"/>
  <c r="V190" i="1"/>
  <c r="U190" i="1"/>
  <c r="T190" i="1"/>
  <c r="S190" i="1"/>
  <c r="R190" i="1"/>
  <c r="Y189" i="1"/>
  <c r="X189" i="1"/>
  <c r="W189" i="1"/>
  <c r="V189" i="1"/>
  <c r="U189" i="1"/>
  <c r="T189" i="1"/>
  <c r="S189" i="1"/>
  <c r="R189" i="1"/>
  <c r="Y188" i="1"/>
  <c r="X188" i="1"/>
  <c r="W188" i="1"/>
  <c r="V188" i="1"/>
  <c r="U188" i="1"/>
  <c r="T188" i="1"/>
  <c r="S188" i="1"/>
  <c r="R188" i="1"/>
  <c r="Y187" i="1"/>
  <c r="X187" i="1"/>
  <c r="W187" i="1"/>
  <c r="V187" i="1"/>
  <c r="U187" i="1"/>
  <c r="T187" i="1"/>
  <c r="S187" i="1"/>
  <c r="R187" i="1"/>
  <c r="Y186" i="1"/>
  <c r="X186" i="1"/>
  <c r="W186" i="1"/>
  <c r="V186" i="1"/>
  <c r="U186" i="1"/>
  <c r="T186" i="1"/>
  <c r="S186" i="1"/>
  <c r="R186" i="1"/>
  <c r="Y185" i="1"/>
  <c r="X185" i="1"/>
  <c r="W185" i="1"/>
  <c r="V185" i="1"/>
  <c r="U185" i="1"/>
  <c r="T185" i="1"/>
  <c r="S185" i="1"/>
  <c r="R185" i="1"/>
  <c r="Y184" i="1"/>
  <c r="X184" i="1"/>
  <c r="W184" i="1"/>
  <c r="V184" i="1"/>
  <c r="U184" i="1"/>
  <c r="T184" i="1"/>
  <c r="S184" i="1"/>
  <c r="R184" i="1"/>
  <c r="Y183" i="1"/>
  <c r="X183" i="1"/>
  <c r="W183" i="1"/>
  <c r="V183" i="1"/>
  <c r="U183" i="1"/>
  <c r="T183" i="1"/>
  <c r="S183" i="1"/>
  <c r="R183" i="1"/>
  <c r="Y182" i="1"/>
  <c r="X182" i="1"/>
  <c r="W182" i="1"/>
  <c r="V182" i="1"/>
  <c r="U182" i="1"/>
  <c r="T182" i="1"/>
  <c r="S182" i="1"/>
  <c r="R182" i="1"/>
  <c r="Y181" i="1"/>
  <c r="X181" i="1"/>
  <c r="W181" i="1"/>
  <c r="V181" i="1"/>
  <c r="U181" i="1"/>
  <c r="T181" i="1"/>
  <c r="S181" i="1"/>
  <c r="R181" i="1"/>
  <c r="Y180" i="1"/>
  <c r="X180" i="1"/>
  <c r="W180" i="1"/>
  <c r="V180" i="1"/>
  <c r="U180" i="1"/>
  <c r="T180" i="1"/>
  <c r="S180" i="1"/>
  <c r="R180" i="1"/>
  <c r="Y179" i="1"/>
  <c r="X179" i="1"/>
  <c r="W179" i="1"/>
  <c r="V179" i="1"/>
  <c r="U179" i="1"/>
  <c r="T179" i="1"/>
  <c r="S179" i="1"/>
  <c r="R179" i="1"/>
  <c r="Y178" i="1"/>
  <c r="X178" i="1"/>
  <c r="W178" i="1"/>
  <c r="V178" i="1"/>
  <c r="U178" i="1"/>
  <c r="T178" i="1"/>
  <c r="S178" i="1"/>
  <c r="R178" i="1"/>
  <c r="Y177" i="1"/>
  <c r="X177" i="1"/>
  <c r="W177" i="1"/>
  <c r="V177" i="1"/>
  <c r="U177" i="1"/>
  <c r="T177" i="1"/>
  <c r="S177" i="1"/>
  <c r="R177" i="1"/>
  <c r="Y176" i="1"/>
  <c r="X176" i="1"/>
  <c r="W176" i="1"/>
  <c r="V176" i="1"/>
  <c r="U176" i="1"/>
  <c r="T176" i="1"/>
  <c r="S176" i="1"/>
  <c r="R176" i="1"/>
  <c r="Y175" i="1"/>
  <c r="X175" i="1"/>
  <c r="W175" i="1"/>
  <c r="V175" i="1"/>
  <c r="U175" i="1"/>
  <c r="T175" i="1"/>
  <c r="S175" i="1"/>
  <c r="R175" i="1"/>
  <c r="Y174" i="1"/>
  <c r="X174" i="1"/>
  <c r="W174" i="1"/>
  <c r="V174" i="1"/>
  <c r="U174" i="1"/>
  <c r="T174" i="1"/>
  <c r="S174" i="1"/>
  <c r="R174" i="1"/>
  <c r="Y173" i="1"/>
  <c r="X173" i="1"/>
  <c r="W173" i="1"/>
  <c r="V173" i="1"/>
  <c r="U173" i="1"/>
  <c r="T173" i="1"/>
  <c r="S173" i="1"/>
  <c r="R173" i="1"/>
  <c r="Y172" i="1"/>
  <c r="X172" i="1"/>
  <c r="W172" i="1"/>
  <c r="V172" i="1"/>
  <c r="U172" i="1"/>
  <c r="T172" i="1"/>
  <c r="S172" i="1"/>
  <c r="R172" i="1"/>
  <c r="Y171" i="1"/>
  <c r="X171" i="1"/>
  <c r="W171" i="1"/>
  <c r="V171" i="1"/>
  <c r="U171" i="1"/>
  <c r="T171" i="1"/>
  <c r="S171" i="1"/>
  <c r="R171" i="1"/>
  <c r="Y170" i="1"/>
  <c r="X170" i="1"/>
  <c r="W170" i="1"/>
  <c r="V170" i="1"/>
  <c r="U170" i="1"/>
  <c r="T170" i="1"/>
  <c r="S170" i="1"/>
  <c r="R170" i="1"/>
  <c r="Y169" i="1"/>
  <c r="X169" i="1"/>
  <c r="W169" i="1"/>
  <c r="V169" i="1"/>
  <c r="U169" i="1"/>
  <c r="T169" i="1"/>
  <c r="S169" i="1"/>
  <c r="R169" i="1"/>
  <c r="Y168" i="1"/>
  <c r="X168" i="1"/>
  <c r="W168" i="1"/>
  <c r="V168" i="1"/>
  <c r="U168" i="1"/>
  <c r="T168" i="1"/>
  <c r="S168" i="1"/>
  <c r="R168" i="1"/>
  <c r="Y167" i="1"/>
  <c r="Z167" i="1" s="1"/>
  <c r="X167" i="1"/>
  <c r="W167" i="1"/>
  <c r="V167" i="1"/>
  <c r="U167" i="1"/>
  <c r="T167" i="1"/>
  <c r="S167" i="1"/>
  <c r="R167" i="1"/>
  <c r="Y166" i="1"/>
  <c r="X166" i="1"/>
  <c r="W166" i="1"/>
  <c r="V166" i="1"/>
  <c r="U166" i="1"/>
  <c r="T166" i="1"/>
  <c r="S166" i="1"/>
  <c r="R166" i="1"/>
  <c r="Y165" i="1"/>
  <c r="X165" i="1"/>
  <c r="W165" i="1"/>
  <c r="V165" i="1"/>
  <c r="U165" i="1"/>
  <c r="T165" i="1"/>
  <c r="S165" i="1"/>
  <c r="R165" i="1"/>
  <c r="Y164" i="1"/>
  <c r="X164" i="1"/>
  <c r="W164" i="1"/>
  <c r="V164" i="1"/>
  <c r="U164" i="1"/>
  <c r="T164" i="1"/>
  <c r="S164" i="1"/>
  <c r="R164" i="1"/>
  <c r="Y163" i="1"/>
  <c r="X163" i="1"/>
  <c r="W163" i="1"/>
  <c r="V163" i="1"/>
  <c r="U163" i="1"/>
  <c r="T163" i="1"/>
  <c r="S163" i="1"/>
  <c r="R163" i="1"/>
  <c r="Y162" i="1"/>
  <c r="X162" i="1"/>
  <c r="W162" i="1"/>
  <c r="V162" i="1"/>
  <c r="U162" i="1"/>
  <c r="T162" i="1"/>
  <c r="S162" i="1"/>
  <c r="R162" i="1"/>
  <c r="Y161" i="1"/>
  <c r="X161" i="1"/>
  <c r="W161" i="1"/>
  <c r="V161" i="1"/>
  <c r="U161" i="1"/>
  <c r="T161" i="1"/>
  <c r="S161" i="1"/>
  <c r="R161" i="1"/>
  <c r="Y160" i="1"/>
  <c r="X160" i="1"/>
  <c r="W160" i="1"/>
  <c r="V160" i="1"/>
  <c r="U160" i="1"/>
  <c r="T160" i="1"/>
  <c r="S160" i="1"/>
  <c r="R160" i="1"/>
  <c r="Y159" i="1"/>
  <c r="Z159" i="1" s="1"/>
  <c r="X159" i="1"/>
  <c r="W159" i="1"/>
  <c r="V159" i="1"/>
  <c r="U159" i="1"/>
  <c r="T159" i="1"/>
  <c r="S159" i="1"/>
  <c r="R159" i="1"/>
  <c r="Y158" i="1"/>
  <c r="X158" i="1"/>
  <c r="W158" i="1"/>
  <c r="V158" i="1"/>
  <c r="U158" i="1"/>
  <c r="T158" i="1"/>
  <c r="S158" i="1"/>
  <c r="R158" i="1"/>
  <c r="Y157" i="1"/>
  <c r="X157" i="1"/>
  <c r="W157" i="1"/>
  <c r="V157" i="1"/>
  <c r="U157" i="1"/>
  <c r="T157" i="1"/>
  <c r="S157" i="1"/>
  <c r="R157" i="1"/>
  <c r="Y156" i="1"/>
  <c r="X156" i="1"/>
  <c r="W156" i="1"/>
  <c r="V156" i="1"/>
  <c r="U156" i="1"/>
  <c r="T156" i="1"/>
  <c r="S156" i="1"/>
  <c r="R156" i="1"/>
  <c r="Y155" i="1"/>
  <c r="X155" i="1"/>
  <c r="W155" i="1"/>
  <c r="V155" i="1"/>
  <c r="U155" i="1"/>
  <c r="T155" i="1"/>
  <c r="S155" i="1"/>
  <c r="R155" i="1"/>
  <c r="Y154" i="1"/>
  <c r="X154" i="1"/>
  <c r="W154" i="1"/>
  <c r="V154" i="1"/>
  <c r="U154" i="1"/>
  <c r="T154" i="1"/>
  <c r="S154" i="1"/>
  <c r="R154" i="1"/>
  <c r="Y153" i="1"/>
  <c r="X153" i="1"/>
  <c r="W153" i="1"/>
  <c r="V153" i="1"/>
  <c r="U153" i="1"/>
  <c r="T153" i="1"/>
  <c r="S153" i="1"/>
  <c r="R153" i="1"/>
  <c r="Y152" i="1"/>
  <c r="Z152" i="1" s="1"/>
  <c r="X152" i="1"/>
  <c r="W152" i="1"/>
  <c r="V152" i="1"/>
  <c r="U152" i="1"/>
  <c r="T152" i="1"/>
  <c r="S152" i="1"/>
  <c r="R152" i="1"/>
  <c r="Y151" i="1"/>
  <c r="X151" i="1"/>
  <c r="W151" i="1"/>
  <c r="V151" i="1"/>
  <c r="U151" i="1"/>
  <c r="T151" i="1"/>
  <c r="S151" i="1"/>
  <c r="R151" i="1"/>
  <c r="Y150" i="1"/>
  <c r="X150" i="1"/>
  <c r="W150" i="1"/>
  <c r="V150" i="1"/>
  <c r="U150" i="1"/>
  <c r="T150" i="1"/>
  <c r="S150" i="1"/>
  <c r="R150" i="1"/>
  <c r="Z149" i="1"/>
  <c r="Y149" i="1"/>
  <c r="X149" i="1"/>
  <c r="W149" i="1"/>
  <c r="V149" i="1"/>
  <c r="U149" i="1"/>
  <c r="T149" i="1"/>
  <c r="S149" i="1"/>
  <c r="R149" i="1"/>
  <c r="Y148" i="1"/>
  <c r="X148" i="1"/>
  <c r="W148" i="1"/>
  <c r="V148" i="1"/>
  <c r="U148" i="1"/>
  <c r="T148" i="1"/>
  <c r="S148" i="1"/>
  <c r="R148" i="1"/>
  <c r="Y147" i="1"/>
  <c r="X147" i="1"/>
  <c r="W147" i="1"/>
  <c r="V147" i="1"/>
  <c r="U147" i="1"/>
  <c r="T147" i="1"/>
  <c r="S147" i="1"/>
  <c r="R147" i="1"/>
  <c r="Y146" i="1"/>
  <c r="X146" i="1"/>
  <c r="W146" i="1"/>
  <c r="V146" i="1"/>
  <c r="U146" i="1"/>
  <c r="T146" i="1"/>
  <c r="S146" i="1"/>
  <c r="R146" i="1"/>
  <c r="Y145" i="1"/>
  <c r="X145" i="1"/>
  <c r="Z145" i="1" s="1"/>
  <c r="W145" i="1"/>
  <c r="V145" i="1"/>
  <c r="U145" i="1"/>
  <c r="T145" i="1"/>
  <c r="S145" i="1"/>
  <c r="R145" i="1"/>
  <c r="Y144" i="1"/>
  <c r="X144" i="1"/>
  <c r="W144" i="1"/>
  <c r="V144" i="1"/>
  <c r="U144" i="1"/>
  <c r="T144" i="1"/>
  <c r="S144" i="1"/>
  <c r="R144" i="1"/>
  <c r="Y143" i="1"/>
  <c r="X143" i="1"/>
  <c r="Z143" i="1" s="1"/>
  <c r="W143" i="1"/>
  <c r="V143" i="1"/>
  <c r="U143" i="1"/>
  <c r="T143" i="1"/>
  <c r="S143" i="1"/>
  <c r="R143" i="1"/>
  <c r="Y142" i="1"/>
  <c r="X142" i="1"/>
  <c r="Z142" i="1" s="1"/>
  <c r="W142" i="1"/>
  <c r="V142" i="1"/>
  <c r="U142" i="1"/>
  <c r="T142" i="1"/>
  <c r="S142" i="1"/>
  <c r="R142" i="1"/>
  <c r="Y141" i="1"/>
  <c r="X141" i="1"/>
  <c r="W141" i="1"/>
  <c r="V141" i="1"/>
  <c r="U141" i="1"/>
  <c r="T141" i="1"/>
  <c r="S141" i="1"/>
  <c r="R141" i="1"/>
  <c r="Y140" i="1"/>
  <c r="X140" i="1"/>
  <c r="W140" i="1"/>
  <c r="V140" i="1"/>
  <c r="U140" i="1"/>
  <c r="T140" i="1"/>
  <c r="S140" i="1"/>
  <c r="R140" i="1"/>
  <c r="Y139" i="1"/>
  <c r="X139" i="1"/>
  <c r="W139" i="1"/>
  <c r="V139" i="1"/>
  <c r="U139" i="1"/>
  <c r="T139" i="1"/>
  <c r="S139" i="1"/>
  <c r="R139" i="1"/>
  <c r="Y138" i="1"/>
  <c r="X138" i="1"/>
  <c r="W138" i="1"/>
  <c r="V138" i="1"/>
  <c r="U138" i="1"/>
  <c r="T138" i="1"/>
  <c r="S138" i="1"/>
  <c r="R138" i="1"/>
  <c r="Y137" i="1"/>
  <c r="X137" i="1"/>
  <c r="W137" i="1"/>
  <c r="V137" i="1"/>
  <c r="U137" i="1"/>
  <c r="T137" i="1"/>
  <c r="S137" i="1"/>
  <c r="R137" i="1"/>
  <c r="Y136" i="1"/>
  <c r="X136" i="1"/>
  <c r="W136" i="1"/>
  <c r="V136" i="1"/>
  <c r="U136" i="1"/>
  <c r="T136" i="1"/>
  <c r="S136" i="1"/>
  <c r="R136" i="1"/>
  <c r="Y135" i="1"/>
  <c r="X135" i="1"/>
  <c r="W135" i="1"/>
  <c r="V135" i="1"/>
  <c r="U135" i="1"/>
  <c r="T135" i="1"/>
  <c r="S135" i="1"/>
  <c r="R135" i="1"/>
  <c r="Y134" i="1"/>
  <c r="X134" i="1"/>
  <c r="W134" i="1"/>
  <c r="V134" i="1"/>
  <c r="U134" i="1"/>
  <c r="T134" i="1"/>
  <c r="S134" i="1"/>
  <c r="R134" i="1"/>
  <c r="Y133" i="1"/>
  <c r="X133" i="1"/>
  <c r="Z133" i="1" s="1"/>
  <c r="W133" i="1"/>
  <c r="V133" i="1"/>
  <c r="U133" i="1"/>
  <c r="T133" i="1"/>
  <c r="S133" i="1"/>
  <c r="R133" i="1"/>
  <c r="Y132" i="1"/>
  <c r="X132" i="1"/>
  <c r="W132" i="1"/>
  <c r="V132" i="1"/>
  <c r="U132" i="1"/>
  <c r="T132" i="1"/>
  <c r="S132" i="1"/>
  <c r="R132" i="1"/>
  <c r="Y131" i="1"/>
  <c r="X131" i="1"/>
  <c r="W131" i="1"/>
  <c r="V131" i="1"/>
  <c r="U131" i="1"/>
  <c r="T131" i="1"/>
  <c r="S131" i="1"/>
  <c r="R131" i="1"/>
  <c r="Y130" i="1"/>
  <c r="X130" i="1"/>
  <c r="W130" i="1"/>
  <c r="V130" i="1"/>
  <c r="U130" i="1"/>
  <c r="T130" i="1"/>
  <c r="S130" i="1"/>
  <c r="R130" i="1"/>
  <c r="Y129" i="1"/>
  <c r="X129" i="1"/>
  <c r="W129" i="1"/>
  <c r="V129" i="1"/>
  <c r="U129" i="1"/>
  <c r="T129" i="1"/>
  <c r="S129" i="1"/>
  <c r="R129" i="1"/>
  <c r="Y128" i="1"/>
  <c r="X128" i="1"/>
  <c r="W128" i="1"/>
  <c r="V128" i="1"/>
  <c r="U128" i="1"/>
  <c r="T128" i="1"/>
  <c r="S128" i="1"/>
  <c r="R128" i="1"/>
  <c r="Y127" i="1"/>
  <c r="X127" i="1"/>
  <c r="Z127" i="1" s="1"/>
  <c r="W127" i="1"/>
  <c r="V127" i="1"/>
  <c r="U127" i="1"/>
  <c r="T127" i="1"/>
  <c r="S127" i="1"/>
  <c r="R127" i="1"/>
  <c r="Y126" i="1"/>
  <c r="X126" i="1"/>
  <c r="W126" i="1"/>
  <c r="V126" i="1"/>
  <c r="U126" i="1"/>
  <c r="T126" i="1"/>
  <c r="S126" i="1"/>
  <c r="R126" i="1"/>
  <c r="Y125" i="1"/>
  <c r="X125" i="1"/>
  <c r="W125" i="1"/>
  <c r="V125" i="1"/>
  <c r="U125" i="1"/>
  <c r="T125" i="1"/>
  <c r="S125" i="1"/>
  <c r="R125" i="1"/>
  <c r="Y124" i="1"/>
  <c r="X124" i="1"/>
  <c r="W124" i="1"/>
  <c r="V124" i="1"/>
  <c r="U124" i="1"/>
  <c r="T124" i="1"/>
  <c r="S124" i="1"/>
  <c r="R124" i="1"/>
  <c r="Y123" i="1"/>
  <c r="X123" i="1"/>
  <c r="W123" i="1"/>
  <c r="V123" i="1"/>
  <c r="U123" i="1"/>
  <c r="T123" i="1"/>
  <c r="S123" i="1"/>
  <c r="R123" i="1"/>
  <c r="Y122" i="1"/>
  <c r="X122" i="1"/>
  <c r="W122" i="1"/>
  <c r="V122" i="1"/>
  <c r="U122" i="1"/>
  <c r="T122" i="1"/>
  <c r="S122" i="1"/>
  <c r="R122" i="1"/>
  <c r="Y121" i="1"/>
  <c r="X121" i="1"/>
  <c r="W121" i="1"/>
  <c r="V121" i="1"/>
  <c r="U121" i="1"/>
  <c r="T121" i="1"/>
  <c r="S121" i="1"/>
  <c r="R121" i="1"/>
  <c r="Y120" i="1"/>
  <c r="X120" i="1"/>
  <c r="W120" i="1"/>
  <c r="V120" i="1"/>
  <c r="U120" i="1"/>
  <c r="T120" i="1"/>
  <c r="S120" i="1"/>
  <c r="R120" i="1"/>
  <c r="Y119" i="1"/>
  <c r="X119" i="1"/>
  <c r="W119" i="1"/>
  <c r="V119" i="1"/>
  <c r="U119" i="1"/>
  <c r="T119" i="1"/>
  <c r="S119" i="1"/>
  <c r="R119" i="1"/>
  <c r="Y118" i="1"/>
  <c r="X118" i="1"/>
  <c r="W118" i="1"/>
  <c r="V118" i="1"/>
  <c r="U118" i="1"/>
  <c r="T118" i="1"/>
  <c r="S118" i="1"/>
  <c r="R118" i="1"/>
  <c r="Y117" i="1"/>
  <c r="X117" i="1"/>
  <c r="W117" i="1"/>
  <c r="V117" i="1"/>
  <c r="U117" i="1"/>
  <c r="T117" i="1"/>
  <c r="S117" i="1"/>
  <c r="R117" i="1"/>
  <c r="Y116" i="1"/>
  <c r="X116" i="1"/>
  <c r="W116" i="1"/>
  <c r="V116" i="1"/>
  <c r="U116" i="1"/>
  <c r="T116" i="1"/>
  <c r="S116" i="1"/>
  <c r="R116" i="1"/>
  <c r="Y115" i="1"/>
  <c r="X115" i="1"/>
  <c r="W115" i="1"/>
  <c r="V115" i="1"/>
  <c r="U115" i="1"/>
  <c r="T115" i="1"/>
  <c r="S115" i="1"/>
  <c r="R115" i="1"/>
  <c r="Y114" i="1"/>
  <c r="X114" i="1"/>
  <c r="W114" i="1"/>
  <c r="V114" i="1"/>
  <c r="U114" i="1"/>
  <c r="T114" i="1"/>
  <c r="S114" i="1"/>
  <c r="R114" i="1"/>
  <c r="Y113" i="1"/>
  <c r="X113" i="1"/>
  <c r="W113" i="1"/>
  <c r="V113" i="1"/>
  <c r="U113" i="1"/>
  <c r="T113" i="1"/>
  <c r="S113" i="1"/>
  <c r="R113" i="1"/>
  <c r="Y112" i="1"/>
  <c r="X112" i="1"/>
  <c r="W112" i="1"/>
  <c r="V112" i="1"/>
  <c r="U112" i="1"/>
  <c r="T112" i="1"/>
  <c r="S112" i="1"/>
  <c r="R112" i="1"/>
  <c r="Y111" i="1"/>
  <c r="X111" i="1"/>
  <c r="W111" i="1"/>
  <c r="V111" i="1"/>
  <c r="U111" i="1"/>
  <c r="T111" i="1"/>
  <c r="S111" i="1"/>
  <c r="R111" i="1"/>
  <c r="Y110" i="1"/>
  <c r="X110" i="1"/>
  <c r="W110" i="1"/>
  <c r="V110" i="1"/>
  <c r="U110" i="1"/>
  <c r="T110" i="1"/>
  <c r="S110" i="1"/>
  <c r="R110" i="1"/>
  <c r="Y109" i="1"/>
  <c r="X109" i="1"/>
  <c r="W109" i="1"/>
  <c r="V109" i="1"/>
  <c r="U109" i="1"/>
  <c r="T109" i="1"/>
  <c r="S109" i="1"/>
  <c r="R109" i="1"/>
  <c r="Y108" i="1"/>
  <c r="X108" i="1"/>
  <c r="W108" i="1"/>
  <c r="V108" i="1"/>
  <c r="U108" i="1"/>
  <c r="T108" i="1"/>
  <c r="S108" i="1"/>
  <c r="R108" i="1"/>
  <c r="Y107" i="1"/>
  <c r="X107" i="1"/>
  <c r="W107" i="1"/>
  <c r="V107" i="1"/>
  <c r="U107" i="1"/>
  <c r="T107" i="1"/>
  <c r="S107" i="1"/>
  <c r="R107" i="1"/>
  <c r="Y106" i="1"/>
  <c r="X106" i="1"/>
  <c r="W106" i="1"/>
  <c r="V106" i="1"/>
  <c r="U106" i="1"/>
  <c r="T106" i="1"/>
  <c r="S106" i="1"/>
  <c r="R106" i="1"/>
  <c r="Y105" i="1"/>
  <c r="X105" i="1"/>
  <c r="W105" i="1"/>
  <c r="V105" i="1"/>
  <c r="U105" i="1"/>
  <c r="T105" i="1"/>
  <c r="S105" i="1"/>
  <c r="R105" i="1"/>
  <c r="Y104" i="1"/>
  <c r="X104" i="1"/>
  <c r="W104" i="1"/>
  <c r="V104" i="1"/>
  <c r="U104" i="1"/>
  <c r="T104" i="1"/>
  <c r="S104" i="1"/>
  <c r="R104" i="1"/>
  <c r="Y103" i="1"/>
  <c r="X103" i="1"/>
  <c r="W103" i="1"/>
  <c r="V103" i="1"/>
  <c r="U103" i="1"/>
  <c r="T103" i="1"/>
  <c r="S103" i="1"/>
  <c r="R103" i="1"/>
  <c r="Y102" i="1"/>
  <c r="X102" i="1"/>
  <c r="W102" i="1"/>
  <c r="V102" i="1"/>
  <c r="U102" i="1"/>
  <c r="T102" i="1"/>
  <c r="S102" i="1"/>
  <c r="R102" i="1"/>
  <c r="Y101" i="1"/>
  <c r="Z101" i="1" s="1"/>
  <c r="X101" i="1"/>
  <c r="W101" i="1"/>
  <c r="V101" i="1"/>
  <c r="U101" i="1"/>
  <c r="T101" i="1"/>
  <c r="S101" i="1"/>
  <c r="R101" i="1"/>
  <c r="Y100" i="1"/>
  <c r="X100" i="1"/>
  <c r="W100" i="1"/>
  <c r="V100" i="1"/>
  <c r="U100" i="1"/>
  <c r="T100" i="1"/>
  <c r="S100" i="1"/>
  <c r="R100" i="1"/>
  <c r="Y99" i="1"/>
  <c r="X99" i="1"/>
  <c r="W99" i="1"/>
  <c r="V99" i="1"/>
  <c r="U99" i="1"/>
  <c r="T99" i="1"/>
  <c r="S99" i="1"/>
  <c r="R99" i="1"/>
  <c r="Y98" i="1"/>
  <c r="X98" i="1"/>
  <c r="W98" i="1"/>
  <c r="V98" i="1"/>
  <c r="U98" i="1"/>
  <c r="T98" i="1"/>
  <c r="S98" i="1"/>
  <c r="R98" i="1"/>
  <c r="Y97" i="1"/>
  <c r="X97" i="1"/>
  <c r="W97" i="1"/>
  <c r="V97" i="1"/>
  <c r="U97" i="1"/>
  <c r="T97" i="1"/>
  <c r="S97" i="1"/>
  <c r="R97" i="1"/>
  <c r="Y96" i="1"/>
  <c r="Z96" i="1" s="1"/>
  <c r="X96" i="1"/>
  <c r="W96" i="1"/>
  <c r="V96" i="1"/>
  <c r="U96" i="1"/>
  <c r="T96" i="1"/>
  <c r="S96" i="1"/>
  <c r="R96" i="1"/>
  <c r="Z95" i="1"/>
  <c r="Y95" i="1"/>
  <c r="X95" i="1"/>
  <c r="W95" i="1"/>
  <c r="V95" i="1"/>
  <c r="U95" i="1"/>
  <c r="T95" i="1"/>
  <c r="S95" i="1"/>
  <c r="R95" i="1"/>
  <c r="Y94" i="1"/>
  <c r="X94" i="1"/>
  <c r="W94" i="1"/>
  <c r="V94" i="1"/>
  <c r="U94" i="1"/>
  <c r="T94" i="1"/>
  <c r="S94" i="1"/>
  <c r="R94" i="1"/>
  <c r="Y93" i="1"/>
  <c r="X93" i="1"/>
  <c r="W93" i="1"/>
  <c r="V93" i="1"/>
  <c r="U93" i="1"/>
  <c r="T93" i="1"/>
  <c r="S93" i="1"/>
  <c r="R93" i="1"/>
  <c r="Y92" i="1"/>
  <c r="X92" i="1"/>
  <c r="W92" i="1"/>
  <c r="V92" i="1"/>
  <c r="U92" i="1"/>
  <c r="T92" i="1"/>
  <c r="S92" i="1"/>
  <c r="R92" i="1"/>
  <c r="Y91" i="1"/>
  <c r="X91" i="1"/>
  <c r="W91" i="1"/>
  <c r="V91" i="1"/>
  <c r="U91" i="1"/>
  <c r="T91" i="1"/>
  <c r="S91" i="1"/>
  <c r="R91" i="1"/>
  <c r="Y90" i="1"/>
  <c r="X90" i="1"/>
  <c r="W90" i="1"/>
  <c r="V90" i="1"/>
  <c r="U90" i="1"/>
  <c r="T90" i="1"/>
  <c r="S90" i="1"/>
  <c r="R90" i="1"/>
  <c r="Y89" i="1"/>
  <c r="X89" i="1"/>
  <c r="W89" i="1"/>
  <c r="V89" i="1"/>
  <c r="U89" i="1"/>
  <c r="T89" i="1"/>
  <c r="S89" i="1"/>
  <c r="R89" i="1"/>
  <c r="Y88" i="1"/>
  <c r="X88" i="1"/>
  <c r="W88" i="1"/>
  <c r="V88" i="1"/>
  <c r="U88" i="1"/>
  <c r="T88" i="1"/>
  <c r="S88" i="1"/>
  <c r="R88" i="1"/>
  <c r="Y87" i="1"/>
  <c r="X87" i="1"/>
  <c r="W87" i="1"/>
  <c r="V87" i="1"/>
  <c r="U87" i="1"/>
  <c r="T87" i="1"/>
  <c r="S87" i="1"/>
  <c r="R87" i="1"/>
  <c r="Y86" i="1"/>
  <c r="X86" i="1"/>
  <c r="W86" i="1"/>
  <c r="V86" i="1"/>
  <c r="U86" i="1"/>
  <c r="T86" i="1"/>
  <c r="S86" i="1"/>
  <c r="R86" i="1"/>
  <c r="Y85" i="1"/>
  <c r="X85" i="1"/>
  <c r="Z85" i="1" s="1"/>
  <c r="W85" i="1"/>
  <c r="V85" i="1"/>
  <c r="U85" i="1"/>
  <c r="T85" i="1"/>
  <c r="S85" i="1"/>
  <c r="R85" i="1"/>
  <c r="Y84" i="1"/>
  <c r="X84" i="1"/>
  <c r="Z84" i="1" s="1"/>
  <c r="W84" i="1"/>
  <c r="V84" i="1"/>
  <c r="U84" i="1"/>
  <c r="T84" i="1"/>
  <c r="S84" i="1"/>
  <c r="R84" i="1"/>
  <c r="Y83" i="1"/>
  <c r="X83" i="1"/>
  <c r="Z83" i="1" s="1"/>
  <c r="W83" i="1"/>
  <c r="V83" i="1"/>
  <c r="U83" i="1"/>
  <c r="T83" i="1"/>
  <c r="S83" i="1"/>
  <c r="R83" i="1"/>
  <c r="Y82" i="1"/>
  <c r="X82" i="1"/>
  <c r="Z82" i="1" s="1"/>
  <c r="W82" i="1"/>
  <c r="V82" i="1"/>
  <c r="U82" i="1"/>
  <c r="T82" i="1"/>
  <c r="S82" i="1"/>
  <c r="R82" i="1"/>
  <c r="Y81" i="1"/>
  <c r="X81" i="1"/>
  <c r="Z81" i="1" s="1"/>
  <c r="W81" i="1"/>
  <c r="V81" i="1"/>
  <c r="U81" i="1"/>
  <c r="T81" i="1"/>
  <c r="S81" i="1"/>
  <c r="R81" i="1"/>
  <c r="Y80" i="1"/>
  <c r="X80" i="1"/>
  <c r="W80" i="1"/>
  <c r="V80" i="1"/>
  <c r="U80" i="1"/>
  <c r="T80" i="1"/>
  <c r="S80" i="1"/>
  <c r="R80" i="1"/>
  <c r="Y79" i="1"/>
  <c r="X79" i="1"/>
  <c r="W79" i="1"/>
  <c r="V79" i="1"/>
  <c r="U79" i="1"/>
  <c r="T79" i="1"/>
  <c r="S79" i="1"/>
  <c r="R79" i="1"/>
  <c r="Y78" i="1"/>
  <c r="X78" i="1"/>
  <c r="Z78" i="1" s="1"/>
  <c r="W78" i="1"/>
  <c r="V78" i="1"/>
  <c r="U78" i="1"/>
  <c r="T78" i="1"/>
  <c r="S78" i="1"/>
  <c r="R78" i="1"/>
  <c r="Y77" i="1"/>
  <c r="X77" i="1"/>
  <c r="W77" i="1"/>
  <c r="V77" i="1"/>
  <c r="U77" i="1"/>
  <c r="T77" i="1"/>
  <c r="S77" i="1"/>
  <c r="R77" i="1"/>
  <c r="Y76" i="1"/>
  <c r="X76" i="1"/>
  <c r="W76" i="1"/>
  <c r="V76" i="1"/>
  <c r="U76" i="1"/>
  <c r="T76" i="1"/>
  <c r="S76" i="1"/>
  <c r="R76" i="1"/>
  <c r="Y75" i="1"/>
  <c r="X75" i="1"/>
  <c r="W75" i="1"/>
  <c r="V75" i="1"/>
  <c r="U75" i="1"/>
  <c r="T75" i="1"/>
  <c r="S75" i="1"/>
  <c r="R75" i="1"/>
  <c r="Y74" i="1"/>
  <c r="X74" i="1"/>
  <c r="W74" i="1"/>
  <c r="V74" i="1"/>
  <c r="U74" i="1"/>
  <c r="T74" i="1"/>
  <c r="S74" i="1"/>
  <c r="R74" i="1"/>
  <c r="Y73" i="1"/>
  <c r="X73" i="1"/>
  <c r="W73" i="1"/>
  <c r="V73" i="1"/>
  <c r="U73" i="1"/>
  <c r="T73" i="1"/>
  <c r="S73" i="1"/>
  <c r="R73" i="1"/>
  <c r="Y72" i="1"/>
  <c r="X72" i="1"/>
  <c r="W72" i="1"/>
  <c r="V72" i="1"/>
  <c r="U72" i="1"/>
  <c r="T72" i="1"/>
  <c r="S72" i="1"/>
  <c r="R72" i="1"/>
  <c r="Y71" i="1"/>
  <c r="X71" i="1"/>
  <c r="Z71" i="1" s="1"/>
  <c r="W71" i="1"/>
  <c r="V71" i="1"/>
  <c r="U71" i="1"/>
  <c r="T71" i="1"/>
  <c r="S71" i="1"/>
  <c r="R71" i="1"/>
  <c r="Y70" i="1"/>
  <c r="X70" i="1"/>
  <c r="W70" i="1"/>
  <c r="V70" i="1"/>
  <c r="U70" i="1"/>
  <c r="T70" i="1"/>
  <c r="S70" i="1"/>
  <c r="R70" i="1"/>
  <c r="Y69" i="1"/>
  <c r="X69" i="1"/>
  <c r="W69" i="1"/>
  <c r="V69" i="1"/>
  <c r="U69" i="1"/>
  <c r="T69" i="1"/>
  <c r="S69" i="1"/>
  <c r="R69" i="1"/>
  <c r="Y68" i="1"/>
  <c r="X68" i="1"/>
  <c r="W68" i="1"/>
  <c r="V68" i="1"/>
  <c r="U68" i="1"/>
  <c r="T68" i="1"/>
  <c r="S68" i="1"/>
  <c r="R68" i="1"/>
  <c r="Y67" i="1"/>
  <c r="X67" i="1"/>
  <c r="W67" i="1"/>
  <c r="V67" i="1"/>
  <c r="U67" i="1"/>
  <c r="T67" i="1"/>
  <c r="S67" i="1"/>
  <c r="R67" i="1"/>
  <c r="Y66" i="1"/>
  <c r="X66" i="1"/>
  <c r="W66" i="1"/>
  <c r="V66" i="1"/>
  <c r="U66" i="1"/>
  <c r="T66" i="1"/>
  <c r="S66" i="1"/>
  <c r="R66" i="1"/>
  <c r="Y65" i="1"/>
  <c r="X65" i="1"/>
  <c r="W65" i="1"/>
  <c r="V65" i="1"/>
  <c r="U65" i="1"/>
  <c r="T65" i="1"/>
  <c r="S65" i="1"/>
  <c r="R65" i="1"/>
  <c r="Y64" i="1"/>
  <c r="X64" i="1"/>
  <c r="W64" i="1"/>
  <c r="V64" i="1"/>
  <c r="U64" i="1"/>
  <c r="T64" i="1"/>
  <c r="S64" i="1"/>
  <c r="R64" i="1"/>
  <c r="Y63" i="1"/>
  <c r="X63" i="1"/>
  <c r="W63" i="1"/>
  <c r="V63" i="1"/>
  <c r="U63" i="1"/>
  <c r="T63" i="1"/>
  <c r="S63" i="1"/>
  <c r="R63" i="1"/>
  <c r="Y62" i="1"/>
  <c r="X62" i="1"/>
  <c r="W62" i="1"/>
  <c r="V62" i="1"/>
  <c r="U62" i="1"/>
  <c r="T62" i="1"/>
  <c r="S62" i="1"/>
  <c r="R62" i="1"/>
  <c r="Y61" i="1"/>
  <c r="X61" i="1"/>
  <c r="W61" i="1"/>
  <c r="V61" i="1"/>
  <c r="U61" i="1"/>
  <c r="T61" i="1"/>
  <c r="S61" i="1"/>
  <c r="R61" i="1"/>
  <c r="Y60" i="1"/>
  <c r="X60" i="1"/>
  <c r="W60" i="1"/>
  <c r="V60" i="1"/>
  <c r="U60" i="1"/>
  <c r="T60" i="1"/>
  <c r="S60" i="1"/>
  <c r="R60" i="1"/>
  <c r="Y59" i="1"/>
  <c r="X59" i="1"/>
  <c r="W59" i="1"/>
  <c r="V59" i="1"/>
  <c r="U59" i="1"/>
  <c r="T59" i="1"/>
  <c r="S59" i="1"/>
  <c r="R59" i="1"/>
  <c r="Y58" i="1"/>
  <c r="X58" i="1"/>
  <c r="W58" i="1"/>
  <c r="V58" i="1"/>
  <c r="U58" i="1"/>
  <c r="T58" i="1"/>
  <c r="S58" i="1"/>
  <c r="R58" i="1"/>
  <c r="Y57" i="1"/>
  <c r="X57" i="1"/>
  <c r="W57" i="1"/>
  <c r="V57" i="1"/>
  <c r="U57" i="1"/>
  <c r="T57" i="1"/>
  <c r="S57" i="1"/>
  <c r="R57" i="1"/>
  <c r="Y56" i="1"/>
  <c r="X56" i="1"/>
  <c r="W56" i="1"/>
  <c r="V56" i="1"/>
  <c r="U56" i="1"/>
  <c r="T56" i="1"/>
  <c r="S56" i="1"/>
  <c r="R56" i="1"/>
  <c r="Y55" i="1"/>
  <c r="X55" i="1"/>
  <c r="W55" i="1"/>
  <c r="V55" i="1"/>
  <c r="U55" i="1"/>
  <c r="T55" i="1"/>
  <c r="S55" i="1"/>
  <c r="R55" i="1"/>
  <c r="Y54" i="1"/>
  <c r="Z54" i="1" s="1"/>
  <c r="X54" i="1"/>
  <c r="W54" i="1"/>
  <c r="V54" i="1"/>
  <c r="U54" i="1"/>
  <c r="T54" i="1"/>
  <c r="S54" i="1"/>
  <c r="R54" i="1"/>
  <c r="Y53" i="1"/>
  <c r="X53" i="1"/>
  <c r="W53" i="1"/>
  <c r="V53" i="1"/>
  <c r="U53" i="1"/>
  <c r="T53" i="1"/>
  <c r="S53" i="1"/>
  <c r="R53" i="1"/>
  <c r="Y52" i="1"/>
  <c r="X52" i="1"/>
  <c r="W52" i="1"/>
  <c r="V52" i="1"/>
  <c r="U52" i="1"/>
  <c r="T52" i="1"/>
  <c r="S52" i="1"/>
  <c r="R52" i="1"/>
  <c r="Y51" i="1"/>
  <c r="X51" i="1"/>
  <c r="W51" i="1"/>
  <c r="V51" i="1"/>
  <c r="U51" i="1"/>
  <c r="T51" i="1"/>
  <c r="S51" i="1"/>
  <c r="R51" i="1"/>
  <c r="Y50" i="1"/>
  <c r="X50" i="1"/>
  <c r="W50" i="1"/>
  <c r="V50" i="1"/>
  <c r="U50" i="1"/>
  <c r="T50" i="1"/>
  <c r="S50" i="1"/>
  <c r="R50" i="1"/>
  <c r="Y49" i="1"/>
  <c r="X49" i="1"/>
  <c r="W49" i="1"/>
  <c r="V49" i="1"/>
  <c r="U49" i="1"/>
  <c r="T49" i="1"/>
  <c r="S49" i="1"/>
  <c r="R49" i="1"/>
  <c r="Y48" i="1"/>
  <c r="X48" i="1"/>
  <c r="W48" i="1"/>
  <c r="V48" i="1"/>
  <c r="U48" i="1"/>
  <c r="T48" i="1"/>
  <c r="S48" i="1"/>
  <c r="R48" i="1"/>
  <c r="Y47" i="1"/>
  <c r="Z47" i="1" s="1"/>
  <c r="X47" i="1"/>
  <c r="W47" i="1"/>
  <c r="V47" i="1"/>
  <c r="U47" i="1"/>
  <c r="T47" i="1"/>
  <c r="S47" i="1"/>
  <c r="R47" i="1"/>
  <c r="Y46" i="1"/>
  <c r="Z46" i="1" s="1"/>
  <c r="X46" i="1"/>
  <c r="W46" i="1"/>
  <c r="V46" i="1"/>
  <c r="U46" i="1"/>
  <c r="T46" i="1"/>
  <c r="S46" i="1"/>
  <c r="R46" i="1"/>
  <c r="Y45" i="1"/>
  <c r="X45" i="1"/>
  <c r="W45" i="1"/>
  <c r="V45" i="1"/>
  <c r="U45" i="1"/>
  <c r="T45" i="1"/>
  <c r="S45" i="1"/>
  <c r="R45" i="1"/>
  <c r="Y44" i="1"/>
  <c r="X44" i="1"/>
  <c r="W44" i="1"/>
  <c r="V44" i="1"/>
  <c r="U44" i="1"/>
  <c r="T44" i="1"/>
  <c r="S44" i="1"/>
  <c r="R44" i="1"/>
  <c r="Y43" i="1"/>
  <c r="X43" i="1"/>
  <c r="W43" i="1"/>
  <c r="V43" i="1"/>
  <c r="U43" i="1"/>
  <c r="T43" i="1"/>
  <c r="S43" i="1"/>
  <c r="R43" i="1"/>
  <c r="Y42" i="1"/>
  <c r="X42" i="1"/>
  <c r="W42" i="1"/>
  <c r="V42" i="1"/>
  <c r="U42" i="1"/>
  <c r="T42" i="1"/>
  <c r="S42" i="1"/>
  <c r="R42" i="1"/>
  <c r="Y41" i="1"/>
  <c r="X41" i="1"/>
  <c r="W41" i="1"/>
  <c r="V41" i="1"/>
  <c r="U41" i="1"/>
  <c r="T41" i="1"/>
  <c r="S41" i="1"/>
  <c r="R41" i="1"/>
  <c r="Y40" i="1"/>
  <c r="X40" i="1"/>
  <c r="W40" i="1"/>
  <c r="V40" i="1"/>
  <c r="U40" i="1"/>
  <c r="T40" i="1"/>
  <c r="S40" i="1"/>
  <c r="R40" i="1"/>
  <c r="Y39" i="1"/>
  <c r="X39" i="1"/>
  <c r="W39" i="1"/>
  <c r="V39" i="1"/>
  <c r="U39" i="1"/>
  <c r="T39" i="1"/>
  <c r="S39" i="1"/>
  <c r="R39" i="1"/>
  <c r="Y38" i="1"/>
  <c r="X38" i="1"/>
  <c r="W38" i="1"/>
  <c r="V38" i="1"/>
  <c r="U38" i="1"/>
  <c r="T38" i="1"/>
  <c r="S38" i="1"/>
  <c r="R38" i="1"/>
  <c r="Y37" i="1"/>
  <c r="X37" i="1"/>
  <c r="W37" i="1"/>
  <c r="V37" i="1"/>
  <c r="U37" i="1"/>
  <c r="T37" i="1"/>
  <c r="S37" i="1"/>
  <c r="R37" i="1"/>
  <c r="Y36" i="1"/>
  <c r="X36" i="1"/>
  <c r="W36" i="1"/>
  <c r="V36" i="1"/>
  <c r="U36" i="1"/>
  <c r="T36" i="1"/>
  <c r="S36" i="1"/>
  <c r="R36" i="1"/>
  <c r="Y35" i="1"/>
  <c r="X35" i="1"/>
  <c r="W35" i="1"/>
  <c r="V35" i="1"/>
  <c r="U35" i="1"/>
  <c r="T35" i="1"/>
  <c r="S35" i="1"/>
  <c r="R35" i="1"/>
  <c r="Y34" i="1"/>
  <c r="X34" i="1"/>
  <c r="W34" i="1"/>
  <c r="V34" i="1"/>
  <c r="U34" i="1"/>
  <c r="T34" i="1"/>
  <c r="S34" i="1"/>
  <c r="R34" i="1"/>
  <c r="Y33" i="1"/>
  <c r="X33" i="1"/>
  <c r="W33" i="1"/>
  <c r="V33" i="1"/>
  <c r="U33" i="1"/>
  <c r="T33" i="1"/>
  <c r="S33" i="1"/>
  <c r="R33" i="1"/>
  <c r="Y32" i="1"/>
  <c r="X32" i="1"/>
  <c r="W32" i="1"/>
  <c r="V32" i="1"/>
  <c r="U32" i="1"/>
  <c r="T32" i="1"/>
  <c r="S32" i="1"/>
  <c r="R32" i="1"/>
  <c r="Y31" i="1"/>
  <c r="X31" i="1"/>
  <c r="W31" i="1"/>
  <c r="V31" i="1"/>
  <c r="U31" i="1"/>
  <c r="T31" i="1"/>
  <c r="S31" i="1"/>
  <c r="R31" i="1"/>
  <c r="Y30" i="1"/>
  <c r="X30" i="1"/>
  <c r="W30" i="1"/>
  <c r="V30" i="1"/>
  <c r="U30" i="1"/>
  <c r="T30" i="1"/>
  <c r="S30" i="1"/>
  <c r="R30" i="1"/>
  <c r="Y29" i="1"/>
  <c r="X29" i="1"/>
  <c r="W29" i="1"/>
  <c r="V29" i="1"/>
  <c r="U29" i="1"/>
  <c r="T29" i="1"/>
  <c r="S29" i="1"/>
  <c r="R29" i="1"/>
  <c r="Y28" i="1"/>
  <c r="X28" i="1"/>
  <c r="W28" i="1"/>
  <c r="V28" i="1"/>
  <c r="U28" i="1"/>
  <c r="T28" i="1"/>
  <c r="S28" i="1"/>
  <c r="R28" i="1"/>
  <c r="Y27" i="1"/>
  <c r="X27" i="1"/>
  <c r="W27" i="1"/>
  <c r="V27" i="1"/>
  <c r="U27" i="1"/>
  <c r="T27" i="1"/>
  <c r="S27" i="1"/>
  <c r="R27" i="1"/>
  <c r="Y26" i="1"/>
  <c r="X26" i="1"/>
  <c r="W26" i="1"/>
  <c r="V26" i="1"/>
  <c r="U26" i="1"/>
  <c r="T26" i="1"/>
  <c r="S26" i="1"/>
  <c r="R26" i="1"/>
  <c r="Y25" i="1"/>
  <c r="X25" i="1"/>
  <c r="W25" i="1"/>
  <c r="V25" i="1"/>
  <c r="U25" i="1"/>
  <c r="T25" i="1"/>
  <c r="S25" i="1"/>
  <c r="R25" i="1"/>
  <c r="Y24" i="1"/>
  <c r="X24" i="1"/>
  <c r="W24" i="1"/>
  <c r="V24" i="1"/>
  <c r="U24" i="1"/>
  <c r="T24" i="1"/>
  <c r="S24" i="1"/>
  <c r="R24" i="1"/>
  <c r="Y23" i="1"/>
  <c r="X23" i="1"/>
  <c r="W23" i="1"/>
  <c r="V23" i="1"/>
  <c r="U23" i="1"/>
  <c r="T23" i="1"/>
  <c r="S23" i="1"/>
  <c r="R23" i="1"/>
  <c r="Y22" i="1"/>
  <c r="X22" i="1"/>
  <c r="W22" i="1"/>
  <c r="V22" i="1"/>
  <c r="U22" i="1"/>
  <c r="T22" i="1"/>
  <c r="S22" i="1"/>
  <c r="R22" i="1"/>
  <c r="Y21" i="1"/>
  <c r="Z21" i="1" s="1"/>
  <c r="X21" i="1"/>
  <c r="W21" i="1"/>
  <c r="V21" i="1"/>
  <c r="U21" i="1"/>
  <c r="T21" i="1"/>
  <c r="S21" i="1"/>
  <c r="R21" i="1"/>
  <c r="Y20" i="1"/>
  <c r="X20" i="1"/>
  <c r="W20" i="1"/>
  <c r="V20" i="1"/>
  <c r="U20" i="1"/>
  <c r="T20" i="1"/>
  <c r="S20" i="1"/>
  <c r="R20" i="1"/>
  <c r="Y19" i="1"/>
  <c r="X19" i="1"/>
  <c r="W19" i="1"/>
  <c r="V19" i="1"/>
  <c r="U19" i="1"/>
  <c r="T19" i="1"/>
  <c r="S19" i="1"/>
  <c r="R19" i="1"/>
  <c r="Y18" i="1"/>
  <c r="X18" i="1"/>
  <c r="W18" i="1"/>
  <c r="V18" i="1"/>
  <c r="U18" i="1"/>
  <c r="T18" i="1"/>
  <c r="S18" i="1"/>
  <c r="R18" i="1"/>
  <c r="Y17" i="1"/>
  <c r="X17" i="1"/>
  <c r="W17" i="1"/>
  <c r="V17" i="1"/>
  <c r="U17" i="1"/>
  <c r="T17" i="1"/>
  <c r="S17" i="1"/>
  <c r="R17" i="1"/>
  <c r="Y16" i="1"/>
  <c r="X16" i="1"/>
  <c r="W16" i="1"/>
  <c r="V16" i="1"/>
  <c r="U16" i="1"/>
  <c r="T16" i="1"/>
  <c r="S16" i="1"/>
  <c r="R16" i="1"/>
  <c r="Y15" i="1"/>
  <c r="X15" i="1"/>
  <c r="W15" i="1"/>
  <c r="V15" i="1"/>
  <c r="U15" i="1"/>
  <c r="T15" i="1"/>
  <c r="S15" i="1"/>
  <c r="R15" i="1"/>
  <c r="Y14" i="1"/>
  <c r="X14" i="1"/>
  <c r="W14" i="1"/>
  <c r="V14" i="1"/>
  <c r="U14" i="1"/>
  <c r="T14" i="1"/>
  <c r="S14" i="1"/>
  <c r="R14" i="1"/>
  <c r="Y13" i="1"/>
  <c r="X13" i="1"/>
  <c r="W13" i="1"/>
  <c r="V13" i="1"/>
  <c r="U13" i="1"/>
  <c r="T13" i="1"/>
  <c r="S13" i="1"/>
  <c r="R13" i="1"/>
  <c r="Y12" i="1"/>
  <c r="X12" i="1"/>
  <c r="W12" i="1"/>
  <c r="V12" i="1"/>
  <c r="U12" i="1"/>
  <c r="T12" i="1"/>
  <c r="S12" i="1"/>
  <c r="R12" i="1"/>
  <c r="Y11" i="1"/>
  <c r="X11" i="1"/>
  <c r="W11" i="1"/>
  <c r="V11" i="1"/>
  <c r="U11" i="1"/>
  <c r="T11" i="1"/>
  <c r="S11" i="1"/>
  <c r="R11" i="1"/>
  <c r="Y10" i="1"/>
  <c r="X10" i="1"/>
  <c r="W10" i="1"/>
  <c r="V10" i="1"/>
  <c r="U10" i="1"/>
  <c r="T10" i="1"/>
  <c r="S10" i="1"/>
  <c r="R10" i="1"/>
  <c r="Y9" i="1"/>
  <c r="X9" i="1"/>
  <c r="W9" i="1"/>
  <c r="V9" i="1"/>
  <c r="U9" i="1"/>
  <c r="T9" i="1"/>
  <c r="S9" i="1"/>
  <c r="R9" i="1"/>
  <c r="Y8" i="1"/>
  <c r="Z8" i="1" s="1"/>
  <c r="X8" i="1"/>
  <c r="W8" i="1"/>
  <c r="V8" i="1"/>
  <c r="U8" i="1"/>
  <c r="T8" i="1"/>
  <c r="S8" i="1"/>
  <c r="R8" i="1"/>
  <c r="Y7" i="1"/>
  <c r="X7" i="1"/>
  <c r="Z7" i="1" s="1"/>
  <c r="W7" i="1"/>
  <c r="V7" i="1"/>
  <c r="U7" i="1"/>
  <c r="T7" i="1"/>
  <c r="S7" i="1"/>
  <c r="R7" i="1"/>
  <c r="Y6" i="1"/>
  <c r="X6" i="1"/>
  <c r="W6" i="1"/>
  <c r="V6" i="1"/>
  <c r="U6" i="1"/>
  <c r="T6" i="1"/>
  <c r="S6" i="1"/>
  <c r="R6" i="1"/>
  <c r="Y5" i="1"/>
  <c r="X5" i="1"/>
  <c r="W5" i="1"/>
  <c r="V5" i="1"/>
  <c r="U5" i="1"/>
  <c r="T5" i="1"/>
  <c r="S5" i="1"/>
  <c r="R5" i="1"/>
  <c r="Y4" i="1"/>
  <c r="X4" i="1"/>
  <c r="W4" i="1"/>
  <c r="V4" i="1"/>
  <c r="U4" i="1"/>
  <c r="T4" i="1"/>
  <c r="S4" i="1"/>
  <c r="R4" i="1"/>
  <c r="Y3" i="1"/>
  <c r="X3" i="1"/>
  <c r="W3" i="1"/>
  <c r="V3" i="1"/>
  <c r="U3" i="1"/>
  <c r="T3" i="1"/>
  <c r="S3" i="1"/>
  <c r="R3" i="1"/>
  <c r="Y2" i="1"/>
  <c r="X2" i="1"/>
  <c r="W2" i="1"/>
  <c r="V2" i="1"/>
  <c r="U2" i="1"/>
  <c r="T2" i="1"/>
  <c r="S2" i="1"/>
  <c r="R2" i="1"/>
  <c r="Z2643" i="1" l="1"/>
  <c r="Z2651" i="1"/>
  <c r="Z2659" i="1"/>
  <c r="Z2667" i="1"/>
  <c r="Z2675" i="1"/>
  <c r="Z2683" i="1"/>
  <c r="Z2691" i="1"/>
  <c r="Z2715" i="1"/>
  <c r="Z2723" i="1"/>
  <c r="Z2731" i="1"/>
  <c r="Z2739" i="1"/>
  <c r="Z2747" i="1"/>
  <c r="Z2755" i="1"/>
  <c r="Z2763" i="1"/>
  <c r="Z2771" i="1"/>
  <c r="Z2779" i="1"/>
  <c r="Z2787" i="1"/>
  <c r="Z2795" i="1"/>
  <c r="Z2803" i="1"/>
  <c r="Z2811" i="1"/>
  <c r="Z2633" i="1"/>
  <c r="Z2641" i="1"/>
  <c r="Z2649" i="1"/>
  <c r="Z2657" i="1"/>
  <c r="Z2665" i="1"/>
  <c r="Z2673" i="1"/>
  <c r="Z2681" i="1"/>
  <c r="Z2689" i="1"/>
  <c r="Z2697" i="1"/>
  <c r="Z2705" i="1"/>
  <c r="Z2713" i="1"/>
  <c r="Z2721" i="1"/>
  <c r="Z2729" i="1"/>
  <c r="Z2737" i="1"/>
  <c r="Z2745" i="1"/>
  <c r="Z2761" i="1"/>
  <c r="Z2769" i="1"/>
  <c r="Z2777" i="1"/>
  <c r="Z2809" i="1"/>
  <c r="Z2806" i="1"/>
  <c r="Z2798" i="1"/>
  <c r="Z2782" i="1"/>
  <c r="Z2766" i="1"/>
  <c r="Z2750" i="1"/>
  <c r="Z2734" i="1"/>
  <c r="Z168" i="1"/>
  <c r="Z173" i="1"/>
  <c r="Z174" i="1"/>
  <c r="Z183" i="1"/>
  <c r="Z198" i="1"/>
  <c r="Z199" i="1"/>
  <c r="Z201" i="1"/>
  <c r="Z202" i="1"/>
  <c r="Z203" i="1"/>
  <c r="Z204" i="1"/>
  <c r="Z206" i="1"/>
  <c r="Z207" i="1"/>
  <c r="Z209" i="1"/>
  <c r="Z210" i="1"/>
  <c r="Z211" i="1"/>
  <c r="Z212" i="1"/>
  <c r="Z214" i="1"/>
  <c r="Z381" i="1"/>
  <c r="Z382" i="1"/>
  <c r="Z385" i="1"/>
  <c r="Z386" i="1"/>
  <c r="Z387" i="1"/>
  <c r="Z388" i="1"/>
  <c r="Z390" i="1"/>
  <c r="Z1058" i="1"/>
  <c r="Z2138" i="1"/>
  <c r="Z229" i="1"/>
  <c r="Z247" i="1"/>
  <c r="Z398" i="1"/>
  <c r="Z413" i="1"/>
  <c r="Z414" i="1"/>
  <c r="Z6" i="1"/>
  <c r="Z23" i="1"/>
  <c r="Z25" i="1"/>
  <c r="Z26" i="1"/>
  <c r="Z27" i="1"/>
  <c r="Z28" i="1"/>
  <c r="Z29" i="1"/>
  <c r="Z30" i="1"/>
  <c r="Z31" i="1"/>
  <c r="Z39" i="1"/>
  <c r="Z41" i="1"/>
  <c r="Z42" i="1"/>
  <c r="Z43" i="1"/>
  <c r="Z44" i="1"/>
  <c r="Z45" i="1"/>
  <c r="Z61" i="1"/>
  <c r="Z256" i="1"/>
  <c r="Z2095" i="1"/>
  <c r="Z513" i="1"/>
  <c r="Z515" i="1"/>
  <c r="Z516" i="1"/>
  <c r="Z546" i="1"/>
  <c r="Z1298" i="1"/>
  <c r="Z303" i="1"/>
  <c r="Z102" i="1"/>
  <c r="Z103" i="1"/>
  <c r="Z112" i="1"/>
  <c r="Z117" i="1"/>
  <c r="Z125" i="1"/>
  <c r="Z136" i="1"/>
  <c r="Z150" i="1"/>
  <c r="Z151" i="1"/>
  <c r="Z319" i="1"/>
  <c r="Z325" i="1"/>
  <c r="Z328" i="1"/>
  <c r="Z332" i="1"/>
  <c r="Z336" i="1"/>
  <c r="Z342" i="1"/>
  <c r="Z343" i="1"/>
  <c r="Z844" i="1"/>
  <c r="Z518" i="1"/>
  <c r="Z523" i="1"/>
  <c r="Z524" i="1"/>
  <c r="Z526" i="1"/>
  <c r="Z527" i="1"/>
  <c r="Z528" i="1"/>
  <c r="Z529" i="1"/>
  <c r="Z531" i="1"/>
  <c r="Z532" i="1"/>
  <c r="Z533" i="1"/>
  <c r="Z537" i="1"/>
  <c r="Z761" i="1"/>
  <c r="Z770" i="1"/>
  <c r="Z808" i="1"/>
  <c r="Z809" i="1"/>
  <c r="Z810" i="1"/>
  <c r="Z811" i="1"/>
  <c r="Z814" i="1"/>
  <c r="Z815" i="1"/>
  <c r="Z816" i="1"/>
  <c r="Z819" i="1"/>
  <c r="Z820" i="1"/>
  <c r="Z821" i="1"/>
  <c r="Z826" i="1"/>
  <c r="Z828" i="1"/>
  <c r="Z829" i="1"/>
  <c r="Z831" i="1"/>
  <c r="Z832" i="1"/>
  <c r="Z834" i="1"/>
  <c r="Z835" i="1"/>
  <c r="Z838" i="1"/>
  <c r="Z839" i="1"/>
  <c r="Z1012" i="1"/>
  <c r="Z1013" i="1"/>
  <c r="Z1035" i="1"/>
  <c r="Z1037" i="1"/>
  <c r="Z1048" i="1"/>
  <c r="Z1050" i="1"/>
  <c r="Z1057" i="1"/>
  <c r="Z1123" i="1"/>
  <c r="Z1140" i="1"/>
  <c r="Z1147" i="1"/>
  <c r="Z1152" i="1"/>
  <c r="Z1154" i="1"/>
  <c r="Z1156" i="1"/>
  <c r="Z1157" i="1"/>
  <c r="Z1159" i="1"/>
  <c r="Z1160" i="1"/>
  <c r="Z1276" i="1"/>
  <c r="Z1280" i="1"/>
  <c r="Z1284" i="1"/>
  <c r="Z1289" i="1"/>
  <c r="Z1290" i="1"/>
  <c r="Z1291" i="1"/>
  <c r="Z1296" i="1"/>
  <c r="Z1741" i="1"/>
  <c r="Z1775" i="1"/>
  <c r="Z1783" i="1"/>
  <c r="Z1784" i="1"/>
  <c r="Z1785" i="1"/>
  <c r="Z1787" i="1"/>
  <c r="Z1789" i="1"/>
  <c r="Z1791" i="1"/>
  <c r="Z1792" i="1"/>
  <c r="Z1793" i="1"/>
  <c r="Z1795" i="1"/>
  <c r="Z1797" i="1"/>
  <c r="Z1798" i="1"/>
  <c r="Z1901" i="1"/>
  <c r="Z1902" i="1"/>
  <c r="Z1903" i="1"/>
  <c r="Z1904" i="1"/>
  <c r="Z1931" i="1"/>
  <c r="Z1996" i="1"/>
  <c r="Z2032" i="1"/>
  <c r="Z548" i="1"/>
  <c r="Z558" i="1"/>
  <c r="Z847" i="1"/>
  <c r="Z856" i="1"/>
  <c r="Z1059" i="1"/>
  <c r="Z1163" i="1"/>
  <c r="Z1524" i="1"/>
  <c r="Z1547" i="1"/>
  <c r="Z1571" i="1"/>
  <c r="Z1801" i="1"/>
  <c r="Z1858" i="1"/>
  <c r="Z1912" i="1"/>
  <c r="Z1937" i="1"/>
  <c r="Z2040" i="1"/>
  <c r="Z2155" i="1"/>
  <c r="Z2223" i="1"/>
  <c r="Z2224" i="1"/>
  <c r="Z2225" i="1"/>
  <c r="Z2226" i="1"/>
  <c r="Z885" i="1"/>
  <c r="Z1588" i="1"/>
  <c r="Z1862" i="1"/>
  <c r="Z1866" i="1"/>
  <c r="Z2012" i="1"/>
  <c r="Z2042" i="1"/>
  <c r="Z2158" i="1"/>
  <c r="Z2159" i="1"/>
  <c r="Z2160" i="1"/>
  <c r="Z2161" i="1"/>
  <c r="Z1171" i="1"/>
  <c r="Z1188" i="1"/>
  <c r="Z1196" i="1"/>
  <c r="Z1332" i="1"/>
  <c r="Z1887" i="1"/>
  <c r="Z2082" i="1"/>
  <c r="Z2111" i="1"/>
  <c r="Z62" i="1"/>
  <c r="Z63" i="1"/>
  <c r="Z86" i="1"/>
  <c r="Z87" i="1"/>
  <c r="Z261" i="1"/>
  <c r="Z262" i="1"/>
  <c r="Z269" i="1"/>
  <c r="Z270" i="1"/>
  <c r="Z280" i="1"/>
  <c r="Z292" i="1"/>
  <c r="Z294" i="1"/>
  <c r="Z295" i="1"/>
  <c r="Z297" i="1"/>
  <c r="Z298" i="1"/>
  <c r="Z299" i="1"/>
  <c r="Z300" i="1"/>
  <c r="Z433" i="1"/>
  <c r="Z434" i="1"/>
  <c r="Z435" i="1"/>
  <c r="Z436" i="1"/>
  <c r="Z437" i="1"/>
  <c r="Z438" i="1"/>
  <c r="Z439" i="1"/>
  <c r="Z444" i="1"/>
  <c r="Z446" i="1"/>
  <c r="Z447" i="1"/>
  <c r="Z449" i="1"/>
  <c r="Z450" i="1"/>
  <c r="Z451" i="1"/>
  <c r="Z452" i="1"/>
  <c r="Z610" i="1"/>
  <c r="Z633" i="1"/>
  <c r="Z642" i="1"/>
  <c r="Z645" i="1"/>
  <c r="Z646" i="1"/>
  <c r="Z653" i="1"/>
  <c r="Z707" i="1"/>
  <c r="Z708" i="1"/>
  <c r="Z710" i="1"/>
  <c r="Z715" i="1"/>
  <c r="Z716" i="1"/>
  <c r="Z718" i="1"/>
  <c r="Z721" i="1"/>
  <c r="Z922" i="1"/>
  <c r="Z957" i="1"/>
  <c r="Z958" i="1"/>
  <c r="Z959" i="1"/>
  <c r="Z960" i="1"/>
  <c r="Z962" i="1"/>
  <c r="Z968" i="1"/>
  <c r="Z970" i="1"/>
  <c r="Z971" i="1"/>
  <c r="Z972" i="1"/>
  <c r="Z979" i="1"/>
  <c r="Z980" i="1"/>
  <c r="Z981" i="1"/>
  <c r="Z982" i="1"/>
  <c r="Z1084" i="1"/>
  <c r="Z1091" i="1"/>
  <c r="Z1204" i="1"/>
  <c r="Z1212" i="1"/>
  <c r="Z1340" i="1"/>
  <c r="Z1346" i="1"/>
  <c r="Z1920" i="1"/>
  <c r="Z2016" i="1"/>
  <c r="Z2053" i="1"/>
  <c r="Z463" i="1"/>
  <c r="Z468" i="1"/>
  <c r="Z469" i="1"/>
  <c r="Z470" i="1"/>
  <c r="Z472" i="1"/>
  <c r="Z753" i="1"/>
  <c r="Z754" i="1"/>
  <c r="Z1405" i="1"/>
  <c r="Z1406" i="1"/>
  <c r="Z1407" i="1"/>
  <c r="Z1408" i="1"/>
  <c r="Z1410" i="1"/>
  <c r="Z1412" i="1"/>
  <c r="Z1418" i="1"/>
  <c r="Z1419" i="1"/>
  <c r="Z1421" i="1"/>
  <c r="Z1422" i="1"/>
  <c r="Z1423" i="1"/>
  <c r="Z1424" i="1"/>
  <c r="Z1425" i="1"/>
  <c r="Z1426" i="1"/>
  <c r="Z1427" i="1"/>
  <c r="Z1672" i="1"/>
  <c r="Z1673" i="1"/>
  <c r="Z1674" i="1"/>
  <c r="Z1675" i="1"/>
  <c r="Z1676" i="1"/>
  <c r="Z1677" i="1"/>
  <c r="Z1679" i="1"/>
  <c r="Z1680" i="1"/>
  <c r="Z1682" i="1"/>
  <c r="Z1683" i="1"/>
  <c r="Z1685" i="1"/>
  <c r="Z1686" i="1"/>
  <c r="Z1689" i="1"/>
  <c r="Z1698" i="1"/>
  <c r="Z1700" i="1"/>
  <c r="Z1702" i="1"/>
  <c r="Z1703" i="1"/>
  <c r="Z1704" i="1"/>
  <c r="Z1705" i="1"/>
  <c r="Z1707" i="1"/>
  <c r="Z1711" i="1"/>
  <c r="Z1712" i="1"/>
  <c r="Z1713" i="1"/>
  <c r="Z1715" i="1"/>
  <c r="Z1717" i="1"/>
  <c r="Z1718" i="1"/>
  <c r="Z2380" i="1"/>
  <c r="Z2388" i="1"/>
  <c r="Z2390" i="1"/>
  <c r="Z2391" i="1"/>
  <c r="Z2392" i="1"/>
  <c r="Z2393" i="1"/>
  <c r="Z2394" i="1"/>
  <c r="Z2395" i="1"/>
  <c r="Z2396" i="1"/>
  <c r="Z2397" i="1"/>
  <c r="Z2399" i="1"/>
  <c r="Z2400" i="1"/>
  <c r="Z2401" i="1"/>
  <c r="Z2402" i="1"/>
  <c r="Z2403" i="1"/>
  <c r="Z2404" i="1"/>
  <c r="Z2405" i="1"/>
  <c r="Z2406" i="1"/>
  <c r="Z2442" i="1"/>
  <c r="Z2615" i="1"/>
  <c r="Z1885" i="1"/>
  <c r="Z1924" i="1"/>
  <c r="Z1926" i="1"/>
  <c r="Z1927" i="1"/>
  <c r="Z1964" i="1"/>
  <c r="Z1985" i="1"/>
  <c r="Z1986" i="1"/>
  <c r="Z1987" i="1"/>
  <c r="Z2056" i="1"/>
  <c r="Z2096" i="1"/>
  <c r="Z2116" i="1"/>
  <c r="Z2117" i="1"/>
  <c r="Z2150" i="1"/>
  <c r="Z2154" i="1"/>
  <c r="Z2288" i="1"/>
  <c r="Z2327" i="1"/>
  <c r="Z2330" i="1"/>
  <c r="Z2331" i="1"/>
  <c r="Z2332" i="1"/>
  <c r="Z2333" i="1"/>
  <c r="Z2334" i="1"/>
  <c r="Z2335" i="1"/>
  <c r="Z2337" i="1"/>
  <c r="Z2338" i="1"/>
  <c r="Z2339" i="1"/>
  <c r="Z2340" i="1"/>
  <c r="Z2341" i="1"/>
  <c r="Z2342" i="1"/>
  <c r="Z2343" i="1"/>
  <c r="Z2344" i="1"/>
  <c r="Z2351" i="1"/>
  <c r="Z2634" i="1"/>
  <c r="Z2642" i="1"/>
  <c r="Z2650" i="1"/>
  <c r="Z2658" i="1"/>
  <c r="Z2666" i="1"/>
  <c r="Z2674" i="1"/>
  <c r="Z2682" i="1"/>
  <c r="Z2690" i="1"/>
  <c r="Z2698" i="1"/>
  <c r="Z2706" i="1"/>
  <c r="Z2714" i="1"/>
  <c r="Z2722" i="1"/>
  <c r="Z2730" i="1"/>
  <c r="Z2738" i="1"/>
  <c r="Z2746" i="1"/>
  <c r="Z2754" i="1"/>
  <c r="Z2762" i="1"/>
  <c r="Z2770" i="1"/>
  <c r="Z2778" i="1"/>
  <c r="Z2786" i="1"/>
  <c r="Z2794" i="1"/>
  <c r="Z2802" i="1"/>
  <c r="Z2810" i="1"/>
  <c r="Z2790" i="1"/>
  <c r="Z2774" i="1"/>
  <c r="Z2758" i="1"/>
  <c r="Z2742" i="1"/>
  <c r="Z2726" i="1"/>
  <c r="Z2479" i="1"/>
  <c r="Z2480" i="1"/>
  <c r="Z2481" i="1"/>
  <c r="Z2482" i="1"/>
  <c r="Z2524" i="1"/>
  <c r="Z2525" i="1"/>
  <c r="Z2526" i="1"/>
  <c r="Z2527" i="1"/>
  <c r="Z1890" i="1"/>
  <c r="Z1891" i="1"/>
  <c r="Z1892" i="1"/>
  <c r="Z1916" i="1"/>
  <c r="Z1917" i="1"/>
  <c r="Z2005" i="1"/>
  <c r="Z2024" i="1"/>
  <c r="Z2139" i="1"/>
  <c r="Z2140" i="1"/>
  <c r="Z2630" i="1"/>
  <c r="Z2638" i="1"/>
  <c r="Z2646" i="1"/>
  <c r="Z2654" i="1"/>
  <c r="Z2662" i="1"/>
  <c r="Z2670" i="1"/>
  <c r="Z2678" i="1"/>
  <c r="Z2686" i="1"/>
  <c r="Z2694" i="1"/>
  <c r="Z2702" i="1"/>
  <c r="Z2710" i="1"/>
  <c r="Z2718" i="1"/>
  <c r="Z2631" i="1"/>
  <c r="Z2639" i="1"/>
  <c r="Z2647" i="1"/>
  <c r="Z2655" i="1"/>
  <c r="Z2663" i="1"/>
  <c r="Z2671" i="1"/>
  <c r="Z2679" i="1"/>
  <c r="Z2687" i="1"/>
  <c r="Z2695" i="1"/>
  <c r="Z2703" i="1"/>
  <c r="Z2711" i="1"/>
  <c r="Z2719" i="1"/>
  <c r="Z2727" i="1"/>
  <c r="Z2735" i="1"/>
  <c r="Z2743" i="1"/>
  <c r="Z2751" i="1"/>
  <c r="Z2759" i="1"/>
  <c r="Z2767" i="1"/>
  <c r="Z2775" i="1"/>
  <c r="Z2783" i="1"/>
  <c r="Z2791" i="1"/>
  <c r="Z2799" i="1"/>
  <c r="Z2807" i="1"/>
  <c r="Z15" i="1"/>
  <c r="Z17" i="1"/>
  <c r="Z18" i="1"/>
  <c r="Z19" i="1"/>
  <c r="Z20" i="1"/>
  <c r="Z105" i="1"/>
  <c r="Z106" i="1"/>
  <c r="Z107" i="1"/>
  <c r="Z108" i="1"/>
  <c r="Z109" i="1"/>
  <c r="Z111" i="1"/>
  <c r="Z118" i="1"/>
  <c r="Z119" i="1"/>
  <c r="Z121" i="1"/>
  <c r="Z122" i="1"/>
  <c r="Z123" i="1"/>
  <c r="Z124" i="1"/>
  <c r="Z263" i="1"/>
  <c r="Z265" i="1"/>
  <c r="Z266" i="1"/>
  <c r="Z267" i="1"/>
  <c r="Z268" i="1"/>
  <c r="Z313" i="1"/>
  <c r="Z316" i="1"/>
  <c r="Z318" i="1"/>
  <c r="Z361" i="1"/>
  <c r="Z362" i="1"/>
  <c r="Z363" i="1"/>
  <c r="Z364" i="1"/>
  <c r="Z367" i="1"/>
  <c r="Z369" i="1"/>
  <c r="Z370" i="1"/>
  <c r="Z372" i="1"/>
  <c r="Z373" i="1"/>
  <c r="Z374" i="1"/>
  <c r="Z423" i="1"/>
  <c r="Z425" i="1"/>
  <c r="Z426" i="1"/>
  <c r="Z427" i="1"/>
  <c r="Z428" i="1"/>
  <c r="Z429" i="1"/>
  <c r="Z499" i="1"/>
  <c r="Z500" i="1"/>
  <c r="Z502" i="1"/>
  <c r="Z506" i="1"/>
  <c r="Z605" i="1"/>
  <c r="Z606" i="1"/>
  <c r="Z607" i="1"/>
  <c r="Z608" i="1"/>
  <c r="Z609" i="1"/>
  <c r="Z773" i="1"/>
  <c r="Z955" i="1"/>
  <c r="Z1096" i="1"/>
  <c r="Z431" i="1"/>
  <c r="Z440" i="1"/>
  <c r="Z517" i="1"/>
  <c r="Z613" i="1"/>
  <c r="Z22" i="1"/>
  <c r="Z376" i="1"/>
  <c r="Z380" i="1"/>
  <c r="Z509" i="1"/>
  <c r="Z32" i="1"/>
  <c r="Z49" i="1"/>
  <c r="Z50" i="1"/>
  <c r="Z51" i="1"/>
  <c r="Z52" i="1"/>
  <c r="Z53" i="1"/>
  <c r="Z57" i="1"/>
  <c r="Z58" i="1"/>
  <c r="Z59" i="1"/>
  <c r="Z60" i="1"/>
  <c r="Z128" i="1"/>
  <c r="Z135" i="1"/>
  <c r="Z146" i="1"/>
  <c r="Z147" i="1"/>
  <c r="Z148" i="1"/>
  <c r="Z213" i="1"/>
  <c r="Z217" i="1"/>
  <c r="Z218" i="1"/>
  <c r="Z219" i="1"/>
  <c r="Z220" i="1"/>
  <c r="Z222" i="1"/>
  <c r="Z223" i="1"/>
  <c r="Z327" i="1"/>
  <c r="Z334" i="1"/>
  <c r="Z335" i="1"/>
  <c r="Z389" i="1"/>
  <c r="Z391" i="1"/>
  <c r="Z392" i="1"/>
  <c r="Z393" i="1"/>
  <c r="Z394" i="1"/>
  <c r="Z395" i="1"/>
  <c r="Z521" i="1"/>
  <c r="Z534" i="1"/>
  <c r="Z539" i="1"/>
  <c r="Z540" i="1"/>
  <c r="Z541" i="1"/>
  <c r="Z542" i="1"/>
  <c r="Z543" i="1"/>
  <c r="Z544" i="1"/>
  <c r="Z545" i="1"/>
  <c r="Z635" i="1"/>
  <c r="Z637" i="1"/>
  <c r="Z638" i="1"/>
  <c r="Z639" i="1"/>
  <c r="Z640" i="1"/>
  <c r="Z641" i="1"/>
  <c r="Z647" i="1"/>
  <c r="Z648" i="1"/>
  <c r="Z649" i="1"/>
  <c r="Z650" i="1"/>
  <c r="Z654" i="1"/>
  <c r="Z806" i="1"/>
  <c r="Z807" i="1"/>
  <c r="Z1128" i="1"/>
  <c r="Z1129" i="1"/>
  <c r="Z1130" i="1"/>
  <c r="Z1251" i="1"/>
  <c r="Z1252" i="1"/>
  <c r="Z1254" i="1"/>
  <c r="Z1255" i="1"/>
  <c r="Z1256" i="1"/>
  <c r="Z205" i="1"/>
  <c r="Z65" i="1"/>
  <c r="Z66" i="1"/>
  <c r="Z67" i="1"/>
  <c r="Z68" i="1"/>
  <c r="Z69" i="1"/>
  <c r="Z70" i="1"/>
  <c r="Z141" i="1"/>
  <c r="Z230" i="1"/>
  <c r="Z231" i="1"/>
  <c r="Z233" i="1"/>
  <c r="Z234" i="1"/>
  <c r="Z235" i="1"/>
  <c r="Z287" i="1"/>
  <c r="Z399" i="1"/>
  <c r="Z400" i="1"/>
  <c r="Z401" i="1"/>
  <c r="Z402" i="1"/>
  <c r="Z403" i="1"/>
  <c r="Z404" i="1"/>
  <c r="Z461" i="1"/>
  <c r="Z462" i="1"/>
  <c r="Z550" i="1"/>
  <c r="Z551" i="1"/>
  <c r="Z552" i="1"/>
  <c r="Z553" i="1"/>
  <c r="Z556" i="1"/>
  <c r="Z557" i="1"/>
  <c r="Z560" i="1"/>
  <c r="Z561" i="1"/>
  <c r="Z563" i="1"/>
  <c r="Z564" i="1"/>
  <c r="Z566" i="1"/>
  <c r="Z568" i="1"/>
  <c r="Z1403" i="1"/>
  <c r="Z126" i="1"/>
  <c r="Z197" i="1"/>
  <c r="Z72" i="1"/>
  <c r="Z77" i="1"/>
  <c r="Z89" i="1"/>
  <c r="Z90" i="1"/>
  <c r="Z91" i="1"/>
  <c r="Z92" i="1"/>
  <c r="Z93" i="1"/>
  <c r="Z94" i="1"/>
  <c r="Z158" i="1"/>
  <c r="Z161" i="1"/>
  <c r="Z162" i="1"/>
  <c r="Z163" i="1"/>
  <c r="Z164" i="1"/>
  <c r="Z165" i="1"/>
  <c r="Z166" i="1"/>
  <c r="Z237" i="1"/>
  <c r="Z239" i="1"/>
  <c r="Z241" i="1"/>
  <c r="Z242" i="1"/>
  <c r="Z243" i="1"/>
  <c r="Z244" i="1"/>
  <c r="Z246" i="1"/>
  <c r="Z249" i="1"/>
  <c r="Z250" i="1"/>
  <c r="Z251" i="1"/>
  <c r="Z252" i="1"/>
  <c r="Z254" i="1"/>
  <c r="Z293" i="1"/>
  <c r="Z345" i="1"/>
  <c r="Z346" i="1"/>
  <c r="Z347" i="1"/>
  <c r="Z348" i="1"/>
  <c r="Z464" i="1"/>
  <c r="Z478" i="1"/>
  <c r="Z479" i="1"/>
  <c r="Z480" i="1"/>
  <c r="Z481" i="1"/>
  <c r="Z482" i="1"/>
  <c r="Z484" i="1"/>
  <c r="Z570" i="1"/>
  <c r="Z581" i="1"/>
  <c r="Z705" i="1"/>
  <c r="Z723" i="1"/>
  <c r="Z726" i="1"/>
  <c r="Z727" i="1"/>
  <c r="Z728" i="1"/>
  <c r="Z729" i="1"/>
  <c r="Z2" i="1"/>
  <c r="Z3" i="1"/>
  <c r="Z4" i="1"/>
  <c r="Z5" i="1"/>
  <c r="Z175" i="1"/>
  <c r="Z177" i="1"/>
  <c r="Z178" i="1"/>
  <c r="Z179" i="1"/>
  <c r="Z180" i="1"/>
  <c r="Z181" i="1"/>
  <c r="Z182" i="1"/>
  <c r="Z185" i="1"/>
  <c r="Z186" i="1"/>
  <c r="Z187" i="1"/>
  <c r="Z188" i="1"/>
  <c r="Z189" i="1"/>
  <c r="Z190" i="1"/>
  <c r="Z305" i="1"/>
  <c r="Z306" i="1"/>
  <c r="Z307" i="1"/>
  <c r="Z308" i="1"/>
  <c r="Z310" i="1"/>
  <c r="Z351" i="1"/>
  <c r="Z353" i="1"/>
  <c r="Z354" i="1"/>
  <c r="Z355" i="1"/>
  <c r="Z356" i="1"/>
  <c r="Z417" i="1"/>
  <c r="Z418" i="1"/>
  <c r="Z419" i="1"/>
  <c r="Z420" i="1"/>
  <c r="Z490" i="1"/>
  <c r="Z492" i="1"/>
  <c r="Z493" i="1"/>
  <c r="Z594" i="1"/>
  <c r="Z596" i="1"/>
  <c r="Z598" i="1"/>
  <c r="Z599" i="1"/>
  <c r="Z600" i="1"/>
  <c r="Z601" i="1"/>
  <c r="Z738" i="1"/>
  <c r="Z740" i="1"/>
  <c r="Z742" i="1"/>
  <c r="Z743" i="1"/>
  <c r="Z744" i="1"/>
  <c r="Z745" i="1"/>
  <c r="Z749" i="1"/>
  <c r="Z918" i="1"/>
  <c r="Z919" i="1"/>
  <c r="Z920" i="1"/>
  <c r="Z924" i="1"/>
  <c r="Z925" i="1"/>
  <c r="Z1075" i="1"/>
  <c r="Z1172" i="1"/>
  <c r="Z1174" i="1"/>
  <c r="Z1175" i="1"/>
  <c r="Z1176" i="1"/>
  <c r="Z1177" i="1"/>
  <c r="Z1178" i="1"/>
  <c r="Z1179" i="1"/>
  <c r="Z1315" i="1"/>
  <c r="Z900" i="1"/>
  <c r="Z901" i="1"/>
  <c r="Z902" i="1"/>
  <c r="Z909" i="1"/>
  <c r="Z910" i="1"/>
  <c r="Z911" i="1"/>
  <c r="Z1009" i="1"/>
  <c r="Z1010" i="1"/>
  <c r="Z1011" i="1"/>
  <c r="Z1068" i="1"/>
  <c r="Z1069" i="1"/>
  <c r="Z1071" i="1"/>
  <c r="Z1072" i="1"/>
  <c r="Z1168" i="1"/>
  <c r="Z1169" i="1"/>
  <c r="Z1243" i="1"/>
  <c r="Z1249" i="1"/>
  <c r="Z1300" i="1"/>
  <c r="Z1302" i="1"/>
  <c r="Z1303" i="1"/>
  <c r="Z1304" i="1"/>
  <c r="Z1305" i="1"/>
  <c r="Z1306" i="1"/>
  <c r="Z1307" i="1"/>
  <c r="Z1309" i="1"/>
  <c r="Z1310" i="1"/>
  <c r="Z1311" i="1"/>
  <c r="Z1312" i="1"/>
  <c r="Z1380" i="1"/>
  <c r="Z1382" i="1"/>
  <c r="Z1383" i="1"/>
  <c r="Z1384" i="1"/>
  <c r="Z1385" i="1"/>
  <c r="Z1386" i="1"/>
  <c r="Z1387" i="1"/>
  <c r="Z1389" i="1"/>
  <c r="Z1390" i="1"/>
  <c r="Z1391" i="1"/>
  <c r="Z1392" i="1"/>
  <c r="Z1393" i="1"/>
  <c r="Z1394" i="1"/>
  <c r="Z1395" i="1"/>
  <c r="Z1526" i="1"/>
  <c r="Z1527" i="1"/>
  <c r="Z1528" i="1"/>
  <c r="Z1529" i="1"/>
  <c r="Z1530" i="1"/>
  <c r="Z1531" i="1"/>
  <c r="Z1533" i="1"/>
  <c r="Z1534" i="1"/>
  <c r="Z1535" i="1"/>
  <c r="Z1536" i="1"/>
  <c r="Z1636" i="1"/>
  <c r="Z1637" i="1"/>
  <c r="Z1638" i="1"/>
  <c r="Z1639" i="1"/>
  <c r="Z1640" i="1"/>
  <c r="Z1641" i="1"/>
  <c r="Z1642" i="1"/>
  <c r="Z1643" i="1"/>
  <c r="Z1645" i="1"/>
  <c r="Z1647" i="1"/>
  <c r="Z1648" i="1"/>
  <c r="Z1649" i="1"/>
  <c r="Z1650" i="1"/>
  <c r="Z1651" i="1"/>
  <c r="Z1653" i="1"/>
  <c r="Z1655" i="1"/>
  <c r="Z1656" i="1"/>
  <c r="Z1657" i="1"/>
  <c r="Z1658" i="1"/>
  <c r="Z1659" i="1"/>
  <c r="Z1660" i="1"/>
  <c r="Z1661" i="1"/>
  <c r="Z1869" i="1"/>
  <c r="Z1871" i="1"/>
  <c r="Z1873" i="1"/>
  <c r="Z1875" i="1"/>
  <c r="Z1877" i="1"/>
  <c r="Z1879" i="1"/>
  <c r="Z1880" i="1"/>
  <c r="Z1881" i="1"/>
  <c r="Z1883" i="1"/>
  <c r="Z1907" i="1"/>
  <c r="Z1928" i="1"/>
  <c r="Z824" i="1"/>
  <c r="Z1020" i="1"/>
  <c r="Z1131" i="1"/>
  <c r="Z1133" i="1"/>
  <c r="Z1139" i="1"/>
  <c r="Z1141" i="1"/>
  <c r="Z1142" i="1"/>
  <c r="Z1143" i="1"/>
  <c r="Z1190" i="1"/>
  <c r="Z1191" i="1"/>
  <c r="Z1192" i="1"/>
  <c r="Z1193" i="1"/>
  <c r="Z1194" i="1"/>
  <c r="Z1195" i="1"/>
  <c r="Z1198" i="1"/>
  <c r="Z1199" i="1"/>
  <c r="Z1200" i="1"/>
  <c r="Z1201" i="1"/>
  <c r="Z1202" i="1"/>
  <c r="Z1258" i="1"/>
  <c r="Z1260" i="1"/>
  <c r="Z1267" i="1"/>
  <c r="Z1281" i="1"/>
  <c r="Z1334" i="1"/>
  <c r="Z1335" i="1"/>
  <c r="Z1336" i="1"/>
  <c r="Z1337" i="1"/>
  <c r="Z1338" i="1"/>
  <c r="Z1430" i="1"/>
  <c r="Z1431" i="1"/>
  <c r="Z1432" i="1"/>
  <c r="Z1433" i="1"/>
  <c r="Z1434" i="1"/>
  <c r="Z1436" i="1"/>
  <c r="Z1442" i="1"/>
  <c r="Z1443" i="1"/>
  <c r="Z1444" i="1"/>
  <c r="Z1554" i="1"/>
  <c r="Z1572" i="1"/>
  <c r="Z1579" i="1"/>
  <c r="Z1580" i="1"/>
  <c r="Z1581" i="1"/>
  <c r="Z1582" i="1"/>
  <c r="Z1583" i="1"/>
  <c r="Z1584" i="1"/>
  <c r="Z1585" i="1"/>
  <c r="Z1586" i="1"/>
  <c r="Z1681" i="1"/>
  <c r="Z762" i="1"/>
  <c r="Z766" i="1"/>
  <c r="Z767" i="1"/>
  <c r="Z768" i="1"/>
  <c r="Z769" i="1"/>
  <c r="Z843" i="1"/>
  <c r="Z848" i="1"/>
  <c r="Z853" i="1"/>
  <c r="Z931" i="1"/>
  <c r="Z934" i="1"/>
  <c r="Z941" i="1"/>
  <c r="Z947" i="1"/>
  <c r="Z948" i="1"/>
  <c r="Z949" i="1"/>
  <c r="Z950" i="1"/>
  <c r="Z952" i="1"/>
  <c r="Z1026" i="1"/>
  <c r="Z1042" i="1"/>
  <c r="Z1043" i="1"/>
  <c r="Z1044" i="1"/>
  <c r="Z1082" i="1"/>
  <c r="Z1089" i="1"/>
  <c r="Z1090" i="1"/>
  <c r="Z1146" i="1"/>
  <c r="Z1206" i="1"/>
  <c r="Z1207" i="1"/>
  <c r="Z1208" i="1"/>
  <c r="Z1211" i="1"/>
  <c r="Z1214" i="1"/>
  <c r="Z1215" i="1"/>
  <c r="Z1216" i="1"/>
  <c r="Z1217" i="1"/>
  <c r="Z1218" i="1"/>
  <c r="Z1347" i="1"/>
  <c r="Z1348" i="1"/>
  <c r="Z1350" i="1"/>
  <c r="Z1351" i="1"/>
  <c r="Z1352" i="1"/>
  <c r="Z1353" i="1"/>
  <c r="Z1354" i="1"/>
  <c r="Z1753" i="1"/>
  <c r="Z1755" i="1"/>
  <c r="Z1757" i="1"/>
  <c r="Z1758" i="1"/>
  <c r="Z1759" i="1"/>
  <c r="Z1760" i="1"/>
  <c r="Z1761" i="1"/>
  <c r="Z1762" i="1"/>
  <c r="Z1764" i="1"/>
  <c r="Z1765" i="1"/>
  <c r="Z1766" i="1"/>
  <c r="Z1774" i="1"/>
  <c r="Z1893" i="1"/>
  <c r="Z2007" i="1"/>
  <c r="Z2025" i="1"/>
  <c r="Z2044" i="1"/>
  <c r="Z2045" i="1"/>
  <c r="Z2046" i="1"/>
  <c r="Z2047" i="1"/>
  <c r="Z859" i="1"/>
  <c r="Z956" i="1"/>
  <c r="Z963" i="1"/>
  <c r="Z966" i="1"/>
  <c r="Z1148" i="1"/>
  <c r="Z1292" i="1"/>
  <c r="Z1356" i="1"/>
  <c r="Z1362" i="1"/>
  <c r="Z1452" i="1"/>
  <c r="Z1458" i="1"/>
  <c r="Z1594" i="1"/>
  <c r="Z1977" i="1"/>
  <c r="Z1978" i="1"/>
  <c r="Z658" i="1"/>
  <c r="Z666" i="1"/>
  <c r="Z669" i="1"/>
  <c r="Z674" i="1"/>
  <c r="Z677" i="1"/>
  <c r="Z683" i="1"/>
  <c r="Z684" i="1"/>
  <c r="Z686" i="1"/>
  <c r="Z691" i="1"/>
  <c r="Z692" i="1"/>
  <c r="Z693" i="1"/>
  <c r="Z695" i="1"/>
  <c r="Z696" i="1"/>
  <c r="Z697" i="1"/>
  <c r="Z698" i="1"/>
  <c r="Z781" i="1"/>
  <c r="Z782" i="1"/>
  <c r="Z797" i="1"/>
  <c r="Z798" i="1"/>
  <c r="Z799" i="1"/>
  <c r="Z800" i="1"/>
  <c r="Z802" i="1"/>
  <c r="Z867" i="1"/>
  <c r="Z876" i="1"/>
  <c r="Z879" i="1"/>
  <c r="Z887" i="1"/>
  <c r="Z889" i="1"/>
  <c r="Z890" i="1"/>
  <c r="Z892" i="1"/>
  <c r="Z893" i="1"/>
  <c r="Z895" i="1"/>
  <c r="Z896" i="1"/>
  <c r="Z973" i="1"/>
  <c r="Z978" i="1"/>
  <c r="Z989" i="1"/>
  <c r="Z990" i="1"/>
  <c r="Z991" i="1"/>
  <c r="Z992" i="1"/>
  <c r="Z994" i="1"/>
  <c r="Z996" i="1"/>
  <c r="Z997" i="1"/>
  <c r="Z999" i="1"/>
  <c r="Z1000" i="1"/>
  <c r="Z1004" i="1"/>
  <c r="Z1051" i="1"/>
  <c r="Z1099" i="1"/>
  <c r="Z1101" i="1"/>
  <c r="Z1108" i="1"/>
  <c r="Z1113" i="1"/>
  <c r="Z1114" i="1"/>
  <c r="Z1224" i="1"/>
  <c r="Z1228" i="1"/>
  <c r="Z1238" i="1"/>
  <c r="Z1239" i="1"/>
  <c r="Z1364" i="1"/>
  <c r="Z1476" i="1"/>
  <c r="Z1802" i="1"/>
  <c r="Z1806" i="1"/>
  <c r="Z1810" i="1"/>
  <c r="Z1940" i="1"/>
  <c r="Z1960" i="1"/>
  <c r="Z2062" i="1"/>
  <c r="Z2120" i="1"/>
  <c r="Z2121" i="1"/>
  <c r="Z2122" i="1"/>
  <c r="Z2184" i="1"/>
  <c r="Z2185" i="1"/>
  <c r="Z2186" i="1"/>
  <c r="Z2187" i="1"/>
  <c r="Z2256" i="1"/>
  <c r="Z1886" i="1"/>
  <c r="Z1908" i="1"/>
  <c r="Z1909" i="1"/>
  <c r="Z1910" i="1"/>
  <c r="Z1929" i="1"/>
  <c r="Z1941" i="1"/>
  <c r="Z1942" i="1"/>
  <c r="Z1943" i="1"/>
  <c r="Z2011" i="1"/>
  <c r="Z2026" i="1"/>
  <c r="Z2027" i="1"/>
  <c r="Z2049" i="1"/>
  <c r="Z2086" i="1"/>
  <c r="Z2104" i="1"/>
  <c r="Z2124" i="1"/>
  <c r="Z2125" i="1"/>
  <c r="Z2126" i="1"/>
  <c r="Z2127" i="1"/>
  <c r="Z2216" i="1"/>
  <c r="Z2217" i="1"/>
  <c r="Z2218" i="1"/>
  <c r="Z2270" i="1"/>
  <c r="Z2272" i="1"/>
  <c r="Z2278" i="1"/>
  <c r="Z1778" i="1"/>
  <c r="Z1782" i="1"/>
  <c r="Z1889" i="1"/>
  <c r="Z1915" i="1"/>
  <c r="Z1949" i="1"/>
  <c r="Z1965" i="1"/>
  <c r="Z1991" i="1"/>
  <c r="Z2013" i="1"/>
  <c r="Z2030" i="1"/>
  <c r="Z2033" i="1"/>
  <c r="Z2055" i="1"/>
  <c r="Z2068" i="1"/>
  <c r="Z2090" i="1"/>
  <c r="Z2106" i="1"/>
  <c r="Z2142" i="1"/>
  <c r="Z2163" i="1"/>
  <c r="Z2195" i="1"/>
  <c r="Z2233" i="1"/>
  <c r="Z2294" i="1"/>
  <c r="Z2303" i="1"/>
  <c r="Z2305" i="1"/>
  <c r="Z2306" i="1"/>
  <c r="Z2307" i="1"/>
  <c r="Z2308" i="1"/>
  <c r="Z2309" i="1"/>
  <c r="Z2310" i="1"/>
  <c r="Z2311" i="1"/>
  <c r="Z2313" i="1"/>
  <c r="Z2314" i="1"/>
  <c r="Z2315" i="1"/>
  <c r="Z2316" i="1"/>
  <c r="Z2317" i="1"/>
  <c r="Z2318" i="1"/>
  <c r="Z1919" i="1"/>
  <c r="Z1968" i="1"/>
  <c r="Z2239" i="1"/>
  <c r="Z2619" i="1"/>
  <c r="Z1992" i="1"/>
  <c r="Z1993" i="1"/>
  <c r="Z1994" i="1"/>
  <c r="Z1995" i="1"/>
  <c r="Z2034" i="1"/>
  <c r="Z2035" i="1"/>
  <c r="Z2069" i="1"/>
  <c r="Z2070" i="1"/>
  <c r="Z2071" i="1"/>
  <c r="Z2072" i="1"/>
  <c r="Z2074" i="1"/>
  <c r="Z2075" i="1"/>
  <c r="Z2076" i="1"/>
  <c r="Z2091" i="1"/>
  <c r="Z2107" i="1"/>
  <c r="Z2164" i="1"/>
  <c r="Z2165" i="1"/>
  <c r="Z2196" i="1"/>
  <c r="Z2234" i="1"/>
  <c r="Z2235" i="1"/>
  <c r="Z2320" i="1"/>
  <c r="Z2326" i="1"/>
  <c r="Z2328" i="1"/>
  <c r="Z2471" i="1"/>
  <c r="Z1502" i="1"/>
  <c r="Z1503" i="1"/>
  <c r="Z1504" i="1"/>
  <c r="Z1505" i="1"/>
  <c r="Z1506" i="1"/>
  <c r="Z1507" i="1"/>
  <c r="Z1508" i="1"/>
  <c r="Z1514" i="1"/>
  <c r="Z1515" i="1"/>
  <c r="Z1517" i="1"/>
  <c r="Z1518" i="1"/>
  <c r="Z1519" i="1"/>
  <c r="Z1520" i="1"/>
  <c r="Z1521" i="1"/>
  <c r="Z1522" i="1"/>
  <c r="Z1688" i="1"/>
  <c r="Z1690" i="1"/>
  <c r="Z1694" i="1"/>
  <c r="Z1709" i="1"/>
  <c r="Z1813" i="1"/>
  <c r="Z1826" i="1"/>
  <c r="Z1830" i="1"/>
  <c r="Z1834" i="1"/>
  <c r="Z1835" i="1"/>
  <c r="Z1894" i="1"/>
  <c r="Z1895" i="1"/>
  <c r="Z1921" i="1"/>
  <c r="Z1952" i="1"/>
  <c r="Z1953" i="1"/>
  <c r="Z1954" i="1"/>
  <c r="Z1969" i="1"/>
  <c r="Z1970" i="1"/>
  <c r="Z1971" i="1"/>
  <c r="Z2037" i="1"/>
  <c r="Z2038" i="1"/>
  <c r="Z2039" i="1"/>
  <c r="Z2094" i="1"/>
  <c r="Z2110" i="1"/>
  <c r="Z2168" i="1"/>
  <c r="Z2169" i="1"/>
  <c r="Z2170" i="1"/>
  <c r="Z2171" i="1"/>
  <c r="Z2172" i="1"/>
  <c r="Z2198" i="1"/>
  <c r="Z2199" i="1"/>
  <c r="Z2240" i="1"/>
  <c r="Z2360" i="1"/>
  <c r="Z2368" i="1"/>
  <c r="Z2369" i="1"/>
  <c r="Z2377" i="1"/>
  <c r="Z1537" i="1"/>
  <c r="Z1538" i="1"/>
  <c r="Z1539" i="1"/>
  <c r="Z1540" i="1"/>
  <c r="Z1542" i="1"/>
  <c r="Z1543" i="1"/>
  <c r="Z1544" i="1"/>
  <c r="Z1545" i="1"/>
  <c r="Z1546" i="1"/>
  <c r="Z1619" i="1"/>
  <c r="Z1620" i="1"/>
  <c r="Z1621" i="1"/>
  <c r="Z1622" i="1"/>
  <c r="Z1623" i="1"/>
  <c r="Z1624" i="1"/>
  <c r="Z1625" i="1"/>
  <c r="Z1626" i="1"/>
  <c r="Z1627" i="1"/>
  <c r="Z1628" i="1"/>
  <c r="Z1629" i="1"/>
  <c r="Z1630" i="1"/>
  <c r="Z1631" i="1"/>
  <c r="Z1632" i="1"/>
  <c r="Z1633" i="1"/>
  <c r="Z1721" i="1"/>
  <c r="Z1723" i="1"/>
  <c r="Z1724" i="1"/>
  <c r="Z1725" i="1"/>
  <c r="Z1726" i="1"/>
  <c r="Z1727" i="1"/>
  <c r="Z1728" i="1"/>
  <c r="Z1729" i="1"/>
  <c r="Z1730" i="1"/>
  <c r="Z1733" i="1"/>
  <c r="Z1735" i="1"/>
  <c r="Z1736" i="1"/>
  <c r="Z1737" i="1"/>
  <c r="Z1739" i="1"/>
  <c r="Z1743" i="1"/>
  <c r="Z1744" i="1"/>
  <c r="Z1745" i="1"/>
  <c r="Z1747" i="1"/>
  <c r="Z1749" i="1"/>
  <c r="Z1838" i="1"/>
  <c r="Z1839" i="1"/>
  <c r="Z1859" i="1"/>
  <c r="Z1897" i="1"/>
  <c r="Z1898" i="1"/>
  <c r="Z1905" i="1"/>
  <c r="Z1923" i="1"/>
  <c r="Z1939" i="1"/>
  <c r="Z1959" i="1"/>
  <c r="Z1976" i="1"/>
  <c r="Z2004" i="1"/>
  <c r="Z2017" i="1"/>
  <c r="Z2018" i="1"/>
  <c r="Z2019" i="1"/>
  <c r="Z2020" i="1"/>
  <c r="Z2023" i="1"/>
  <c r="Z2043" i="1"/>
  <c r="Z2058" i="1"/>
  <c r="Z2061" i="1"/>
  <c r="Z2083" i="1"/>
  <c r="Z2097" i="1"/>
  <c r="Z2098" i="1"/>
  <c r="Z2101" i="1"/>
  <c r="Z2112" i="1"/>
  <c r="Z2113" i="1"/>
  <c r="Z2119" i="1"/>
  <c r="Z2147" i="1"/>
  <c r="Z2176" i="1"/>
  <c r="Z2177" i="1"/>
  <c r="Z2178" i="1"/>
  <c r="Z2179" i="1"/>
  <c r="Z2183" i="1"/>
  <c r="Z2203" i="1"/>
  <c r="Z2204" i="1"/>
  <c r="Z2205" i="1"/>
  <c r="Z2213" i="1"/>
  <c r="Z2244" i="1"/>
  <c r="Z2255" i="1"/>
  <c r="Z2279" i="1"/>
  <c r="Z2280" i="1"/>
  <c r="Z2286" i="1"/>
  <c r="Z2287" i="1"/>
  <c r="Z2378" i="1"/>
  <c r="Z2381" i="1"/>
  <c r="Z2386" i="1"/>
  <c r="Z2414" i="1"/>
  <c r="Z2415" i="1"/>
  <c r="Z2424" i="1"/>
  <c r="Z2426" i="1"/>
  <c r="Z2427" i="1"/>
  <c r="Z2428" i="1"/>
  <c r="Z2430" i="1"/>
  <c r="Z2431" i="1"/>
  <c r="Z2432" i="1"/>
  <c r="Z2433" i="1"/>
  <c r="Z2435" i="1"/>
  <c r="Z2436" i="1"/>
  <c r="Z2438" i="1"/>
  <c r="Z2439" i="1"/>
  <c r="Z2440" i="1"/>
  <c r="Z2441" i="1"/>
  <c r="Z2456" i="1"/>
  <c r="Z2478" i="1"/>
  <c r="Z2513" i="1"/>
  <c r="Z2514" i="1"/>
  <c r="Z2515" i="1"/>
  <c r="Z2523" i="1"/>
  <c r="Z2556" i="1"/>
  <c r="Z2557" i="1"/>
  <c r="Z2558" i="1"/>
  <c r="Z2559" i="1"/>
  <c r="Z2574" i="1"/>
  <c r="Z2592" i="1"/>
  <c r="Z2593" i="1"/>
  <c r="Z2594" i="1"/>
  <c r="Z2599" i="1"/>
  <c r="Z2457" i="1"/>
  <c r="Z2483" i="1"/>
  <c r="Z2531" i="1"/>
  <c r="Z2575" i="1"/>
  <c r="Z2602" i="1"/>
  <c r="Z2445" i="1"/>
  <c r="Z2458" i="1"/>
  <c r="Z2459" i="1"/>
  <c r="Z2465" i="1"/>
  <c r="Z2484" i="1"/>
  <c r="Z2485" i="1"/>
  <c r="Z2486" i="1"/>
  <c r="Z2487" i="1"/>
  <c r="Z2491" i="1"/>
  <c r="Z2532" i="1"/>
  <c r="Z2533" i="1"/>
  <c r="Z2534" i="1"/>
  <c r="Z2543" i="1"/>
  <c r="Z2579" i="1"/>
  <c r="Z2603" i="1"/>
  <c r="Z2604" i="1"/>
  <c r="Z2605" i="1"/>
  <c r="Z2606" i="1"/>
  <c r="Z2607" i="1"/>
  <c r="Z2611" i="1"/>
  <c r="Z2350" i="1"/>
  <c r="Z2449" i="1"/>
  <c r="Z2470" i="1"/>
  <c r="Z2492" i="1"/>
  <c r="Z2493" i="1"/>
  <c r="Z2494" i="1"/>
  <c r="Z2495" i="1"/>
  <c r="Z2507" i="1"/>
  <c r="Z2551" i="1"/>
  <c r="Z2580" i="1"/>
  <c r="Z2581" i="1"/>
  <c r="Z2582" i="1"/>
  <c r="Z2583" i="1"/>
  <c r="Z2584" i="1"/>
  <c r="Z2585" i="1"/>
  <c r="Z2586" i="1"/>
  <c r="Z2590" i="1"/>
  <c r="Z2618" i="1"/>
  <c r="Z304" i="1"/>
  <c r="Z2137" i="1"/>
  <c r="Z870" i="1"/>
  <c r="Z33" i="1"/>
  <c r="Z34" i="1"/>
  <c r="Z35" i="1"/>
  <c r="Z36" i="1"/>
  <c r="Z37" i="1"/>
  <c r="Z79" i="1"/>
  <c r="Z129" i="1"/>
  <c r="Z130" i="1"/>
  <c r="Z131" i="1"/>
  <c r="Z132" i="1"/>
  <c r="Z176" i="1"/>
  <c r="Z281" i="1"/>
  <c r="Z282" i="1"/>
  <c r="Z283" i="1"/>
  <c r="Z321" i="1"/>
  <c r="Z322" i="1"/>
  <c r="Z323" i="1"/>
  <c r="Z360" i="1"/>
  <c r="Z366" i="1"/>
  <c r="Z530" i="1"/>
  <c r="Z682" i="1"/>
  <c r="Z685" i="1"/>
  <c r="Z687" i="1"/>
  <c r="Z688" i="1"/>
  <c r="Z689" i="1"/>
  <c r="Z741" i="1"/>
  <c r="Z786" i="1"/>
  <c r="Z827" i="1"/>
  <c r="Z1065" i="1"/>
  <c r="Z1066" i="1"/>
  <c r="Z1209" i="1"/>
  <c r="Z1210" i="1"/>
  <c r="Z1955" i="1"/>
  <c r="Z104" i="1"/>
  <c r="Z525" i="1"/>
  <c r="Z988" i="1"/>
  <c r="Z134" i="1"/>
  <c r="Z286" i="1"/>
  <c r="Z326" i="1"/>
  <c r="Z636" i="1"/>
  <c r="Z661" i="1"/>
  <c r="Z522" i="1"/>
  <c r="Z573" i="1"/>
  <c r="Z634" i="1"/>
  <c r="Z64" i="1"/>
  <c r="Z432" i="1"/>
  <c r="Z9" i="1"/>
  <c r="Z10" i="1"/>
  <c r="Z11" i="1"/>
  <c r="Z12" i="1"/>
  <c r="Z13" i="1"/>
  <c r="Z48" i="1"/>
  <c r="Z55" i="1"/>
  <c r="Z88" i="1"/>
  <c r="Z240" i="1"/>
  <c r="Z383" i="1"/>
  <c r="Z416" i="1"/>
  <c r="Z457" i="1"/>
  <c r="Z458" i="1"/>
  <c r="Z459" i="1"/>
  <c r="Z460" i="1"/>
  <c r="Z498" i="1"/>
  <c r="Z501" i="1"/>
  <c r="Z504" i="1"/>
  <c r="Z505" i="1"/>
  <c r="Z549" i="1"/>
  <c r="Z554" i="1"/>
  <c r="Z597" i="1"/>
  <c r="Z706" i="1"/>
  <c r="Z709" i="1"/>
  <c r="Z711" i="1"/>
  <c r="Z712" i="1"/>
  <c r="Z713" i="1"/>
  <c r="Z764" i="1"/>
  <c r="Z765" i="1"/>
  <c r="Z812" i="1"/>
  <c r="Z850" i="1"/>
  <c r="Z851" i="1"/>
  <c r="Z904" i="1"/>
  <c r="Z905" i="1"/>
  <c r="Z906" i="1"/>
  <c r="Z908" i="1"/>
  <c r="Z216" i="1"/>
  <c r="Z24" i="1"/>
  <c r="Z221" i="1"/>
  <c r="Z153" i="1"/>
  <c r="Z154" i="1"/>
  <c r="Z155" i="1"/>
  <c r="Z156" i="1"/>
  <c r="Z157" i="1"/>
  <c r="Z344" i="1"/>
  <c r="Z1137" i="1"/>
  <c r="Z1138" i="1"/>
  <c r="Z1671" i="1"/>
  <c r="Z56" i="1"/>
  <c r="Z80" i="1"/>
  <c r="Z110" i="1"/>
  <c r="Z113" i="1"/>
  <c r="Z114" i="1"/>
  <c r="Z115" i="1"/>
  <c r="Z116" i="1"/>
  <c r="Z137" i="1"/>
  <c r="Z138" i="1"/>
  <c r="Z139" i="1"/>
  <c r="Z140" i="1"/>
  <c r="Z200" i="1"/>
  <c r="Z225" i="1"/>
  <c r="Z226" i="1"/>
  <c r="Z227" i="1"/>
  <c r="Z245" i="1"/>
  <c r="Z264" i="1"/>
  <c r="Z289" i="1"/>
  <c r="Z290" i="1"/>
  <c r="Z291" i="1"/>
  <c r="Z309" i="1"/>
  <c r="Z329" i="1"/>
  <c r="Z330" i="1"/>
  <c r="Z331" i="1"/>
  <c r="Z384" i="1"/>
  <c r="Z405" i="1"/>
  <c r="Z421" i="1"/>
  <c r="Z441" i="1"/>
  <c r="Z442" i="1"/>
  <c r="Z443" i="1"/>
  <c r="Z486" i="1"/>
  <c r="Z487" i="1"/>
  <c r="Z488" i="1"/>
  <c r="Z535" i="1"/>
  <c r="Z536" i="1"/>
  <c r="Z578" i="1"/>
  <c r="Z620" i="1"/>
  <c r="Z643" i="1"/>
  <c r="Z644" i="1"/>
  <c r="Z690" i="1"/>
  <c r="Z714" i="1"/>
  <c r="Z717" i="1"/>
  <c r="Z719" i="1"/>
  <c r="Z720" i="1"/>
  <c r="Z747" i="1"/>
  <c r="Z748" i="1"/>
  <c r="Z771" i="1"/>
  <c r="Z772" i="1"/>
  <c r="Z830" i="1"/>
  <c r="Z1027" i="1"/>
  <c r="Z1067" i="1"/>
  <c r="Z1222" i="1"/>
  <c r="Z1223" i="1"/>
  <c r="Z1261" i="1"/>
  <c r="Z1262" i="1"/>
  <c r="Z1263" i="1"/>
  <c r="Z1264" i="1"/>
  <c r="Z1435" i="1"/>
  <c r="Z1613" i="1"/>
  <c r="Z1614" i="1"/>
  <c r="Z1615" i="1"/>
  <c r="Z1616" i="1"/>
  <c r="Z1617" i="1"/>
  <c r="Z1618" i="1"/>
  <c r="Z1925" i="1"/>
  <c r="Z2073" i="1"/>
  <c r="Z314" i="1"/>
  <c r="Z315" i="1"/>
  <c r="Z371" i="1"/>
  <c r="Z445" i="1"/>
  <c r="Z465" i="1"/>
  <c r="Z466" i="1"/>
  <c r="Z467" i="1"/>
  <c r="Z510" i="1"/>
  <c r="Z511" i="1"/>
  <c r="Z512" i="1"/>
  <c r="Z584" i="1"/>
  <c r="Z604" i="1"/>
  <c r="Z624" i="1"/>
  <c r="Z724" i="1"/>
  <c r="Z750" i="1"/>
  <c r="Z751" i="1"/>
  <c r="Z752" i="1"/>
  <c r="Z796" i="1"/>
  <c r="Z818" i="1"/>
  <c r="Z836" i="1"/>
  <c r="Z837" i="1"/>
  <c r="Z860" i="1"/>
  <c r="Z917" i="1"/>
  <c r="Z1003" i="1"/>
  <c r="Z1007" i="1"/>
  <c r="Z1008" i="1"/>
  <c r="Z1041" i="1"/>
  <c r="Z1110" i="1"/>
  <c r="Z1111" i="1"/>
  <c r="Z1112" i="1"/>
  <c r="Z1153" i="1"/>
  <c r="Z160" i="1"/>
  <c r="Z184" i="1"/>
  <c r="Z248" i="1"/>
  <c r="Z312" i="1"/>
  <c r="Z333" i="1"/>
  <c r="Z622" i="1"/>
  <c r="Z722" i="1"/>
  <c r="Z14" i="1"/>
  <c r="Z38" i="1"/>
  <c r="Z208" i="1"/>
  <c r="Z253" i="1"/>
  <c r="Z272" i="1"/>
  <c r="Z317" i="1"/>
  <c r="Z337" i="1"/>
  <c r="Z338" i="1"/>
  <c r="Z339" i="1"/>
  <c r="Z352" i="1"/>
  <c r="Z409" i="1"/>
  <c r="Z410" i="1"/>
  <c r="Z411" i="1"/>
  <c r="Z424" i="1"/>
  <c r="Z514" i="1"/>
  <c r="Z562" i="1"/>
  <c r="Z565" i="1"/>
  <c r="Z586" i="1"/>
  <c r="Z626" i="1"/>
  <c r="Z652" i="1"/>
  <c r="Z675" i="1"/>
  <c r="Z676" i="1"/>
  <c r="Z700" i="1"/>
  <c r="Z731" i="1"/>
  <c r="Z732" i="1"/>
  <c r="Z756" i="1"/>
  <c r="Z841" i="1"/>
  <c r="Z842" i="1"/>
  <c r="Z888" i="1"/>
  <c r="Z1155" i="1"/>
  <c r="Z1980" i="1"/>
  <c r="Z1981" i="1"/>
  <c r="Z16" i="1"/>
  <c r="Z40" i="1"/>
  <c r="Z73" i="1"/>
  <c r="Z74" i="1"/>
  <c r="Z75" i="1"/>
  <c r="Z76" i="1"/>
  <c r="Z97" i="1"/>
  <c r="Z98" i="1"/>
  <c r="Z99" i="1"/>
  <c r="Z100" i="1"/>
  <c r="Z120" i="1"/>
  <c r="Z144" i="1"/>
  <c r="Z169" i="1"/>
  <c r="Z170" i="1"/>
  <c r="Z171" i="1"/>
  <c r="Z172" i="1"/>
  <c r="Z193" i="1"/>
  <c r="Z194" i="1"/>
  <c r="Z195" i="1"/>
  <c r="Z232" i="1"/>
  <c r="Z257" i="1"/>
  <c r="Z258" i="1"/>
  <c r="Z259" i="1"/>
  <c r="Z277" i="1"/>
  <c r="Z296" i="1"/>
  <c r="Z357" i="1"/>
  <c r="Z377" i="1"/>
  <c r="Z378" i="1"/>
  <c r="Z379" i="1"/>
  <c r="Z397" i="1"/>
  <c r="Z448" i="1"/>
  <c r="Z453" i="1"/>
  <c r="Z474" i="1"/>
  <c r="Z475" i="1"/>
  <c r="Z476" i="1"/>
  <c r="Z496" i="1"/>
  <c r="Z520" i="1"/>
  <c r="Z591" i="1"/>
  <c r="Z592" i="1"/>
  <c r="Z612" i="1"/>
  <c r="Z631" i="1"/>
  <c r="Z632" i="1"/>
  <c r="Z655" i="1"/>
  <c r="Z656" i="1"/>
  <c r="Z679" i="1"/>
  <c r="Z680" i="1"/>
  <c r="Z703" i="1"/>
  <c r="Z704" i="1"/>
  <c r="Z735" i="1"/>
  <c r="Z736" i="1"/>
  <c r="Z758" i="1"/>
  <c r="Z759" i="1"/>
  <c r="Z760" i="1"/>
  <c r="Z780" i="1"/>
  <c r="Z805" i="1"/>
  <c r="Z823" i="1"/>
  <c r="Z845" i="1"/>
  <c r="Z846" i="1"/>
  <c r="Z891" i="1"/>
  <c r="Z923" i="1"/>
  <c r="Z926" i="1"/>
  <c r="Z1015" i="1"/>
  <c r="Z1016" i="1"/>
  <c r="Z1056" i="1"/>
  <c r="Z1085" i="1"/>
  <c r="Z1086" i="1"/>
  <c r="Z1087" i="1"/>
  <c r="Z1088" i="1"/>
  <c r="Z1241" i="1"/>
  <c r="Z1242" i="1"/>
  <c r="Z1286" i="1"/>
  <c r="Z1287" i="1"/>
  <c r="Z1288" i="1"/>
  <c r="Z1754" i="1"/>
  <c r="Z1899" i="1"/>
  <c r="Z913" i="1"/>
  <c r="Z914" i="1"/>
  <c r="Z932" i="1"/>
  <c r="Z933" i="1"/>
  <c r="Z953" i="1"/>
  <c r="Z954" i="1"/>
  <c r="Z974" i="1"/>
  <c r="Z975" i="1"/>
  <c r="Z976" i="1"/>
  <c r="Z995" i="1"/>
  <c r="Z1001" i="1"/>
  <c r="Z1021" i="1"/>
  <c r="Z1022" i="1"/>
  <c r="Z1023" i="1"/>
  <c r="Z1046" i="1"/>
  <c r="Z1047" i="1"/>
  <c r="Z1073" i="1"/>
  <c r="Z1092" i="1"/>
  <c r="Z1093" i="1"/>
  <c r="Z1095" i="1"/>
  <c r="Z1116" i="1"/>
  <c r="Z1117" i="1"/>
  <c r="Z1118" i="1"/>
  <c r="Z1119" i="1"/>
  <c r="Z1161" i="1"/>
  <c r="Z1246" i="1"/>
  <c r="Z1247" i="1"/>
  <c r="Z1324" i="1"/>
  <c r="Z1361" i="1"/>
  <c r="Z1453" i="1"/>
  <c r="Z1454" i="1"/>
  <c r="Z1455" i="1"/>
  <c r="Z1456" i="1"/>
  <c r="Z1457" i="1"/>
  <c r="Z1574" i="1"/>
  <c r="Z1575" i="1"/>
  <c r="Z1576" i="1"/>
  <c r="Z1577" i="1"/>
  <c r="Z1578" i="1"/>
  <c r="Z1691" i="1"/>
  <c r="Z1692" i="1"/>
  <c r="Z1693" i="1"/>
  <c r="Z1695" i="1"/>
  <c r="Z1696" i="1"/>
  <c r="Z1697" i="1"/>
  <c r="Z1777" i="1"/>
  <c r="Z1779" i="1"/>
  <c r="Z1780" i="1"/>
  <c r="Z1781" i="1"/>
  <c r="Z1842" i="1"/>
  <c r="Z1845" i="1"/>
  <c r="Z1918" i="1"/>
  <c r="Z1930" i="1"/>
  <c r="Z1988" i="1"/>
  <c r="Z1989" i="1"/>
  <c r="Z1049" i="1"/>
  <c r="Z1097" i="1"/>
  <c r="Z1121" i="1"/>
  <c r="Z1164" i="1"/>
  <c r="Z1183" i="1"/>
  <c r="Z1409" i="1"/>
  <c r="Z2059" i="1"/>
  <c r="Z1052" i="1"/>
  <c r="Z1053" i="1"/>
  <c r="Z1054" i="1"/>
  <c r="Z1055" i="1"/>
  <c r="Z1100" i="1"/>
  <c r="Z1102" i="1"/>
  <c r="Z1103" i="1"/>
  <c r="Z1124" i="1"/>
  <c r="Z1125" i="1"/>
  <c r="Z1127" i="1"/>
  <c r="Z1145" i="1"/>
  <c r="Z1167" i="1"/>
  <c r="Z1180" i="1"/>
  <c r="Z1365" i="1"/>
  <c r="Z1366" i="1"/>
  <c r="Z1367" i="1"/>
  <c r="Z1368" i="1"/>
  <c r="Z1369" i="1"/>
  <c r="Z1370" i="1"/>
  <c r="Z1404" i="1"/>
  <c r="Z1411" i="1"/>
  <c r="Z1868" i="1"/>
  <c r="Z2207" i="1"/>
  <c r="Z1911" i="1"/>
  <c r="Z1973" i="1"/>
  <c r="Z2028" i="1"/>
  <c r="Z852" i="1"/>
  <c r="Z854" i="1"/>
  <c r="Z855" i="1"/>
  <c r="Z877" i="1"/>
  <c r="Z878" i="1"/>
  <c r="Z894" i="1"/>
  <c r="Z942" i="1"/>
  <c r="Z943" i="1"/>
  <c r="Z944" i="1"/>
  <c r="Z964" i="1"/>
  <c r="Z965" i="1"/>
  <c r="Z985" i="1"/>
  <c r="Z986" i="1"/>
  <c r="Z1036" i="1"/>
  <c r="Z1038" i="1"/>
  <c r="Z1039" i="1"/>
  <c r="Z1060" i="1"/>
  <c r="Z1061" i="1"/>
  <c r="Z1063" i="1"/>
  <c r="Z1081" i="1"/>
  <c r="Z1132" i="1"/>
  <c r="Z1149" i="1"/>
  <c r="Z1150" i="1"/>
  <c r="Z1151" i="1"/>
  <c r="Z1341" i="1"/>
  <c r="Z1342" i="1"/>
  <c r="Z1343" i="1"/>
  <c r="Z1344" i="1"/>
  <c r="Z1345" i="1"/>
  <c r="Z1483" i="1"/>
  <c r="Z1549" i="1"/>
  <c r="Z1550" i="1"/>
  <c r="Z1551" i="1"/>
  <c r="Z1552" i="1"/>
  <c r="Z1553" i="1"/>
  <c r="Z1596" i="1"/>
  <c r="Z1664" i="1"/>
  <c r="Z1665" i="1"/>
  <c r="Z1666" i="1"/>
  <c r="Z1667" i="1"/>
  <c r="Z1669" i="1"/>
  <c r="Z1722" i="1"/>
  <c r="Z1870" i="1"/>
  <c r="Z1962" i="1"/>
  <c r="Z2003" i="1"/>
  <c r="Z2087" i="1"/>
  <c r="Z2114" i="1"/>
  <c r="Z2245" i="1"/>
  <c r="Z2444" i="1"/>
  <c r="Z2463" i="1"/>
  <c r="Z2535" i="1"/>
  <c r="Z2537" i="1"/>
  <c r="Z2538" i="1"/>
  <c r="Z2141" i="1"/>
  <c r="Z2466" i="1"/>
  <c r="Z1414" i="1"/>
  <c r="Z1415" i="1"/>
  <c r="Z1416" i="1"/>
  <c r="Z1417" i="1"/>
  <c r="Z1438" i="1"/>
  <c r="Z1439" i="1"/>
  <c r="Z1440" i="1"/>
  <c r="Z1441" i="1"/>
  <c r="Z1462" i="1"/>
  <c r="Z1463" i="1"/>
  <c r="Z1464" i="1"/>
  <c r="Z1465" i="1"/>
  <c r="Z1484" i="1"/>
  <c r="Z1510" i="1"/>
  <c r="Z1511" i="1"/>
  <c r="Z1512" i="1"/>
  <c r="Z1513" i="1"/>
  <c r="Z1532" i="1"/>
  <c r="Z1701" i="1"/>
  <c r="Z1786" i="1"/>
  <c r="Z1818" i="1"/>
  <c r="Z1822" i="1"/>
  <c r="Z1825" i="1"/>
  <c r="Z1846" i="1"/>
  <c r="Z1850" i="1"/>
  <c r="Z1874" i="1"/>
  <c r="Z1876" i="1"/>
  <c r="Z1906" i="1"/>
  <c r="Z1938" i="1"/>
  <c r="Z2006" i="1"/>
  <c r="Z2014" i="1"/>
  <c r="Z2031" i="1"/>
  <c r="Z2077" i="1"/>
  <c r="Z2162" i="1"/>
  <c r="Z2190" i="1"/>
  <c r="Z1678" i="1"/>
  <c r="Z1699" i="1"/>
  <c r="Z1974" i="1"/>
  <c r="Z1982" i="1"/>
  <c r="Z2219" i="1"/>
  <c r="Z2503" i="1"/>
  <c r="Z2505" i="1"/>
  <c r="Z2506" i="1"/>
  <c r="Z1388" i="1"/>
  <c r="Z1605" i="1"/>
  <c r="Z1606" i="1"/>
  <c r="Z1607" i="1"/>
  <c r="Z1608" i="1"/>
  <c r="Z1609" i="1"/>
  <c r="Z1646" i="1"/>
  <c r="Z1706" i="1"/>
  <c r="Z1731" i="1"/>
  <c r="Z1734" i="1"/>
  <c r="Z1738" i="1"/>
  <c r="Z1763" i="1"/>
  <c r="Z1767" i="1"/>
  <c r="Z1768" i="1"/>
  <c r="Z1769" i="1"/>
  <c r="Z1771" i="1"/>
  <c r="Z1772" i="1"/>
  <c r="Z1790" i="1"/>
  <c r="Z1794" i="1"/>
  <c r="Z1831" i="1"/>
  <c r="Z1833" i="1"/>
  <c r="Z1854" i="1"/>
  <c r="Z1857" i="1"/>
  <c r="Z1878" i="1"/>
  <c r="Z1882" i="1"/>
  <c r="Z1884" i="1"/>
  <c r="Z1914" i="1"/>
  <c r="Z1950" i="1"/>
  <c r="Z1967" i="1"/>
  <c r="Z2063" i="1"/>
  <c r="Z2227" i="1"/>
  <c r="Z2228" i="1"/>
  <c r="Z2229" i="1"/>
  <c r="Z2230" i="1"/>
  <c r="Z2452" i="1"/>
  <c r="Z1257" i="1"/>
  <c r="Z1293" i="1"/>
  <c r="Z1294" i="1"/>
  <c r="Z1295" i="1"/>
  <c r="Z1308" i="1"/>
  <c r="Z1313" i="1"/>
  <c r="Z1374" i="1"/>
  <c r="Z1375" i="1"/>
  <c r="Z1397" i="1"/>
  <c r="Z1398" i="1"/>
  <c r="Z1399" i="1"/>
  <c r="Z1400" i="1"/>
  <c r="Z1401" i="1"/>
  <c r="Z1420" i="1"/>
  <c r="Z1446" i="1"/>
  <c r="Z1447" i="1"/>
  <c r="Z1448" i="1"/>
  <c r="Z1449" i="1"/>
  <c r="Z1468" i="1"/>
  <c r="Z1516" i="1"/>
  <c r="Z2173" i="1"/>
  <c r="Z2455" i="1"/>
  <c r="Z2477" i="1"/>
  <c r="Z1277" i="1"/>
  <c r="Z1278" i="1"/>
  <c r="Z1279" i="1"/>
  <c r="Z1297" i="1"/>
  <c r="Z1377" i="1"/>
  <c r="Z1590" i="1"/>
  <c r="Z1591" i="1"/>
  <c r="Z1592" i="1"/>
  <c r="Z1593" i="1"/>
  <c r="Z1654" i="1"/>
  <c r="Z1687" i="1"/>
  <c r="Z1710" i="1"/>
  <c r="Z1714" i="1"/>
  <c r="Z1742" i="1"/>
  <c r="Z1746" i="1"/>
  <c r="Z1803" i="1"/>
  <c r="Z1804" i="1"/>
  <c r="Z1805" i="1"/>
  <c r="Z1807" i="1"/>
  <c r="Z1809" i="1"/>
  <c r="Z1863" i="1"/>
  <c r="Z1864" i="1"/>
  <c r="Z1865" i="1"/>
  <c r="Z1922" i="1"/>
  <c r="Z2151" i="1"/>
  <c r="Z2354" i="1"/>
  <c r="Z2355" i="1"/>
  <c r="Z2356" i="1"/>
  <c r="Z2358" i="1"/>
  <c r="Z2359" i="1"/>
  <c r="Z2571" i="1"/>
  <c r="Z2050" i="1"/>
  <c r="Z2088" i="1"/>
  <c r="Z2152" i="1"/>
  <c r="Z2153" i="1"/>
  <c r="Z2174" i="1"/>
  <c r="Z2188" i="1"/>
  <c r="Z2200" i="1"/>
  <c r="Z2201" i="1"/>
  <c r="Z2220" i="1"/>
  <c r="Z2221" i="1"/>
  <c r="Z2222" i="1"/>
  <c r="Z2246" i="1"/>
  <c r="Z2273" i="1"/>
  <c r="Z2274" i="1"/>
  <c r="Z2275" i="1"/>
  <c r="Z2276" i="1"/>
  <c r="Z2277" i="1"/>
  <c r="Z2297" i="1"/>
  <c r="Z2298" i="1"/>
  <c r="Z2299" i="1"/>
  <c r="Z2300" i="1"/>
  <c r="Z2301" i="1"/>
  <c r="Z2382" i="1"/>
  <c r="Z2383" i="1"/>
  <c r="Z2384" i="1"/>
  <c r="Z2385" i="1"/>
  <c r="Z2417" i="1"/>
  <c r="Z2418" i="1"/>
  <c r="Z2419" i="1"/>
  <c r="Z2420" i="1"/>
  <c r="Z2422" i="1"/>
  <c r="Z2464" i="1"/>
  <c r="Z2497" i="1"/>
  <c r="Z2498" i="1"/>
  <c r="Z2529" i="1"/>
  <c r="Z2530" i="1"/>
  <c r="Z2561" i="1"/>
  <c r="Z2562" i="1"/>
  <c r="Z2616" i="1"/>
  <c r="Z2608" i="1"/>
  <c r="Z2609" i="1"/>
  <c r="Z2080" i="1"/>
  <c r="Z2081" i="1"/>
  <c r="Z2100" i="1"/>
  <c r="Z2108" i="1"/>
  <c r="Z2118" i="1"/>
  <c r="Z2144" i="1"/>
  <c r="Z2145" i="1"/>
  <c r="Z2156" i="1"/>
  <c r="Z2166" i="1"/>
  <c r="Z2180" i="1"/>
  <c r="Z2192" i="1"/>
  <c r="Z2208" i="1"/>
  <c r="Z2209" i="1"/>
  <c r="Z2210" i="1"/>
  <c r="Z2232" i="1"/>
  <c r="Z2252" i="1"/>
  <c r="Z2253" i="1"/>
  <c r="Z2254" i="1"/>
  <c r="Z2259" i="1"/>
  <c r="Z2260" i="1"/>
  <c r="Z2261" i="1"/>
  <c r="Z2282" i="1"/>
  <c r="Z2283" i="1"/>
  <c r="Z2284" i="1"/>
  <c r="Z2285" i="1"/>
  <c r="Z2304" i="1"/>
  <c r="Z2362" i="1"/>
  <c r="Z2363" i="1"/>
  <c r="Z2364" i="1"/>
  <c r="Z2366" i="1"/>
  <c r="Z2367" i="1"/>
  <c r="Z2389" i="1"/>
  <c r="Z2425" i="1"/>
  <c r="Z2429" i="1"/>
  <c r="Z2446" i="1"/>
  <c r="Z2468" i="1"/>
  <c r="Z2469" i="1"/>
  <c r="Z2508" i="1"/>
  <c r="Z2509" i="1"/>
  <c r="Z2510" i="1"/>
  <c r="Z2540" i="1"/>
  <c r="Z2541" i="1"/>
  <c r="Z2542" i="1"/>
  <c r="Z2572" i="1"/>
  <c r="Z2573" i="1"/>
  <c r="Z2620" i="1"/>
  <c r="Z2066" i="1"/>
  <c r="Z2212" i="1"/>
  <c r="Z2336" i="1"/>
  <c r="Z2545" i="1"/>
  <c r="Z2546" i="1"/>
  <c r="Z2588" i="1"/>
  <c r="Z2589" i="1"/>
  <c r="Z2600" i="1"/>
  <c r="Z1958" i="1"/>
  <c r="Z1990" i="1"/>
  <c r="Z2022" i="1"/>
  <c r="Z2054" i="1"/>
  <c r="Z2084" i="1"/>
  <c r="Z2092" i="1"/>
  <c r="Z2102" i="1"/>
  <c r="Z2128" i="1"/>
  <c r="Z2129" i="1"/>
  <c r="Z2148" i="1"/>
  <c r="Z2182" i="1"/>
  <c r="Z2194" i="1"/>
  <c r="Z2214" i="1"/>
  <c r="Z2236" i="1"/>
  <c r="Z2237" i="1"/>
  <c r="Z2238" i="1"/>
  <c r="Z2312" i="1"/>
  <c r="Z2371" i="1"/>
  <c r="Z2372" i="1"/>
  <c r="Z2374" i="1"/>
  <c r="Z2375" i="1"/>
  <c r="Z2376" i="1"/>
  <c r="Z2398" i="1"/>
  <c r="Z2434" i="1"/>
  <c r="Z2437" i="1"/>
  <c r="Z2460" i="1"/>
  <c r="Z2472" i="1"/>
  <c r="Z2489" i="1"/>
  <c r="Z2516" i="1"/>
  <c r="Z2517" i="1"/>
  <c r="Z2518" i="1"/>
  <c r="Z2548" i="1"/>
  <c r="Z2549" i="1"/>
  <c r="Z2550" i="1"/>
  <c r="Z2576" i="1"/>
  <c r="Z2577" i="1"/>
  <c r="Z2612" i="1"/>
  <c r="Z2613" i="1"/>
  <c r="Z2010" i="1"/>
  <c r="Z2241" i="1"/>
  <c r="Z2242" i="1"/>
  <c r="Z2266" i="1"/>
  <c r="Z2267" i="1"/>
  <c r="Z2268" i="1"/>
  <c r="Z2269" i="1"/>
  <c r="Z2290" i="1"/>
  <c r="Z2291" i="1"/>
  <c r="Z2292" i="1"/>
  <c r="Z2293" i="1"/>
  <c r="Z2321" i="1"/>
  <c r="Z2322" i="1"/>
  <c r="Z2323" i="1"/>
  <c r="Z2324" i="1"/>
  <c r="Z2325" i="1"/>
  <c r="Z2346" i="1"/>
  <c r="Z2347" i="1"/>
  <c r="Z2348" i="1"/>
  <c r="Z2349" i="1"/>
  <c r="Z2408" i="1"/>
  <c r="Z2409" i="1"/>
  <c r="Z2410" i="1"/>
  <c r="Z2412" i="1"/>
  <c r="Z2450" i="1"/>
  <c r="Z2474" i="1"/>
  <c r="Z2521" i="1"/>
  <c r="Z2522" i="1"/>
  <c r="Z2553" i="1"/>
  <c r="Z2554" i="1"/>
  <c r="Z2626" i="1"/>
  <c r="Z483" i="1"/>
  <c r="Z495" i="1"/>
  <c r="Z547" i="1"/>
  <c r="Z559" i="1"/>
  <c r="Z603" i="1"/>
  <c r="Z659" i="1"/>
  <c r="Z699" i="1"/>
  <c r="Z763" i="1"/>
  <c r="Z804" i="1"/>
  <c r="Z822" i="1"/>
  <c r="Z840" i="1"/>
  <c r="Z611" i="1"/>
  <c r="Z667" i="1"/>
  <c r="Z813" i="1"/>
  <c r="Z849" i="1"/>
  <c r="Z868" i="1"/>
  <c r="Z886" i="1"/>
  <c r="Z491" i="1"/>
  <c r="Z503" i="1"/>
  <c r="Z555" i="1"/>
  <c r="Z567" i="1"/>
  <c r="Z595" i="1"/>
  <c r="Z651" i="1"/>
  <c r="Z755" i="1"/>
  <c r="Z795" i="1"/>
  <c r="Z471" i="1"/>
  <c r="Z507" i="1"/>
  <c r="Z519" i="1"/>
  <c r="Z571" i="1"/>
  <c r="Z583" i="1"/>
  <c r="Z619" i="1"/>
  <c r="Z739" i="1"/>
  <c r="Z779" i="1"/>
  <c r="Z857" i="1"/>
  <c r="Z921" i="1"/>
  <c r="Z951" i="1"/>
  <c r="Z983" i="1"/>
  <c r="Z1006" i="1"/>
  <c r="Z1033" i="1"/>
  <c r="Z1070" i="1"/>
  <c r="Z1134" i="1"/>
  <c r="Z1173" i="1"/>
  <c r="Z1189" i="1"/>
  <c r="Z1205" i="1"/>
  <c r="Z1221" i="1"/>
  <c r="Z1237" i="1"/>
  <c r="Z1253" i="1"/>
  <c r="Z1269" i="1"/>
  <c r="Z1285" i="1"/>
  <c r="Z1301" i="1"/>
  <c r="Z1317" i="1"/>
  <c r="Z1357" i="1"/>
  <c r="Z1437" i="1"/>
  <c r="Z1501" i="1"/>
  <c r="Z1565" i="1"/>
  <c r="Z1461" i="1"/>
  <c r="Z1525" i="1"/>
  <c r="Z1589" i="1"/>
  <c r="Z833" i="1"/>
  <c r="Z897" i="1"/>
  <c r="Z945" i="1"/>
  <c r="Z977" i="1"/>
  <c r="Z998" i="1"/>
  <c r="Z1025" i="1"/>
  <c r="Z1062" i="1"/>
  <c r="Z1126" i="1"/>
  <c r="Z1325" i="1"/>
  <c r="Z1381" i="1"/>
  <c r="Z1445" i="1"/>
  <c r="Z1509" i="1"/>
  <c r="Z1573" i="1"/>
  <c r="Z825" i="1"/>
  <c r="Z935" i="1"/>
  <c r="Z967" i="1"/>
  <c r="Z1166" i="1"/>
  <c r="Z1197" i="1"/>
  <c r="Z1213" i="1"/>
  <c r="Z1229" i="1"/>
  <c r="Z1245" i="1"/>
  <c r="Z817" i="1"/>
  <c r="Z881" i="1"/>
  <c r="Z937" i="1"/>
  <c r="Z969" i="1"/>
  <c r="Z1014" i="1"/>
  <c r="Z1349" i="1"/>
  <c r="Z1429" i="1"/>
  <c r="Z1493" i="1"/>
  <c r="Z1557" i="1"/>
  <c r="Z801" i="1"/>
  <c r="Z865" i="1"/>
  <c r="Z929" i="1"/>
  <c r="Z961" i="1"/>
  <c r="Z993" i="1"/>
  <c r="Z1030" i="1"/>
  <c r="Z1094" i="1"/>
  <c r="Z1158" i="1"/>
  <c r="Z1333" i="1"/>
  <c r="Z1373" i="1"/>
  <c r="Z1413" i="1"/>
  <c r="Z1477" i="1"/>
  <c r="Z1541" i="1"/>
  <c r="Z1644" i="1"/>
  <c r="Z1720" i="1"/>
  <c r="Z1752" i="1"/>
  <c r="Z1788" i="1"/>
  <c r="Z1800" i="1"/>
  <c r="Z1828" i="1"/>
  <c r="Z1732" i="1"/>
  <c r="Z1776" i="1"/>
  <c r="Z1684" i="1"/>
  <c r="Z1756" i="1"/>
  <c r="Z1832" i="1"/>
  <c r="Z1848" i="1"/>
  <c r="Z1668" i="1"/>
  <c r="Z1716" i="1"/>
  <c r="Z1748" i="1"/>
  <c r="Z1796" i="1"/>
  <c r="Z1808" i="1"/>
  <c r="Z1652" i="1"/>
  <c r="Z1708" i="1"/>
  <c r="Z1740" i="1"/>
  <c r="Z1812" i="1"/>
  <c r="Z1824" i="1"/>
  <c r="Z1840" i="1"/>
  <c r="Z1856" i="1"/>
  <c r="Z1872" i="1"/>
  <c r="Z2289" i="1"/>
  <c r="Z2353" i="1"/>
  <c r="Z2281" i="1"/>
  <c r="Z2345" i="1"/>
  <c r="Z2206" i="1"/>
  <c r="Z2265" i="1"/>
  <c r="Z2329" i="1"/>
  <c r="Z2379" i="1"/>
  <c r="Z2617" i="1"/>
  <c r="Z2411" i="1"/>
  <c r="Z2621" i="1"/>
  <c r="Z2488" i="1"/>
  <c r="Z2496" i="1"/>
  <c r="Z2504" i="1"/>
  <c r="Z2512" i="1"/>
  <c r="Z2520" i="1"/>
  <c r="Z2528" i="1"/>
  <c r="Z2536" i="1"/>
  <c r="Z2544" i="1"/>
  <c r="Z2552" i="1"/>
  <c r="Z2560" i="1"/>
  <c r="Z2568" i="1"/>
  <c r="Z2601" i="1"/>
  <c r="Z2387" i="1"/>
  <c r="Z2625" i="1"/>
</calcChain>
</file>

<file path=xl/sharedStrings.xml><?xml version="1.0" encoding="utf-8"?>
<sst xmlns="http://schemas.openxmlformats.org/spreadsheetml/2006/main" count="2847" uniqueCount="239">
  <si>
    <t>Årstal</t>
  </si>
  <si>
    <t>KlubNr</t>
  </si>
  <si>
    <t>Klubnavn</t>
  </si>
  <si>
    <t>Junior drenge</t>
  </si>
  <si>
    <t>Junior piger</t>
  </si>
  <si>
    <t>Junior drenge uden banetill.</t>
  </si>
  <si>
    <t>Junior piger uden banetill.</t>
  </si>
  <si>
    <t>Senior mænd</t>
  </si>
  <si>
    <t>Senior damer</t>
  </si>
  <si>
    <t>Fleks drenge</t>
  </si>
  <si>
    <t>Fleks piger</t>
  </si>
  <si>
    <t>Fleks mænd</t>
  </si>
  <si>
    <t>Fleks damer</t>
  </si>
  <si>
    <t>Langdist mænd</t>
  </si>
  <si>
    <t>Langdist damer</t>
  </si>
  <si>
    <t>I alt</t>
  </si>
  <si>
    <t>Passive</t>
  </si>
  <si>
    <t>Klub nummer og navn</t>
  </si>
  <si>
    <t>Total Fleks</t>
  </si>
  <si>
    <t>Total Fuldtid</t>
  </si>
  <si>
    <t>Total Junior</t>
  </si>
  <si>
    <t>Total Fuldtid Senior</t>
  </si>
  <si>
    <t>Total Langdistance</t>
  </si>
  <si>
    <t>Total Aktive</t>
  </si>
  <si>
    <t>Total Passive</t>
  </si>
  <si>
    <t>Total Aktiv + Passiv</t>
  </si>
  <si>
    <t>Furesø Golfklub</t>
  </si>
  <si>
    <t>Hjortespring Golfklub</t>
  </si>
  <si>
    <t>Hørsholm Golfklub</t>
  </si>
  <si>
    <t>Odense Eventyr Golf Klub</t>
  </si>
  <si>
    <t>Struer Golfklub</t>
  </si>
  <si>
    <t>Køge Golf Klub</t>
  </si>
  <si>
    <t>Esbjerg Golfklub</t>
  </si>
  <si>
    <t>Aalborg Golf Klub</t>
  </si>
  <si>
    <t>Ørnehøj Golfklub</t>
  </si>
  <si>
    <t>Vejle Golf Club</t>
  </si>
  <si>
    <t>Egedal Golfklub</t>
  </si>
  <si>
    <t>Søllerød Golfklub</t>
  </si>
  <si>
    <t>Breinholtgård Golf Klub</t>
  </si>
  <si>
    <t>Tullamore Golf Club</t>
  </si>
  <si>
    <t>Dragør Golfklub</t>
  </si>
  <si>
    <t>Værløse Golfklub</t>
  </si>
  <si>
    <t>Holstebro Golfklub</t>
  </si>
  <si>
    <t>Herning Golf Klub</t>
  </si>
  <si>
    <t>Odense Golfklub</t>
  </si>
  <si>
    <t>Fredensborg Golf Club</t>
  </si>
  <si>
    <t>Kolding Golf Club</t>
  </si>
  <si>
    <t>Helsingør Golf Club</t>
  </si>
  <si>
    <t>Mølleåens Golf Klub</t>
  </si>
  <si>
    <t>Horsens Golfklub</t>
  </si>
  <si>
    <t>Kokkedal Golfklub</t>
  </si>
  <si>
    <t>Hillerød Golf Klub</t>
  </si>
  <si>
    <t>Hedeland Golfklub</t>
  </si>
  <si>
    <t>Mensalgård Golfklub</t>
  </si>
  <si>
    <t>Viborg Golfklub</t>
  </si>
  <si>
    <t>Københavns Golf Klub</t>
  </si>
  <si>
    <t>Roskilde Golf Klub</t>
  </si>
  <si>
    <t>Aarhus Golf Club</t>
  </si>
  <si>
    <t>Hjørring Golfklub</t>
  </si>
  <si>
    <t>Smørum Golfklub</t>
  </si>
  <si>
    <t>CGC Golf Club</t>
  </si>
  <si>
    <t>Brønderslev Golfklub</t>
  </si>
  <si>
    <t>Læsø Seaside Golf Klub</t>
  </si>
  <si>
    <t>Simon's Golf Club</t>
  </si>
  <si>
    <t>Mollerup Golf Club</t>
  </si>
  <si>
    <t>Trehøje Golfklub</t>
  </si>
  <si>
    <t>Hammel Golf Klub</t>
  </si>
  <si>
    <t>Hornbæk Golfklub</t>
  </si>
  <si>
    <t>Aarhus Aadal Golf Club</t>
  </si>
  <si>
    <t>Gilleleje Golfklub</t>
  </si>
  <si>
    <t>Fanø Vesterhavsbads Golfklub</t>
  </si>
  <si>
    <t>Randers Golf Klub</t>
  </si>
  <si>
    <t>Sydsjællands Golfklub Mogenstrup</t>
  </si>
  <si>
    <t>Ikast Tullamore Golf Club</t>
  </si>
  <si>
    <t>Haderslev Golfklub</t>
  </si>
  <si>
    <t>Frederikssund Golfklub</t>
  </si>
  <si>
    <t>Rungsted Golf Klub</t>
  </si>
  <si>
    <t>Brøndby Golfklub</t>
  </si>
  <si>
    <t>Svendborg Golf Klub</t>
  </si>
  <si>
    <t>Odder Golfklub</t>
  </si>
  <si>
    <t>Kalø Golf Club</t>
  </si>
  <si>
    <t>Asserbo Golf Club</t>
  </si>
  <si>
    <t>Varde Golfklub</t>
  </si>
  <si>
    <t>Vejen Golfklub</t>
  </si>
  <si>
    <t>Skjoldenæsholm Golfklub</t>
  </si>
  <si>
    <t>Nivå Golf Klub</t>
  </si>
  <si>
    <t>Korsør Golf Klub</t>
  </si>
  <si>
    <t>Aabybro Golfklub</t>
  </si>
  <si>
    <t>Kaj Lykke Golfklub</t>
  </si>
  <si>
    <t>Sønderjyllands Golfklub</t>
  </si>
  <si>
    <t>Fredericia Golf Club</t>
  </si>
  <si>
    <t>Odsherred Golfklub</t>
  </si>
  <si>
    <t>Skive Golfklub</t>
  </si>
  <si>
    <t>Holbæk Golfklub</t>
  </si>
  <si>
    <t>Vallø Golfklub</t>
  </si>
  <si>
    <t>Lemvig Golfklub</t>
  </si>
  <si>
    <t>Sønderborg Golfklub</t>
  </si>
  <si>
    <t>Gyttegård Golf Klub</t>
  </si>
  <si>
    <t>Odense Blommenslyst Golfklub</t>
  </si>
  <si>
    <t>Ledreborg Palace Golf Club</t>
  </si>
  <si>
    <t>Skovbo Golfklub</t>
  </si>
  <si>
    <t>Frederikshavn Golf Klub</t>
  </si>
  <si>
    <t>Nordvestjysk Golfklub</t>
  </si>
  <si>
    <t>Hals Seaside Golf</t>
  </si>
  <si>
    <t>Kalundborg Golfklub</t>
  </si>
  <si>
    <t>Sorø Golfklub</t>
  </si>
  <si>
    <t>Sct. Knuds Golfklub</t>
  </si>
  <si>
    <t>Dejbjerg Golf Klub</t>
  </si>
  <si>
    <t>Trelleborg Golfklub Slagelse</t>
  </si>
  <si>
    <t>Hedensted Golf Klub</t>
  </si>
  <si>
    <t>Tange Sø Golfklub</t>
  </si>
  <si>
    <t>Benniksgaard Golf Klub</t>
  </si>
  <si>
    <t>Juelsminde Golfklub</t>
  </si>
  <si>
    <t>Ribe Golf Klub</t>
  </si>
  <si>
    <t>Birkemose Golf Club</t>
  </si>
  <si>
    <t>Himmelbjerg Golf Club</t>
  </si>
  <si>
    <t>Jelling Golfklub</t>
  </si>
  <si>
    <t>Blokhus Golf Klub</t>
  </si>
  <si>
    <t>Stensballegaard Golfklub</t>
  </si>
  <si>
    <t>Morsø Golfklub</t>
  </si>
  <si>
    <t>Skanderborg Golf Klub</t>
  </si>
  <si>
    <t>Næstved Golfklub</t>
  </si>
  <si>
    <t>Vestfyns Golfklub</t>
  </si>
  <si>
    <t>Rold Skov Golfklub</t>
  </si>
  <si>
    <t>DGC Dragsholm Golf Club</t>
  </si>
  <si>
    <t>Give Golfklub</t>
  </si>
  <si>
    <t>Ishøj Golfklub</t>
  </si>
  <si>
    <t>Passebækgård Golf Klub</t>
  </si>
  <si>
    <t>Øland Golfklub</t>
  </si>
  <si>
    <t>Værebro Golfklub</t>
  </si>
  <si>
    <t>Dronninglund Golfklub</t>
  </si>
  <si>
    <t>Aabenraa Golfklub</t>
  </si>
  <si>
    <t>Norddjurs Golfklub</t>
  </si>
  <si>
    <t>Marielyst Golf Klub</t>
  </si>
  <si>
    <t>Midtsjællands Golfklub</t>
  </si>
  <si>
    <t>Maribo Sø Golfklub</t>
  </si>
  <si>
    <t>Comwell Kellers Park Golfklub</t>
  </si>
  <si>
    <t>Brande Golfklub</t>
  </si>
  <si>
    <t>Sæby Golfklub</t>
  </si>
  <si>
    <t>Holmsland Klit Golfklub</t>
  </si>
  <si>
    <t>Albertslund Golfklub</t>
  </si>
  <si>
    <t>Bornholms Golf Klub</t>
  </si>
  <si>
    <t>Sebber Kloster Golf Klub</t>
  </si>
  <si>
    <t>Harre Vig Golfklub</t>
  </si>
  <si>
    <t>Golfclub Storådalen</t>
  </si>
  <si>
    <t>Grenaa Golfklub</t>
  </si>
  <si>
    <t>Hirtshals Golfklub</t>
  </si>
  <si>
    <t>Falster Golfklub</t>
  </si>
  <si>
    <t>Faaborg Golfklub</t>
  </si>
  <si>
    <t>Outrup Golfklub</t>
  </si>
  <si>
    <t>Skærbæk Mølle Golfklub Ølgod</t>
  </si>
  <si>
    <t>Himmerland Golf Klub</t>
  </si>
  <si>
    <t>Samsø Golfklub</t>
  </si>
  <si>
    <t>Tønder Golf Klub</t>
  </si>
  <si>
    <t>Randers Fjord Golfklub</t>
  </si>
  <si>
    <t>Rønnede Golf Klub</t>
  </si>
  <si>
    <t>Åskov Golfklub</t>
  </si>
  <si>
    <t>Ebeltoft Golf Club</t>
  </si>
  <si>
    <t>Sindal Golf Klub</t>
  </si>
  <si>
    <t>Markusminde Golf</t>
  </si>
  <si>
    <t>Hjarbæk Fjord Golf Klub</t>
  </si>
  <si>
    <t>Møn Golfklub</t>
  </si>
  <si>
    <t>Mariagerfjord Golfklub</t>
  </si>
  <si>
    <t>Greve Golfklub</t>
  </si>
  <si>
    <t>Henne Golfklub</t>
  </si>
  <si>
    <t>Gudhjem Golfklub</t>
  </si>
  <si>
    <t>Aars Golfklub</t>
  </si>
  <si>
    <t>Holsted Golfklub</t>
  </si>
  <si>
    <t>Tollundgaard Golfklub</t>
  </si>
  <si>
    <t>Royal Golf Club</t>
  </si>
  <si>
    <t>Lübker Golf Club</t>
  </si>
  <si>
    <t>Nordborg Golfklub</t>
  </si>
  <si>
    <t>Løkken Golfklub</t>
  </si>
  <si>
    <t>Barløseborg Golfklub</t>
  </si>
  <si>
    <t>Halsted Kloster Golfklub</t>
  </si>
  <si>
    <t>Langelands Golf Klub</t>
  </si>
  <si>
    <t>Jammerbugtens Golfklub</t>
  </si>
  <si>
    <t>Nexø Golf Klub</t>
  </si>
  <si>
    <t>Sydthy Golfklub</t>
  </si>
  <si>
    <t>Toftlund Golf Club</t>
  </si>
  <si>
    <t>Royal Oak Golf Club</t>
  </si>
  <si>
    <t>Blåvandshuk Golfklub</t>
  </si>
  <si>
    <t>Lyngbygaard Golf Klub</t>
  </si>
  <si>
    <t>Bogense Golfklub</t>
  </si>
  <si>
    <t>Hobro Golfklub</t>
  </si>
  <si>
    <t>Søhøjlandet Golf Resort P/S</t>
  </si>
  <si>
    <t>Hvalpsund Golf Club</t>
  </si>
  <si>
    <t>Nordbornholms Golf Klub</t>
  </si>
  <si>
    <t>Midtfyns Golfklub</t>
  </si>
  <si>
    <t>Løgstør Golfklub</t>
  </si>
  <si>
    <t>Solrød Golfklub</t>
  </si>
  <si>
    <t>The Scandinavian Golf Club</t>
  </si>
  <si>
    <t>Hedens Golfklub</t>
  </si>
  <si>
    <t>Brejning Golfklub</t>
  </si>
  <si>
    <t>Ærø Golf Klub</t>
  </si>
  <si>
    <t>Langesø Golf Club</t>
  </si>
  <si>
    <t>Haunstrup Golf KS Aktiv Fritid</t>
  </si>
  <si>
    <t>Djurs Golfklub</t>
  </si>
  <si>
    <t>Karup Å Golfklub</t>
  </si>
  <si>
    <t>Sandager Golfklub</t>
  </si>
  <si>
    <t>Rømø Golf Klub</t>
  </si>
  <si>
    <t>Arrild Golf Klub</t>
  </si>
  <si>
    <t>Hansted Golfklub</t>
  </si>
  <si>
    <t>Sejerø Golfklub</t>
  </si>
  <si>
    <t>Blåvandshuk Golf Skovklubben</t>
  </si>
  <si>
    <t>City Golf Copenhagen</t>
  </si>
  <si>
    <t>Ry Golfklub</t>
  </si>
  <si>
    <t>Gudme Golf Club</t>
  </si>
  <si>
    <t>Sunset Golfklub</t>
  </si>
  <si>
    <t>Kellers Park Golf Club</t>
  </si>
  <si>
    <t>Storådalen</t>
  </si>
  <si>
    <t>Brændeskovgård Golf</t>
  </si>
  <si>
    <t>Storådalens Golfklub A/S</t>
  </si>
  <si>
    <t>Sølykke Golf</t>
  </si>
  <si>
    <t>Great Northern Golf Club</t>
  </si>
  <si>
    <t>Langesø Golf A/S</t>
  </si>
  <si>
    <t>Lübker Golf Resort ApS</t>
  </si>
  <si>
    <t>Brundtland Golfcenter</t>
  </si>
  <si>
    <t>Morsø GolfKlub</t>
  </si>
  <si>
    <t>Lübker Golf Klub</t>
  </si>
  <si>
    <t>Ikast Golf Club</t>
  </si>
  <si>
    <t>Blokhus Golfcenter A/S</t>
  </si>
  <si>
    <t>(Alle)</t>
  </si>
  <si>
    <t>Rækkemærkater</t>
  </si>
  <si>
    <t>Hovedtotal</t>
  </si>
  <si>
    <t>Sum af Total Fleks</t>
  </si>
  <si>
    <t>Sum af Total Fuldtid</t>
  </si>
  <si>
    <t>Sum af Total Junior</t>
  </si>
  <si>
    <t>Sum af Total Langdistance</t>
  </si>
  <si>
    <t>Sum af Total Aktive</t>
  </si>
  <si>
    <t xml:space="preserve">Harekær </t>
  </si>
  <si>
    <t>Hvide Klit</t>
  </si>
  <si>
    <t xml:space="preserve">Lillebælt </t>
  </si>
  <si>
    <t>PIBE MØLLE GOLF</t>
  </si>
  <si>
    <t>Ry Golf</t>
  </si>
  <si>
    <t>Silkeborg Golfklub</t>
  </si>
  <si>
    <t>Storstrømmen Gk</t>
  </si>
  <si>
    <t>Volstrup Golf Klub</t>
  </si>
  <si>
    <t>Ølstykke Golf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</si>
</sst>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Aptos Narrow"/>
      <family val="2"/>
      <scheme val="minor"/>
    </font>
    <font>
      <sz val="10"/>
      <name val="Univers"/>
    </font>
    <font>
      <b/>
      <sz val="10"/>
      <name val="Univers"/>
    </font>
    <font>
      <sz val="11"/>
      <name val="Univers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/>
    <xf numFmtId="0" fontId="3" fillId="2" borderId="1" xfId="0" applyFont="1" applyFill="1" applyBorder="1"/>
    <xf numFmtId="0" fontId="1" fillId="0" borderId="2" xfId="0" applyFont="1" applyBorder="1"/>
    <xf numFmtId="0" fontId="2" fillId="0" borderId="2" xfId="0" applyFont="1" applyBorder="1"/>
    <xf numFmtId="0" fontId="0" fillId="0" borderId="1" xfId="0" applyBorder="1"/>
    <xf numFmtId="0" fontId="4" fillId="0" borderId="1" xfId="0" applyFont="1" applyBorder="1"/>
    <xf numFmtId="0" fontId="0" fillId="0" borderId="2" xfId="0" applyBorder="1"/>
    <xf numFmtId="0" fontId="4" fillId="0" borderId="2" xfId="0" applyFont="1" applyBorder="1"/>
    <xf numFmtId="0" fontId="5" fillId="0" borderId="0" xfId="0" applyFont="1"/>
    <xf numFmtId="0" fontId="6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[Medlemstal 2011_2025 til gennemsyn.xlsx]Ark2!Pivottabel2</c:name>
    <c:fmtId val="0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a-DK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'Ark2'!$B$6</c:f>
              <c:strCache>
                <c:ptCount val="1"/>
                <c:pt idx="0">
                  <c:v>Sum af Total Fuldtid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'Ark2'!$A$7:$A$22</c:f>
              <c:strCache>
                <c:ptCount val="15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'Ark2'!$B$7:$B$22</c:f>
              <c:numCache>
                <c:formatCode>General</c:formatCode>
                <c:ptCount val="15"/>
                <c:pt idx="0">
                  <c:v>135514</c:v>
                </c:pt>
                <c:pt idx="1">
                  <c:v>131453</c:v>
                </c:pt>
                <c:pt idx="2">
                  <c:v>126997</c:v>
                </c:pt>
                <c:pt idx="3">
                  <c:v>123626</c:v>
                </c:pt>
                <c:pt idx="4">
                  <c:v>120959</c:v>
                </c:pt>
                <c:pt idx="5">
                  <c:v>119355</c:v>
                </c:pt>
                <c:pt idx="6">
                  <c:v>117788</c:v>
                </c:pt>
                <c:pt idx="7">
                  <c:v>114719</c:v>
                </c:pt>
                <c:pt idx="8">
                  <c:v>113587</c:v>
                </c:pt>
                <c:pt idx="9">
                  <c:v>117585</c:v>
                </c:pt>
                <c:pt idx="10">
                  <c:v>122981</c:v>
                </c:pt>
                <c:pt idx="11">
                  <c:v>122511</c:v>
                </c:pt>
                <c:pt idx="12">
                  <c:v>120841</c:v>
                </c:pt>
                <c:pt idx="13">
                  <c:v>119972</c:v>
                </c:pt>
                <c:pt idx="14">
                  <c:v>123044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58-8E49-B079-E2A9D665A1AD}"/>
            </c:ext>
          </c:extLst>
        </c:ser>
        <c:ser>
          <c:idx val="1"/>
          <c:order val="1"/>
          <c:tx>
            <c:strRef>
              <c:f>'Ark2'!$C$6</c:f>
              <c:strCache>
                <c:ptCount val="1"/>
                <c:pt idx="0">
                  <c:v>Sum af Total Fleks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'Ark2'!$A$7:$A$22</c:f>
              <c:strCache>
                <c:ptCount val="15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'Ark2'!$C$7:$C$22</c:f>
              <c:numCache>
                <c:formatCode>General</c:formatCode>
                <c:ptCount val="15"/>
                <c:pt idx="0">
                  <c:v>13869</c:v>
                </c:pt>
                <c:pt idx="1">
                  <c:v>18302</c:v>
                </c:pt>
                <c:pt idx="2">
                  <c:v>22426</c:v>
                </c:pt>
                <c:pt idx="3">
                  <c:v>24055</c:v>
                </c:pt>
                <c:pt idx="4">
                  <c:v>26821</c:v>
                </c:pt>
                <c:pt idx="5">
                  <c:v>28697</c:v>
                </c:pt>
                <c:pt idx="6">
                  <c:v>30456</c:v>
                </c:pt>
                <c:pt idx="7">
                  <c:v>31551</c:v>
                </c:pt>
                <c:pt idx="8">
                  <c:v>32234</c:v>
                </c:pt>
                <c:pt idx="9">
                  <c:v>34124</c:v>
                </c:pt>
                <c:pt idx="10">
                  <c:v>37710</c:v>
                </c:pt>
                <c:pt idx="11">
                  <c:v>38183</c:v>
                </c:pt>
                <c:pt idx="12">
                  <c:v>39106</c:v>
                </c:pt>
                <c:pt idx="13">
                  <c:v>40037</c:v>
                </c:pt>
                <c:pt idx="14">
                  <c:v>41052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58-8E49-B079-E2A9D665A1AD}"/>
            </c:ext>
          </c:extLst>
        </c:ser>
        <c:ser>
          <c:idx val="2"/>
          <c:order val="2"/>
          <c:tx>
            <c:strRef>
              <c:f>'Ark2'!$D$6</c:f>
              <c:strCache>
                <c:ptCount val="1"/>
                <c:pt idx="0">
                  <c:v>Sum af Total Junior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'Ark2'!$A$7:$A$22</c:f>
              <c:strCache>
                <c:ptCount val="15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'Ark2'!$D$7:$D$22</c:f>
              <c:numCache>
                <c:formatCode>General</c:formatCode>
                <c:ptCount val="15"/>
                <c:pt idx="0">
                  <c:v>10774</c:v>
                </c:pt>
                <c:pt idx="1">
                  <c:v>10098</c:v>
                </c:pt>
                <c:pt idx="2">
                  <c:v>9381</c:v>
                </c:pt>
                <c:pt idx="3">
                  <c:v>8478</c:v>
                </c:pt>
                <c:pt idx="4">
                  <c:v>8127</c:v>
                </c:pt>
                <c:pt idx="5">
                  <c:v>7669</c:v>
                </c:pt>
                <c:pt idx="6">
                  <c:v>7412</c:v>
                </c:pt>
                <c:pt idx="7">
                  <c:v>7006</c:v>
                </c:pt>
                <c:pt idx="8">
                  <c:v>6743</c:v>
                </c:pt>
                <c:pt idx="9">
                  <c:v>7508</c:v>
                </c:pt>
                <c:pt idx="10">
                  <c:v>8280</c:v>
                </c:pt>
                <c:pt idx="11">
                  <c:v>7544</c:v>
                </c:pt>
                <c:pt idx="12">
                  <c:v>7399</c:v>
                </c:pt>
                <c:pt idx="13">
                  <c:v>7549</c:v>
                </c:pt>
                <c:pt idx="14">
                  <c:v>8912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58-8E49-B079-E2A9D665A1AD}"/>
            </c:ext>
          </c:extLst>
        </c:ser>
        <c:ser>
          <c:idx val="3"/>
          <c:order val="3"/>
          <c:tx>
            <c:strRef>
              <c:f>'Ark2'!$E$6</c:f>
              <c:strCache>
                <c:ptCount val="1"/>
                <c:pt idx="0">
                  <c:v>Sum af Total Langdistance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'Ark2'!$A$7:$A$22</c:f>
              <c:strCache>
                <c:ptCount val="15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'Ark2'!$E$7:$E$22</c:f>
              <c:numCache>
                <c:formatCode>General</c:formatCode>
                <c:ptCount val="15"/>
                <c:pt idx="0">
                  <c:v>3338</c:v>
                </c:pt>
                <c:pt idx="1">
                  <c:v>3135</c:v>
                </c:pt>
                <c:pt idx="2">
                  <c:v>3018</c:v>
                </c:pt>
                <c:pt idx="3">
                  <c:v>2907</c:v>
                </c:pt>
                <c:pt idx="4">
                  <c:v>2986</c:v>
                </c:pt>
                <c:pt idx="5">
                  <c:v>2955</c:v>
                </c:pt>
                <c:pt idx="6">
                  <c:v>2795</c:v>
                </c:pt>
                <c:pt idx="7">
                  <c:v>2677</c:v>
                </c:pt>
                <c:pt idx="8">
                  <c:v>2677</c:v>
                </c:pt>
                <c:pt idx="9">
                  <c:v>2990</c:v>
                </c:pt>
                <c:pt idx="10">
                  <c:v>3299</c:v>
                </c:pt>
                <c:pt idx="11">
                  <c:v>3017</c:v>
                </c:pt>
                <c:pt idx="12">
                  <c:v>2889</c:v>
                </c:pt>
                <c:pt idx="13">
                  <c:v>2771</c:v>
                </c:pt>
                <c:pt idx="14">
                  <c:v>2666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58-8E49-B079-E2A9D665A1AD}"/>
            </c:ext>
          </c:extLst>
        </c:ser>
        <c:ser>
          <c:idx val="4"/>
          <c:order val="4"/>
          <c:tx>
            <c:strRef>
              <c:f>'Ark2'!$F$6</c:f>
              <c:strCache>
                <c:ptCount val="1"/>
                <c:pt idx="0">
                  <c:v>Sum af Total Aktive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a-D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'Ark2'!$A$7:$A$22</c:f>
              <c:strCache>
                <c:ptCount val="15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'Ark2'!$F$7:$F$22</c:f>
              <c:numCache>
                <c:formatCode>General</c:formatCode>
                <c:ptCount val="15"/>
                <c:pt idx="0">
                  <c:v>152801</c:v>
                </c:pt>
                <c:pt idx="1">
                  <c:v>152972</c:v>
                </c:pt>
                <c:pt idx="2">
                  <c:v>152588</c:v>
                </c:pt>
                <c:pt idx="3">
                  <c:v>150699</c:v>
                </c:pt>
                <c:pt idx="4">
                  <c:v>150916</c:v>
                </c:pt>
                <c:pt idx="5">
                  <c:v>151139</c:v>
                </c:pt>
                <c:pt idx="6">
                  <c:v>151133</c:v>
                </c:pt>
                <c:pt idx="7">
                  <c:v>149044</c:v>
                </c:pt>
                <c:pt idx="8">
                  <c:v>148570</c:v>
                </c:pt>
                <c:pt idx="9">
                  <c:v>154803</c:v>
                </c:pt>
                <c:pt idx="10">
                  <c:v>164130</c:v>
                </c:pt>
                <c:pt idx="11">
                  <c:v>163865</c:v>
                </c:pt>
                <c:pt idx="12">
                  <c:v>163024</c:v>
                </c:pt>
                <c:pt idx="13">
                  <c:v>162957</c:v>
                </c:pt>
                <c:pt idx="14">
                  <c:v>167028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58-8E49-B079-E2A9D665A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51014368"/>
        <c:axId val="1150531792"/>
      </c:lineChart>
      <c:catAx>
        <c:axId val="115101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150531792"/>
        <c:crosses val="autoZero"/>
        <c:auto val="1"/>
        <c:lblAlgn val="ctr"/>
        <c:lblOffset val="100"/>
        <c:noMultiLvlLbl val="0"/>
      </c:catAx>
      <c:valAx>
        <c:axId val="1150531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1151014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63500</xdr:colOff>
      <xdr:row>23</xdr:row>
      <xdr:rowOff>152400</xdr:rowOff>
    </xdr:from>
    <xdr:to>
      <xdr:col>11</xdr:col>
      <xdr:colOff>457200</xdr:colOff>
      <xdr:row>52</xdr:row>
      <xdr:rowOff>127000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BAFB8A9-C38C-4BA9-5100-0A5E90996F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5932.749341087962" missingItemsLimit="0" createdVersion="8" refreshedVersion="8" minRefreshableVersion="3" recordCount="2812" xr:uid="{97B013B1-563B-FB4C-82BE-D7171E3165AA}">
  <cacheSource type="worksheet">
    <worksheetSource name="Tabel1"/>
  </cacheSource>
  <cacheFields count="26">
    <cacheField name="Årstal" numFmtId="0">
      <sharedItems containsSemiMixedTypes="0" containsString="0" containsNumber="1" containsInteger="1" minValue="2011" maxValue="2025" count="15"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</sharedItems>
    </cacheField>
    <cacheField name="KlubNr" numFmtId="0">
      <sharedItems containsSemiMixedTypes="0" containsString="0" containsNumber="1" containsInteger="1" minValue="1" maxValue="915"/>
    </cacheField>
    <cacheField name="Klubnavn" numFmtId="0">
      <sharedItems/>
    </cacheField>
    <cacheField name="Junior drenge" numFmtId="0">
      <sharedItems containsSemiMixedTypes="0" containsString="0" containsNumber="1" containsInteger="1" minValue="0" maxValue="170"/>
    </cacheField>
    <cacheField name="Junior piger" numFmtId="0">
      <sharedItems containsSemiMixedTypes="0" containsString="0" containsNumber="1" containsInteger="1" minValue="0" maxValue="45"/>
    </cacheField>
    <cacheField name="Junior drenge uden banetill." numFmtId="0">
      <sharedItems containsSemiMixedTypes="0" containsString="0" containsNumber="1" containsInteger="1" minValue="0" maxValue="113"/>
    </cacheField>
    <cacheField name="Junior piger uden banetill." numFmtId="0">
      <sharedItems containsSemiMixedTypes="0" containsString="0" containsNumber="1" containsInteger="1" minValue="0" maxValue="77"/>
    </cacheField>
    <cacheField name="Senior mænd" numFmtId="0">
      <sharedItems containsSemiMixedTypes="0" containsString="0" containsNumber="1" containsInteger="1" minValue="0" maxValue="1502"/>
    </cacheField>
    <cacheField name="Senior damer" numFmtId="0">
      <sharedItems containsSemiMixedTypes="0" containsString="0" containsNumber="1" containsInteger="1" minValue="0" maxValue="577"/>
    </cacheField>
    <cacheField name="Fleks drenge" numFmtId="0">
      <sharedItems containsSemiMixedTypes="0" containsString="0" containsNumber="1" containsInteger="1" minValue="0" maxValue="40"/>
    </cacheField>
    <cacheField name="Fleks piger" numFmtId="0">
      <sharedItems containsSemiMixedTypes="0" containsString="0" containsNumber="1" containsInteger="1" minValue="0" maxValue="14"/>
    </cacheField>
    <cacheField name="Fleks mænd" numFmtId="0">
      <sharedItems containsSemiMixedTypes="0" containsString="0" containsNumber="1" containsInteger="1" minValue="0" maxValue="1951"/>
    </cacheField>
    <cacheField name="Fleks damer" numFmtId="0">
      <sharedItems containsSemiMixedTypes="0" containsString="0" containsNumber="1" containsInteger="1" minValue="0" maxValue="391"/>
    </cacheField>
    <cacheField name="Langdist mænd" numFmtId="0">
      <sharedItems containsSemiMixedTypes="0" containsString="0" containsNumber="1" containsInteger="1" minValue="0" maxValue="227"/>
    </cacheField>
    <cacheField name="Langdist damer" numFmtId="0">
      <sharedItems containsSemiMixedTypes="0" containsString="0" containsNumber="1" containsInteger="1" minValue="0" maxValue="122"/>
    </cacheField>
    <cacheField name="I alt" numFmtId="0">
      <sharedItems containsSemiMixedTypes="0" containsString="0" containsNumber="1" containsInteger="1" minValue="33" maxValue="3140"/>
    </cacheField>
    <cacheField name="Passive" numFmtId="0">
      <sharedItems containsSemiMixedTypes="0" containsString="0" containsNumber="1" containsInteger="1" minValue="0" maxValue="741"/>
    </cacheField>
    <cacheField name="Klub nummer og navn" numFmtId="0">
      <sharedItems count="206">
        <s v="44 - Furesø Golfklub"/>
        <s v="52 - Hjortespring Golfklub"/>
        <s v="92 - Hørsholm Golfklub"/>
        <s v="101 - Odense Eventyr Golf Klub"/>
        <s v="123 - Struer Golfklub"/>
        <s v="24 - Køge Golf Klub"/>
        <s v="3 - Esbjerg Golfklub"/>
        <s v="2 - Aalborg Golf Klub"/>
        <s v="99 - Ørnehøj Golfklub"/>
        <s v="27 - Vejle Golf Club"/>
        <s v="160 - Egedal Golfklub"/>
        <s v="37 - Søllerød Golfklub"/>
        <s v="78 - Breinholtgård Golf Klub"/>
        <s v="141 - Tullamore Golf Club"/>
        <s v="72 - Dragør Golfklub"/>
        <s v="117 - Værløse Golfklub"/>
        <s v="26 - Holstebro Golfklub"/>
        <s v="15 - Herning Golf Klub"/>
        <s v="5 - Odense Golfklub"/>
        <s v="68 - Fredensborg Golf Club"/>
        <s v="7 - Kolding Golf Club"/>
        <s v="4 - Helsingør Golf Club"/>
        <s v="16 - Silkeborg Golfklub"/>
        <s v="28 - Mølleåens Golf Klub"/>
        <s v="35 - Horsens Golfklub"/>
        <s v="33 - Kokkedal Golfklub"/>
        <s v="17 - Hillerød Golf Klub"/>
        <s v="50 - Hedeland Golfklub"/>
        <s v="136 - Mensalgård Golfklub"/>
        <s v="39 - Viborg Golfklub"/>
        <s v="1 - Københavns Golf Klub"/>
        <s v="38 - Roskilde Golf Klub"/>
        <s v="6 - Aarhus Golf Club"/>
        <s v="59 - Hjørring Golfklub"/>
        <s v="120 - Smørum Golfklub"/>
        <s v="145 - CGC Golf Club"/>
        <s v="32 - Brønderslev Golfklub"/>
        <s v="113 - Læsø Seaside Golf Klub"/>
        <s v="85 - Simon's Golf Club"/>
        <s v="79 - Mollerup Golf Club"/>
        <s v="97 - Trehøje Golfklub"/>
        <s v="112 - Hammel Golf Klub"/>
        <s v="67 - Hornbæk Golfklub"/>
        <s v="73 - Aarhus Aadal Golf Club"/>
        <s v="25 - Gilleleje Golfklub"/>
        <s v="10 - Fanø Vesterhavsbads Golfklub"/>
        <s v="12 - Randers Golf Klub"/>
        <s v="42 - Sydsjællands Golfklub Mogenstrup"/>
        <s v="84 - Ikast Tullamore Golf Club"/>
        <s v="31 - Haderslev Golfklub"/>
        <s v="46 - Frederikssund Golfklub"/>
        <s v="8 - Rungsted Golf Klub"/>
        <s v="130 - Brøndby Golfklub"/>
        <s v="21 - Svendborg Golf Klub"/>
        <s v="94 - Odder Golfklub"/>
        <s v="75 - Kalø Golf Club"/>
        <s v="9 - Asserbo Golf Club"/>
        <s v="82 - Varde Golfklub"/>
        <s v="100 - Vejen Golfklub"/>
        <s v="63 - Skjoldenæsholm Golfklub"/>
        <s v="124 - Nivå Golf Klub"/>
        <s v="14 - Korsør Golf Klub"/>
        <s v="108 - Aabybro Golfklub"/>
        <s v="65 - Kaj Lykke Golfklub"/>
        <s v="22 - Sønderjyllands Golfklub"/>
        <s v="91 - Fredericia Golf Club"/>
        <s v="20 - Odsherred Golfklub"/>
        <s v="40 - Skive Golfklub"/>
        <s v="13 - Holbæk Golfklub"/>
        <s v="151 - Vallø Golfklub"/>
        <s v="60 - Lemvig Golfklub"/>
        <s v="89 - Lillebælt "/>
        <s v="51 - Sønderborg Golfklub"/>
        <s v="45 - Gyttegård Golf Klub"/>
        <s v="196 - Odense Blommenslyst Golfklub"/>
        <s v="169 - Ledreborg Palace Golf Club"/>
        <s v="138 - Skovbo Golfklub"/>
        <s v="116 - Frederikshavn Golf Klub"/>
        <s v="29 - Nordvestjysk Golfklub"/>
        <s v="114 - Hals Seaside Golf"/>
        <s v="41 - Kalundborg Golfklub"/>
        <s v="47 - Sorø Golfklub"/>
        <s v="11 - Sct. Knuds Golfklub"/>
        <s v="19 - Dejbjerg Golf Klub"/>
        <s v="152 - Trelleborg Golfklub Slagelse"/>
        <s v="153 - Hedensted Golf Klub"/>
        <s v="87 - Tange Sø Golfklub"/>
        <s v="128 - Benniksgaard Golf Klub"/>
        <s v="36 - Juelsminde Golfklub"/>
        <s v="49 - Ribe Golf Klub"/>
        <s v="142 - Birkemose Golf Club"/>
        <s v="140 - Himmelbjerg Golf Club"/>
        <s v="102 - Jelling Golfklub"/>
        <s v="105 - Blokhus Golf Klub"/>
        <s v="184 - Stensballegaard Golfklub"/>
        <s v="57 - Morsø Golfklub"/>
        <s v="70 - Skanderborg Golf Klub"/>
        <s v="139 - Næstved Golfklub"/>
        <s v="43 - Vestfyns Golfklub"/>
        <s v="64 - Rold Skov Golfklub"/>
        <s v="144 - DGC Dragsholm Golf Club"/>
        <s v="30 - Hvide Klit"/>
        <s v="86 - Give Golfklub"/>
        <s v="157 - Ishøj Golfklub"/>
        <s v="129 - Passebækgård Golf Klub"/>
        <s v="137 - Øland Golfklub"/>
        <s v="163 - Værebro Golfklub"/>
        <s v="175 - Dronninglund Golfklub"/>
        <s v="134 - PIBE MØLLE GOLF"/>
        <s v="149 - Aabenraa Golfklub"/>
        <s v="76 - Norddjurs Golfklub"/>
        <s v="118 - Marielyst Golf Klub"/>
        <s v="147 - Midtsjællands Golfklub"/>
        <s v="69 - Maribo Sø Golfklub"/>
        <s v="164 - Comwell Kellers Park Golfklub"/>
        <s v="122 - Brande Golfklub"/>
        <s v="133 - Harekær "/>
        <s v="71 - Sæby Golfklub"/>
        <s v="103 - Holmsland Klit Golfklub"/>
        <s v="111 - Albertslund Golfklub"/>
        <s v="34 - Bornholms Golf Klub"/>
        <s v="109 - Sebber Kloster Golf Klub"/>
        <s v="126 - Harre Vig Golfklub"/>
        <s v="170 - Golfclub Storådalen"/>
        <s v="23 - Storstrømmen Gk"/>
        <s v="53 - Grenaa Golfklub"/>
        <s v="81 - Hirtshals Golfklub"/>
        <s v="106 - Falster Golfklub"/>
        <s v="62 - Faaborg Golfklub"/>
        <s v="159 - Volstrup Golf Klub"/>
        <s v="177 - Outrup Golfklub"/>
        <s v="154 - Skærbæk Mølle Golfklub Ølgod"/>
        <s v="48 - Himmerland Golf Klub"/>
        <s v="95 - Samsø Golfklub"/>
        <s v="88 - Tønder Golf Klub"/>
        <s v="150 - Randers Fjord Golfklub"/>
        <s v="190 - Rønnede Golf Klub"/>
        <s v="107 - Åskov Golfklub"/>
        <s v="18 - Ebeltoft Golf Club"/>
        <s v="83 - Sindal Golf Klub"/>
        <s v="912 - Markusminde Golf"/>
        <s v="77 - Hjarbæk Fjord Golf Klub"/>
        <s v="98 - Møn Golfklub"/>
        <s v="176 - Mariagerfjord Golfklub"/>
        <s v="186 - Greve Golfklub"/>
        <s v="66 - Henne Golfklub"/>
        <s v="180 - Gudhjem Golfklub"/>
        <s v="156 - Aars Golfklub"/>
        <s v="135 - Holsted Golfklub"/>
        <s v="173 - Tollundgaard Golfklub"/>
        <s v="900 - Royal Golf Club"/>
        <s v="181 - Lübker Golf Club"/>
        <s v="104 - Nordborg Golfklub"/>
        <s v="93 - Løkken Golfklub"/>
        <s v="167 - Barløseborg Golfklub"/>
        <s v="119 - Halsted Kloster Golfklub"/>
        <s v="132 - Langelands Golf Klub"/>
        <s v="61 - Jammerbugtens Golfklub"/>
        <s v="55 - Nexø Golf Klub"/>
        <s v="183 - Sydthy Golfklub"/>
        <s v="54 - Toftlund Golf Club"/>
        <s v="80 - Royal Oak Golf Club"/>
        <s v="96 - Blåvandshuk Golfklub"/>
        <s v="185 - Lyngbygaard Golf Klub"/>
        <s v="162 - Bogense Golfklub"/>
        <s v="155 - Hobro Golfklub"/>
        <s v="905 - Søhøjlandet Golf Resort P/S"/>
        <s v="178 - Hvalpsund Golf Club"/>
        <s v="56 - Nordbornholms Golf Klub"/>
        <s v="182 - Midtfyns Golfklub"/>
        <s v="146 - Løgstør Golfklub"/>
        <s v="127 - Solrød Golfklub"/>
        <s v="188 - The Scandinavian Golf Club"/>
        <s v="171 - Hedens Golfklub"/>
        <s v="179 - Brejning Golfklub"/>
        <s v="165 - Ærø Golf Klub"/>
        <s v="166 - Langesø Golf Club"/>
        <s v="908 - Haunstrup Golf KS Aktiv Fritid"/>
        <s v="174 - Djurs Golfklub"/>
        <s v="187 - Karup Å Golfklub"/>
        <s v="189 - Sandager Golfklub"/>
        <s v="168 - Rømø Golf Klub"/>
        <s v="125 - Arrild Golf Klub"/>
        <s v="192 - Hansted Golfklub"/>
        <s v="172 - Sejerø Golfklub"/>
        <s v="191 - Blåvandshuk Golf Skovklubben"/>
        <s v="901 - City Golf Copenhagen"/>
        <s v="193 - Ry Golfklub"/>
        <s v="194 - Gudme Golf Club"/>
        <s v="195 - Sunset Golfklub"/>
        <s v="197 - Dronninglund Golfklub"/>
        <s v="903 - Kellers Park Golf Club"/>
        <s v="902 - Storådalen"/>
        <s v="198 - Brændeskovgård Golf"/>
        <s v="907 - Storådalens Golfklub A/S"/>
        <s v="904 - Ølstykke Golf"/>
        <s v="906 - Sølykke Golf"/>
        <s v="200 - Great Northern Golf Club"/>
        <s v="909 - Langesø Golf A/S"/>
        <s v="910 - Lübker Golf Resort ApS"/>
        <s v="911 - Brundtland Golfcenter"/>
        <s v="201 - Tullamore Golf Club"/>
        <s v="202 - Lübker Golf Klub"/>
        <s v="84 - Ikast Golf Club"/>
        <s v="915 - Blokhus Golfcenter A/S"/>
        <s v="203 - Ry Golf"/>
      </sharedItems>
    </cacheField>
    <cacheField name="Total Fleks" numFmtId="0">
      <sharedItems containsSemiMixedTypes="0" containsString="0" containsNumber="1" containsInteger="1" minValue="0" maxValue="2298"/>
    </cacheField>
    <cacheField name="Total Fuldtid" numFmtId="0">
      <sharedItems containsSemiMixedTypes="0" containsString="0" containsNumber="1" containsInteger="1" minValue="0" maxValue="2106"/>
    </cacheField>
    <cacheField name="Total Junior" numFmtId="0">
      <sharedItems containsSemiMixedTypes="0" containsString="0" containsNumber="1" containsInteger="1" minValue="0" maxValue="262"/>
    </cacheField>
    <cacheField name="Total Fuldtid Senior" numFmtId="0">
      <sharedItems containsSemiMixedTypes="0" containsString="0" containsNumber="1" containsInteger="1" minValue="0" maxValue="1906"/>
    </cacheField>
    <cacheField name="Total Langdistance" numFmtId="0">
      <sharedItems containsSemiMixedTypes="0" containsString="0" containsNumber="1" containsInteger="1" minValue="0" maxValue="346"/>
    </cacheField>
    <cacheField name="Total Aktive" numFmtId="0">
      <sharedItems containsSemiMixedTypes="0" containsString="0" containsNumber="1" containsInteger="1" minValue="33" maxValue="3140"/>
    </cacheField>
    <cacheField name="Total Passive" numFmtId="0">
      <sharedItems containsSemiMixedTypes="0" containsString="0" containsNumber="1" containsInteger="1" minValue="0" maxValue="741"/>
    </cacheField>
    <cacheField name="Total Aktiv + Passiv" numFmtId="0">
      <sharedItems containsSemiMixedTypes="0" containsString="0" containsNumber="1" containsInteger="1" minValue="33" maxValue="318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12">
  <r>
    <x v="0"/>
    <n v="44"/>
    <s v="Furesø Golfklub"/>
    <n v="75"/>
    <n v="22"/>
    <n v="18"/>
    <n v="14"/>
    <n v="969"/>
    <n v="515"/>
    <n v="0"/>
    <n v="0"/>
    <n v="92"/>
    <n v="76"/>
    <n v="0"/>
    <n v="0"/>
    <n v="1781"/>
    <n v="279"/>
    <x v="0"/>
    <n v="168"/>
    <n v="1613"/>
    <n v="129"/>
    <n v="1484"/>
    <n v="0"/>
    <n v="1781"/>
    <n v="279"/>
    <n v="2060"/>
  </r>
  <r>
    <x v="0"/>
    <n v="52"/>
    <s v="Hjortespring Golfklub"/>
    <n v="79"/>
    <n v="31"/>
    <n v="0"/>
    <n v="0"/>
    <n v="750"/>
    <n v="318"/>
    <n v="18"/>
    <n v="3"/>
    <n v="251"/>
    <n v="186"/>
    <n v="1"/>
    <n v="0"/>
    <n v="1637"/>
    <n v="331"/>
    <x v="1"/>
    <n v="437"/>
    <n v="1178"/>
    <n v="131"/>
    <n v="1068"/>
    <n v="1"/>
    <n v="1637"/>
    <n v="331"/>
    <n v="1968"/>
  </r>
  <r>
    <x v="0"/>
    <n v="92"/>
    <s v="Hørsholm Golfklub"/>
    <n v="83"/>
    <n v="20"/>
    <n v="13"/>
    <n v="12"/>
    <n v="912"/>
    <n v="563"/>
    <n v="0"/>
    <n v="0"/>
    <n v="23"/>
    <n v="3"/>
    <n v="5"/>
    <n v="2"/>
    <n v="1636"/>
    <n v="68"/>
    <x v="2"/>
    <n v="26"/>
    <n v="1603"/>
    <n v="128"/>
    <n v="1475"/>
    <n v="7"/>
    <n v="1636"/>
    <n v="68"/>
    <n v="1704"/>
  </r>
  <r>
    <x v="0"/>
    <n v="101"/>
    <s v="Odense Eventyr Golf Klub"/>
    <n v="72"/>
    <n v="11"/>
    <n v="9"/>
    <n v="1"/>
    <n v="1054"/>
    <n v="387"/>
    <n v="0"/>
    <n v="0"/>
    <n v="48"/>
    <n v="32"/>
    <n v="8"/>
    <n v="2"/>
    <n v="1624"/>
    <n v="118"/>
    <x v="3"/>
    <n v="80"/>
    <n v="1534"/>
    <n v="93"/>
    <n v="1441"/>
    <n v="10"/>
    <n v="1624"/>
    <n v="118"/>
    <n v="1742"/>
  </r>
  <r>
    <x v="0"/>
    <n v="123"/>
    <s v="Struer Golfklub"/>
    <n v="26"/>
    <n v="8"/>
    <n v="4"/>
    <n v="1"/>
    <n v="443"/>
    <n v="231"/>
    <n v="18"/>
    <n v="1"/>
    <n v="720"/>
    <n v="107"/>
    <n v="28"/>
    <n v="15"/>
    <n v="1602"/>
    <n v="182"/>
    <x v="4"/>
    <n v="827"/>
    <n v="713"/>
    <n v="58"/>
    <n v="674"/>
    <n v="43"/>
    <n v="1602"/>
    <n v="182"/>
    <n v="1784"/>
  </r>
  <r>
    <x v="0"/>
    <n v="24"/>
    <s v="Køge Golf Klub"/>
    <n v="96"/>
    <n v="35"/>
    <n v="0"/>
    <n v="0"/>
    <n v="726"/>
    <n v="325"/>
    <n v="1"/>
    <n v="1"/>
    <n v="194"/>
    <n v="160"/>
    <n v="8"/>
    <n v="4"/>
    <n v="1550"/>
    <n v="137"/>
    <x v="5"/>
    <n v="354"/>
    <n v="1182"/>
    <n v="133"/>
    <n v="1051"/>
    <n v="12"/>
    <n v="1550"/>
    <n v="137"/>
    <n v="1687"/>
  </r>
  <r>
    <x v="0"/>
    <n v="3"/>
    <s v="Esbjerg Golfklub"/>
    <n v="57"/>
    <n v="26"/>
    <n v="2"/>
    <n v="0"/>
    <n v="957"/>
    <n v="470"/>
    <n v="0"/>
    <n v="0"/>
    <n v="0"/>
    <n v="0"/>
    <n v="10"/>
    <n v="5"/>
    <n v="1527"/>
    <n v="197"/>
    <x v="6"/>
    <n v="0"/>
    <n v="1512"/>
    <n v="85"/>
    <n v="1427"/>
    <n v="15"/>
    <n v="1527"/>
    <n v="197"/>
    <n v="1724"/>
  </r>
  <r>
    <x v="0"/>
    <n v="2"/>
    <s v="Aalborg Golf Klub"/>
    <n v="52"/>
    <n v="16"/>
    <n v="26"/>
    <n v="17"/>
    <n v="937"/>
    <n v="413"/>
    <n v="0"/>
    <n v="0"/>
    <n v="24"/>
    <n v="14"/>
    <n v="8"/>
    <n v="3"/>
    <n v="1510"/>
    <n v="198"/>
    <x v="7"/>
    <n v="38"/>
    <n v="1461"/>
    <n v="111"/>
    <n v="1350"/>
    <n v="11"/>
    <n v="1510"/>
    <n v="198"/>
    <n v="1708"/>
  </r>
  <r>
    <x v="0"/>
    <n v="99"/>
    <s v="Ørnehøj Golfklub"/>
    <n v="57"/>
    <n v="15"/>
    <n v="0"/>
    <n v="0"/>
    <n v="838"/>
    <n v="365"/>
    <n v="0"/>
    <n v="0"/>
    <n v="136"/>
    <n v="65"/>
    <n v="6"/>
    <n v="0"/>
    <n v="1482"/>
    <n v="199"/>
    <x v="8"/>
    <n v="201"/>
    <n v="1275"/>
    <n v="72"/>
    <n v="1203"/>
    <n v="6"/>
    <n v="1482"/>
    <n v="199"/>
    <n v="1681"/>
  </r>
  <r>
    <x v="0"/>
    <n v="27"/>
    <s v="Vejle Golf Club"/>
    <n v="54"/>
    <n v="9"/>
    <n v="10"/>
    <n v="7"/>
    <n v="819"/>
    <n v="401"/>
    <n v="0"/>
    <n v="0"/>
    <n v="78"/>
    <n v="80"/>
    <n v="6"/>
    <n v="1"/>
    <n v="1465"/>
    <n v="131"/>
    <x v="9"/>
    <n v="158"/>
    <n v="1300"/>
    <n v="80"/>
    <n v="1220"/>
    <n v="7"/>
    <n v="1465"/>
    <n v="131"/>
    <n v="1596"/>
  </r>
  <r>
    <x v="0"/>
    <n v="160"/>
    <s v="Egedal Golfklub"/>
    <n v="24"/>
    <n v="5"/>
    <n v="0"/>
    <n v="0"/>
    <n v="1084"/>
    <n v="229"/>
    <n v="1"/>
    <n v="0"/>
    <n v="80"/>
    <n v="22"/>
    <n v="0"/>
    <n v="0"/>
    <n v="1445"/>
    <n v="0"/>
    <x v="10"/>
    <n v="102"/>
    <n v="1342"/>
    <n v="30"/>
    <n v="1313"/>
    <n v="0"/>
    <n v="1445"/>
    <n v="0"/>
    <n v="1445"/>
  </r>
  <r>
    <x v="0"/>
    <n v="37"/>
    <s v="Søllerød Golfklub"/>
    <n v="114"/>
    <n v="35"/>
    <n v="17"/>
    <n v="12"/>
    <n v="785"/>
    <n v="463"/>
    <n v="0"/>
    <n v="0"/>
    <n v="8"/>
    <n v="3"/>
    <n v="0"/>
    <n v="0"/>
    <n v="1437"/>
    <n v="502"/>
    <x v="11"/>
    <n v="11"/>
    <n v="1426"/>
    <n v="178"/>
    <n v="1248"/>
    <n v="0"/>
    <n v="1437"/>
    <n v="502"/>
    <n v="1939"/>
  </r>
  <r>
    <x v="0"/>
    <n v="78"/>
    <s v="Breinholtgård Golf Klub"/>
    <n v="49"/>
    <n v="14"/>
    <n v="5"/>
    <n v="4"/>
    <n v="869"/>
    <n v="438"/>
    <n v="0"/>
    <n v="0"/>
    <n v="26"/>
    <n v="15"/>
    <n v="5"/>
    <n v="1"/>
    <n v="1426"/>
    <n v="75"/>
    <x v="12"/>
    <n v="41"/>
    <n v="1379"/>
    <n v="72"/>
    <n v="1307"/>
    <n v="6"/>
    <n v="1426"/>
    <n v="75"/>
    <n v="1501"/>
  </r>
  <r>
    <x v="0"/>
    <n v="141"/>
    <s v="Tullamore Golf Club"/>
    <n v="10"/>
    <n v="2"/>
    <n v="0"/>
    <n v="0"/>
    <n v="1087"/>
    <n v="246"/>
    <n v="2"/>
    <n v="0"/>
    <n v="54"/>
    <n v="12"/>
    <n v="0"/>
    <n v="0"/>
    <n v="1413"/>
    <n v="62"/>
    <x v="13"/>
    <n v="66"/>
    <n v="1345"/>
    <n v="14"/>
    <n v="1333"/>
    <n v="0"/>
    <n v="1413"/>
    <n v="62"/>
    <n v="1475"/>
  </r>
  <r>
    <x v="0"/>
    <n v="72"/>
    <s v="Dragør Golfklub"/>
    <n v="62"/>
    <n v="22"/>
    <n v="37"/>
    <n v="16"/>
    <n v="825"/>
    <n v="412"/>
    <n v="0"/>
    <n v="0"/>
    <n v="0"/>
    <n v="0"/>
    <n v="0"/>
    <n v="0"/>
    <n v="1374"/>
    <n v="132"/>
    <x v="14"/>
    <n v="0"/>
    <n v="1374"/>
    <n v="137"/>
    <n v="1237"/>
    <n v="0"/>
    <n v="1374"/>
    <n v="132"/>
    <n v="1506"/>
  </r>
  <r>
    <x v="0"/>
    <n v="117"/>
    <s v="Værløse Golfklub"/>
    <n v="41"/>
    <n v="3"/>
    <n v="27"/>
    <n v="18"/>
    <n v="863"/>
    <n v="353"/>
    <n v="0"/>
    <n v="0"/>
    <n v="27"/>
    <n v="19"/>
    <n v="0"/>
    <n v="0"/>
    <n v="1351"/>
    <n v="243"/>
    <x v="15"/>
    <n v="46"/>
    <n v="1305"/>
    <n v="89"/>
    <n v="1216"/>
    <n v="0"/>
    <n v="1351"/>
    <n v="243"/>
    <n v="1594"/>
  </r>
  <r>
    <x v="0"/>
    <n v="26"/>
    <s v="Holstebro Golfklub"/>
    <n v="52"/>
    <n v="5"/>
    <n v="1"/>
    <n v="0"/>
    <n v="714"/>
    <n v="406"/>
    <n v="0"/>
    <n v="0"/>
    <n v="79"/>
    <n v="55"/>
    <n v="21"/>
    <n v="15"/>
    <n v="1348"/>
    <n v="111"/>
    <x v="16"/>
    <n v="134"/>
    <n v="1178"/>
    <n v="58"/>
    <n v="1120"/>
    <n v="36"/>
    <n v="1348"/>
    <n v="111"/>
    <n v="1459"/>
  </r>
  <r>
    <x v="0"/>
    <n v="15"/>
    <s v="Herning Golf Klub"/>
    <n v="64"/>
    <n v="27"/>
    <n v="14"/>
    <n v="9"/>
    <n v="644"/>
    <n v="366"/>
    <n v="1"/>
    <n v="0"/>
    <n v="126"/>
    <n v="66"/>
    <n v="7"/>
    <n v="3"/>
    <n v="1327"/>
    <n v="74"/>
    <x v="17"/>
    <n v="192"/>
    <n v="1124"/>
    <n v="115"/>
    <n v="1010"/>
    <n v="10"/>
    <n v="1327"/>
    <n v="74"/>
    <n v="1401"/>
  </r>
  <r>
    <x v="0"/>
    <n v="5"/>
    <s v="Odense Golfklub"/>
    <n v="42"/>
    <n v="8"/>
    <n v="1"/>
    <n v="0"/>
    <n v="830"/>
    <n v="417"/>
    <n v="0"/>
    <n v="0"/>
    <n v="17"/>
    <n v="2"/>
    <n v="6"/>
    <n v="1"/>
    <n v="1324"/>
    <n v="374"/>
    <x v="18"/>
    <n v="19"/>
    <n v="1298"/>
    <n v="51"/>
    <n v="1247"/>
    <n v="7"/>
    <n v="1324"/>
    <n v="374"/>
    <n v="1698"/>
  </r>
  <r>
    <x v="0"/>
    <n v="68"/>
    <s v="Fredensborg Golf Club"/>
    <n v="80"/>
    <n v="16"/>
    <n v="17"/>
    <n v="10"/>
    <n v="794"/>
    <n v="391"/>
    <n v="0"/>
    <n v="0"/>
    <n v="10"/>
    <n v="2"/>
    <n v="0"/>
    <n v="0"/>
    <n v="1320"/>
    <n v="256"/>
    <x v="19"/>
    <n v="12"/>
    <n v="1308"/>
    <n v="123"/>
    <n v="1185"/>
    <n v="0"/>
    <n v="1320"/>
    <n v="256"/>
    <n v="1576"/>
  </r>
  <r>
    <x v="0"/>
    <n v="7"/>
    <s v="Kolding Golf Club"/>
    <n v="89"/>
    <n v="15"/>
    <n v="15"/>
    <n v="2"/>
    <n v="791"/>
    <n v="400"/>
    <n v="0"/>
    <n v="0"/>
    <n v="0"/>
    <n v="0"/>
    <n v="4"/>
    <n v="2"/>
    <n v="1318"/>
    <n v="163"/>
    <x v="20"/>
    <n v="0"/>
    <n v="1312"/>
    <n v="121"/>
    <n v="1191"/>
    <n v="6"/>
    <n v="1318"/>
    <n v="163"/>
    <n v="1481"/>
  </r>
  <r>
    <x v="0"/>
    <n v="4"/>
    <s v="Helsingør Golf Club"/>
    <n v="82"/>
    <n v="22"/>
    <n v="51"/>
    <n v="27"/>
    <n v="752"/>
    <n v="374"/>
    <n v="0"/>
    <n v="0"/>
    <n v="0"/>
    <n v="0"/>
    <n v="0"/>
    <n v="0"/>
    <n v="1308"/>
    <n v="176"/>
    <x v="21"/>
    <n v="0"/>
    <n v="1308"/>
    <n v="182"/>
    <n v="1126"/>
    <n v="0"/>
    <n v="1308"/>
    <n v="176"/>
    <n v="1484"/>
  </r>
  <r>
    <x v="0"/>
    <n v="16"/>
    <s v="Silkeborg Golfklub"/>
    <n v="71"/>
    <n v="20"/>
    <n v="0"/>
    <n v="0"/>
    <n v="804"/>
    <n v="371"/>
    <n v="0"/>
    <n v="0"/>
    <n v="24"/>
    <n v="12"/>
    <n v="0"/>
    <n v="0"/>
    <n v="1302"/>
    <n v="294"/>
    <x v="22"/>
    <n v="36"/>
    <n v="1266"/>
    <n v="91"/>
    <n v="1175"/>
    <n v="0"/>
    <n v="1302"/>
    <n v="294"/>
    <n v="1596"/>
  </r>
  <r>
    <x v="0"/>
    <n v="28"/>
    <s v="Mølleåens Golf Klub"/>
    <n v="81"/>
    <n v="30"/>
    <n v="0"/>
    <n v="0"/>
    <n v="782"/>
    <n v="367"/>
    <n v="0"/>
    <n v="0"/>
    <n v="21"/>
    <n v="13"/>
    <n v="0"/>
    <n v="0"/>
    <n v="1294"/>
    <n v="149"/>
    <x v="23"/>
    <n v="34"/>
    <n v="1260"/>
    <n v="111"/>
    <n v="1149"/>
    <n v="0"/>
    <n v="1294"/>
    <n v="149"/>
    <n v="1443"/>
  </r>
  <r>
    <x v="0"/>
    <n v="35"/>
    <s v="Horsens Golfklub"/>
    <n v="79"/>
    <n v="15"/>
    <n v="24"/>
    <n v="15"/>
    <n v="693"/>
    <n v="285"/>
    <n v="0"/>
    <n v="0"/>
    <n v="101"/>
    <n v="57"/>
    <n v="5"/>
    <n v="0"/>
    <n v="1274"/>
    <n v="0"/>
    <x v="24"/>
    <n v="158"/>
    <n v="1111"/>
    <n v="133"/>
    <n v="978"/>
    <n v="5"/>
    <n v="1274"/>
    <n v="0"/>
    <n v="1274"/>
  </r>
  <r>
    <x v="0"/>
    <n v="33"/>
    <s v="Kokkedal Golfklub"/>
    <n v="80"/>
    <n v="33"/>
    <n v="15"/>
    <n v="10"/>
    <n v="680"/>
    <n v="392"/>
    <n v="0"/>
    <n v="0"/>
    <n v="16"/>
    <n v="23"/>
    <n v="9"/>
    <n v="5"/>
    <n v="1263"/>
    <n v="228"/>
    <x v="25"/>
    <n v="39"/>
    <n v="1210"/>
    <n v="138"/>
    <n v="1072"/>
    <n v="14"/>
    <n v="1263"/>
    <n v="228"/>
    <n v="1491"/>
  </r>
  <r>
    <x v="0"/>
    <n v="17"/>
    <s v="Hillerød Golf Klub"/>
    <n v="121"/>
    <n v="34"/>
    <n v="0"/>
    <n v="0"/>
    <n v="688"/>
    <n v="307"/>
    <n v="0"/>
    <n v="0"/>
    <n v="57"/>
    <n v="52"/>
    <n v="0"/>
    <n v="0"/>
    <n v="1259"/>
    <n v="342"/>
    <x v="26"/>
    <n v="109"/>
    <n v="1150"/>
    <n v="155"/>
    <n v="995"/>
    <n v="0"/>
    <n v="1259"/>
    <n v="342"/>
    <n v="1601"/>
  </r>
  <r>
    <x v="0"/>
    <n v="50"/>
    <s v="Hedeland Golfklub"/>
    <n v="42"/>
    <n v="11"/>
    <n v="17"/>
    <n v="4"/>
    <n v="778"/>
    <n v="366"/>
    <n v="0"/>
    <n v="0"/>
    <n v="28"/>
    <n v="2"/>
    <n v="0"/>
    <n v="0"/>
    <n v="1248"/>
    <n v="220"/>
    <x v="27"/>
    <n v="30"/>
    <n v="1218"/>
    <n v="74"/>
    <n v="1144"/>
    <n v="0"/>
    <n v="1248"/>
    <n v="220"/>
    <n v="1468"/>
  </r>
  <r>
    <x v="0"/>
    <n v="136"/>
    <s v="Mensalgård Golfklub"/>
    <n v="14"/>
    <n v="1"/>
    <n v="0"/>
    <n v="0"/>
    <n v="156"/>
    <n v="49"/>
    <n v="2"/>
    <n v="0"/>
    <n v="773"/>
    <n v="213"/>
    <n v="17"/>
    <n v="13"/>
    <n v="1238"/>
    <n v="29"/>
    <x v="28"/>
    <n v="986"/>
    <n v="220"/>
    <n v="17"/>
    <n v="205"/>
    <n v="30"/>
    <n v="1238"/>
    <n v="29"/>
    <n v="1267"/>
  </r>
  <r>
    <x v="0"/>
    <n v="39"/>
    <s v="Viborg Golfklub"/>
    <n v="62"/>
    <n v="14"/>
    <n v="38"/>
    <n v="15"/>
    <n v="619"/>
    <n v="255"/>
    <n v="0"/>
    <n v="0"/>
    <n v="121"/>
    <n v="78"/>
    <n v="17"/>
    <n v="4"/>
    <n v="1223"/>
    <n v="149"/>
    <x v="29"/>
    <n v="199"/>
    <n v="1003"/>
    <n v="129"/>
    <n v="874"/>
    <n v="21"/>
    <n v="1223"/>
    <n v="149"/>
    <n v="1372"/>
  </r>
  <r>
    <x v="0"/>
    <n v="1"/>
    <s v="Københavns Golf Klub"/>
    <n v="78"/>
    <n v="30"/>
    <n v="12"/>
    <n v="7"/>
    <n v="569"/>
    <n v="377"/>
    <n v="0"/>
    <n v="0"/>
    <n v="63"/>
    <n v="59"/>
    <n v="0"/>
    <n v="0"/>
    <n v="1195"/>
    <n v="202"/>
    <x v="30"/>
    <n v="122"/>
    <n v="1073"/>
    <n v="127"/>
    <n v="946"/>
    <n v="0"/>
    <n v="1195"/>
    <n v="202"/>
    <n v="1397"/>
  </r>
  <r>
    <x v="0"/>
    <n v="38"/>
    <s v="Roskilde Golf Klub"/>
    <n v="58"/>
    <n v="18"/>
    <n v="53"/>
    <n v="22"/>
    <n v="557"/>
    <n v="341"/>
    <n v="0"/>
    <n v="0"/>
    <n v="91"/>
    <n v="44"/>
    <n v="0"/>
    <n v="0"/>
    <n v="1184"/>
    <n v="532"/>
    <x v="31"/>
    <n v="135"/>
    <n v="1049"/>
    <n v="151"/>
    <n v="898"/>
    <n v="0"/>
    <n v="1184"/>
    <n v="532"/>
    <n v="1716"/>
  </r>
  <r>
    <x v="0"/>
    <n v="6"/>
    <s v="Aarhus Golf Club"/>
    <n v="56"/>
    <n v="6"/>
    <n v="11"/>
    <n v="11"/>
    <n v="698"/>
    <n v="371"/>
    <n v="0"/>
    <n v="0"/>
    <n v="7"/>
    <n v="0"/>
    <n v="1"/>
    <n v="2"/>
    <n v="1163"/>
    <n v="143"/>
    <x v="32"/>
    <n v="7"/>
    <n v="1153"/>
    <n v="84"/>
    <n v="1069"/>
    <n v="3"/>
    <n v="1163"/>
    <n v="143"/>
    <n v="1306"/>
  </r>
  <r>
    <x v="0"/>
    <n v="59"/>
    <s v="Hjørring Golfklub"/>
    <n v="72"/>
    <n v="14"/>
    <n v="27"/>
    <n v="12"/>
    <n v="692"/>
    <n v="274"/>
    <n v="0"/>
    <n v="0"/>
    <n v="34"/>
    <n v="6"/>
    <n v="23"/>
    <n v="9"/>
    <n v="1163"/>
    <n v="131"/>
    <x v="33"/>
    <n v="40"/>
    <n v="1091"/>
    <n v="125"/>
    <n v="966"/>
    <n v="32"/>
    <n v="1163"/>
    <n v="131"/>
    <n v="1294"/>
  </r>
  <r>
    <x v="0"/>
    <n v="120"/>
    <s v="Smørum Golfklub"/>
    <n v="99"/>
    <n v="26"/>
    <n v="21"/>
    <n v="9"/>
    <n v="662"/>
    <n v="181"/>
    <n v="3"/>
    <n v="0"/>
    <n v="113"/>
    <n v="46"/>
    <n v="0"/>
    <n v="0"/>
    <n v="1160"/>
    <n v="97"/>
    <x v="34"/>
    <n v="159"/>
    <n v="998"/>
    <n v="158"/>
    <n v="843"/>
    <n v="0"/>
    <n v="1160"/>
    <n v="97"/>
    <n v="1257"/>
  </r>
  <r>
    <x v="0"/>
    <n v="145"/>
    <s v="CGC Golf Club"/>
    <n v="50"/>
    <n v="6"/>
    <n v="20"/>
    <n v="12"/>
    <n v="772"/>
    <n v="294"/>
    <n v="0"/>
    <n v="0"/>
    <n v="0"/>
    <n v="0"/>
    <n v="0"/>
    <n v="0"/>
    <n v="1154"/>
    <n v="127"/>
    <x v="35"/>
    <n v="0"/>
    <n v="1154"/>
    <n v="88"/>
    <n v="1066"/>
    <n v="0"/>
    <n v="1154"/>
    <n v="127"/>
    <n v="1281"/>
  </r>
  <r>
    <x v="0"/>
    <n v="32"/>
    <s v="Brønderslev Golfklub"/>
    <n v="49"/>
    <n v="5"/>
    <n v="19"/>
    <n v="6"/>
    <n v="701"/>
    <n v="329"/>
    <n v="0"/>
    <n v="0"/>
    <n v="20"/>
    <n v="7"/>
    <n v="12"/>
    <n v="3"/>
    <n v="1151"/>
    <n v="89"/>
    <x v="36"/>
    <n v="27"/>
    <n v="1109"/>
    <n v="79"/>
    <n v="1030"/>
    <n v="15"/>
    <n v="1151"/>
    <n v="89"/>
    <n v="1240"/>
  </r>
  <r>
    <x v="0"/>
    <n v="113"/>
    <s v="Læsø Seaside Golf Klub"/>
    <n v="32"/>
    <n v="6"/>
    <n v="0"/>
    <n v="1"/>
    <n v="231"/>
    <n v="142"/>
    <n v="0"/>
    <n v="0"/>
    <n v="467"/>
    <n v="123"/>
    <n v="75"/>
    <n v="58"/>
    <n v="1135"/>
    <n v="12"/>
    <x v="37"/>
    <n v="590"/>
    <n v="412"/>
    <n v="39"/>
    <n v="373"/>
    <n v="133"/>
    <n v="1135"/>
    <n v="12"/>
    <n v="1147"/>
  </r>
  <r>
    <x v="0"/>
    <n v="85"/>
    <s v="Simon's Golf Club"/>
    <n v="11"/>
    <n v="6"/>
    <n v="0"/>
    <n v="0"/>
    <n v="848"/>
    <n v="266"/>
    <n v="0"/>
    <n v="0"/>
    <n v="0"/>
    <n v="0"/>
    <n v="0"/>
    <n v="0"/>
    <n v="1131"/>
    <n v="210"/>
    <x v="38"/>
    <n v="0"/>
    <n v="1131"/>
    <n v="17"/>
    <n v="1114"/>
    <n v="0"/>
    <n v="1131"/>
    <n v="210"/>
    <n v="1341"/>
  </r>
  <r>
    <x v="0"/>
    <n v="79"/>
    <s v="Mollerup Golf Club"/>
    <n v="69"/>
    <n v="18"/>
    <n v="4"/>
    <n v="2"/>
    <n v="686"/>
    <n v="346"/>
    <n v="0"/>
    <n v="0"/>
    <n v="0"/>
    <n v="0"/>
    <n v="3"/>
    <n v="0"/>
    <n v="1128"/>
    <n v="138"/>
    <x v="39"/>
    <n v="0"/>
    <n v="1125"/>
    <n v="93"/>
    <n v="1032"/>
    <n v="3"/>
    <n v="1128"/>
    <n v="138"/>
    <n v="1266"/>
  </r>
  <r>
    <x v="0"/>
    <n v="97"/>
    <s v="Trehøje Golfklub"/>
    <n v="47"/>
    <n v="16"/>
    <n v="0"/>
    <n v="0"/>
    <n v="665"/>
    <n v="316"/>
    <n v="0"/>
    <n v="0"/>
    <n v="25"/>
    <n v="6"/>
    <n v="28"/>
    <n v="10"/>
    <n v="1113"/>
    <n v="242"/>
    <x v="40"/>
    <n v="31"/>
    <n v="1044"/>
    <n v="63"/>
    <n v="981"/>
    <n v="38"/>
    <n v="1113"/>
    <n v="242"/>
    <n v="1355"/>
  </r>
  <r>
    <x v="0"/>
    <n v="112"/>
    <s v="Hammel Golf Klub"/>
    <n v="37"/>
    <n v="9"/>
    <n v="55"/>
    <n v="20"/>
    <n v="698"/>
    <n v="255"/>
    <n v="0"/>
    <n v="0"/>
    <n v="25"/>
    <n v="9"/>
    <n v="4"/>
    <n v="0"/>
    <n v="1112"/>
    <n v="163"/>
    <x v="41"/>
    <n v="34"/>
    <n v="1074"/>
    <n v="121"/>
    <n v="953"/>
    <n v="4"/>
    <n v="1112"/>
    <n v="163"/>
    <n v="1275"/>
  </r>
  <r>
    <x v="0"/>
    <n v="67"/>
    <s v="Hornbæk Golfklub"/>
    <n v="44"/>
    <n v="28"/>
    <n v="15"/>
    <n v="4"/>
    <n v="583"/>
    <n v="300"/>
    <n v="0"/>
    <n v="0"/>
    <n v="86"/>
    <n v="51"/>
    <n v="0"/>
    <n v="0"/>
    <n v="1111"/>
    <n v="275"/>
    <x v="42"/>
    <n v="137"/>
    <n v="974"/>
    <n v="91"/>
    <n v="883"/>
    <n v="0"/>
    <n v="1111"/>
    <n v="275"/>
    <n v="1386"/>
  </r>
  <r>
    <x v="0"/>
    <n v="73"/>
    <s v="Aarhus Aadal Golf Club"/>
    <n v="49"/>
    <n v="8"/>
    <n v="4"/>
    <n v="0"/>
    <n v="605"/>
    <n v="226"/>
    <n v="0"/>
    <n v="0"/>
    <n v="128"/>
    <n v="74"/>
    <n v="10"/>
    <n v="4"/>
    <n v="1108"/>
    <n v="66"/>
    <x v="43"/>
    <n v="202"/>
    <n v="892"/>
    <n v="61"/>
    <n v="831"/>
    <n v="14"/>
    <n v="1108"/>
    <n v="66"/>
    <n v="1174"/>
  </r>
  <r>
    <x v="0"/>
    <n v="25"/>
    <s v="Gilleleje Golfklub"/>
    <n v="73"/>
    <n v="29"/>
    <n v="0"/>
    <n v="1"/>
    <n v="569"/>
    <n v="306"/>
    <n v="0"/>
    <n v="0"/>
    <n v="71"/>
    <n v="55"/>
    <n v="0"/>
    <n v="0"/>
    <n v="1104"/>
    <n v="254"/>
    <x v="44"/>
    <n v="126"/>
    <n v="978"/>
    <n v="103"/>
    <n v="875"/>
    <n v="0"/>
    <n v="1104"/>
    <n v="254"/>
    <n v="1358"/>
  </r>
  <r>
    <x v="0"/>
    <n v="10"/>
    <s v="Fanø Vesterhavsbads Golfklub"/>
    <n v="27"/>
    <n v="3"/>
    <n v="0"/>
    <n v="0"/>
    <n v="208"/>
    <n v="145"/>
    <n v="0"/>
    <n v="0"/>
    <n v="395"/>
    <n v="117"/>
    <n v="130"/>
    <n v="73"/>
    <n v="1098"/>
    <n v="45"/>
    <x v="45"/>
    <n v="512"/>
    <n v="383"/>
    <n v="30"/>
    <n v="353"/>
    <n v="203"/>
    <n v="1098"/>
    <n v="45"/>
    <n v="1143"/>
  </r>
  <r>
    <x v="0"/>
    <n v="12"/>
    <s v="Randers Golf Klub"/>
    <n v="64"/>
    <n v="15"/>
    <n v="60"/>
    <n v="26"/>
    <n v="594"/>
    <n v="319"/>
    <n v="0"/>
    <n v="0"/>
    <n v="0"/>
    <n v="0"/>
    <n v="3"/>
    <n v="1"/>
    <n v="1082"/>
    <n v="262"/>
    <x v="46"/>
    <n v="0"/>
    <n v="1078"/>
    <n v="165"/>
    <n v="913"/>
    <n v="4"/>
    <n v="1082"/>
    <n v="262"/>
    <n v="1344"/>
  </r>
  <r>
    <x v="0"/>
    <n v="42"/>
    <s v="Sydsjællands Golfklub Mogenstrup"/>
    <n v="74"/>
    <n v="23"/>
    <n v="0"/>
    <n v="0"/>
    <n v="619"/>
    <n v="260"/>
    <n v="0"/>
    <n v="0"/>
    <n v="69"/>
    <n v="24"/>
    <n v="7"/>
    <n v="2"/>
    <n v="1078"/>
    <n v="346"/>
    <x v="47"/>
    <n v="93"/>
    <n v="976"/>
    <n v="97"/>
    <n v="879"/>
    <n v="9"/>
    <n v="1078"/>
    <n v="346"/>
    <n v="1424"/>
  </r>
  <r>
    <x v="0"/>
    <n v="84"/>
    <s v="Ikast Tullamore Golf Club"/>
    <n v="60"/>
    <n v="11"/>
    <n v="0"/>
    <n v="0"/>
    <n v="573"/>
    <n v="259"/>
    <n v="0"/>
    <n v="0"/>
    <n v="92"/>
    <n v="69"/>
    <n v="12"/>
    <n v="2"/>
    <n v="1078"/>
    <n v="75"/>
    <x v="48"/>
    <n v="161"/>
    <n v="903"/>
    <n v="71"/>
    <n v="832"/>
    <n v="14"/>
    <n v="1078"/>
    <n v="75"/>
    <n v="1153"/>
  </r>
  <r>
    <x v="0"/>
    <n v="31"/>
    <s v="Haderslev Golfklub"/>
    <n v="55"/>
    <n v="12"/>
    <n v="6"/>
    <n v="0"/>
    <n v="651"/>
    <n v="306"/>
    <n v="0"/>
    <n v="0"/>
    <n v="20"/>
    <n v="6"/>
    <n v="3"/>
    <n v="1"/>
    <n v="1060"/>
    <n v="155"/>
    <x v="49"/>
    <n v="26"/>
    <n v="1030"/>
    <n v="73"/>
    <n v="957"/>
    <n v="4"/>
    <n v="1060"/>
    <n v="155"/>
    <n v="1215"/>
  </r>
  <r>
    <x v="0"/>
    <n v="46"/>
    <s v="Frederikssund Golfklub"/>
    <n v="28"/>
    <n v="11"/>
    <n v="26"/>
    <n v="8"/>
    <n v="459"/>
    <n v="220"/>
    <n v="1"/>
    <n v="0"/>
    <n v="175"/>
    <n v="118"/>
    <n v="2"/>
    <n v="1"/>
    <n v="1049"/>
    <n v="96"/>
    <x v="50"/>
    <n v="293"/>
    <n v="752"/>
    <n v="74"/>
    <n v="679"/>
    <n v="3"/>
    <n v="1049"/>
    <n v="96"/>
    <n v="1145"/>
  </r>
  <r>
    <x v="0"/>
    <n v="8"/>
    <s v="Rungsted Golf Klub"/>
    <n v="78"/>
    <n v="30"/>
    <n v="0"/>
    <n v="0"/>
    <n v="580"/>
    <n v="355"/>
    <n v="0"/>
    <n v="0"/>
    <n v="0"/>
    <n v="0"/>
    <n v="0"/>
    <n v="0"/>
    <n v="1043"/>
    <n v="205"/>
    <x v="51"/>
    <n v="0"/>
    <n v="1043"/>
    <n v="108"/>
    <n v="935"/>
    <n v="0"/>
    <n v="1043"/>
    <n v="205"/>
    <n v="1248"/>
  </r>
  <r>
    <x v="0"/>
    <n v="130"/>
    <s v="Brøndby Golfklub"/>
    <n v="37"/>
    <n v="10"/>
    <n v="9"/>
    <n v="3"/>
    <n v="655"/>
    <n v="221"/>
    <n v="0"/>
    <n v="0"/>
    <n v="61"/>
    <n v="43"/>
    <n v="0"/>
    <n v="0"/>
    <n v="1039"/>
    <n v="208"/>
    <x v="52"/>
    <n v="104"/>
    <n v="935"/>
    <n v="59"/>
    <n v="876"/>
    <n v="0"/>
    <n v="1039"/>
    <n v="208"/>
    <n v="1247"/>
  </r>
  <r>
    <x v="0"/>
    <n v="21"/>
    <s v="Svendborg Golf Klub"/>
    <n v="42"/>
    <n v="8"/>
    <n v="0"/>
    <n v="0"/>
    <n v="628"/>
    <n v="279"/>
    <n v="0"/>
    <n v="0"/>
    <n v="35"/>
    <n v="26"/>
    <n v="14"/>
    <n v="3"/>
    <n v="1035"/>
    <n v="226"/>
    <x v="53"/>
    <n v="61"/>
    <n v="957"/>
    <n v="50"/>
    <n v="907"/>
    <n v="17"/>
    <n v="1035"/>
    <n v="226"/>
    <n v="1261"/>
  </r>
  <r>
    <x v="0"/>
    <n v="94"/>
    <s v="Odder Golfklub"/>
    <n v="52"/>
    <n v="9"/>
    <n v="1"/>
    <n v="0"/>
    <n v="570"/>
    <n v="353"/>
    <n v="0"/>
    <n v="0"/>
    <n v="30"/>
    <n v="10"/>
    <n v="3"/>
    <n v="1"/>
    <n v="1029"/>
    <n v="87"/>
    <x v="54"/>
    <n v="40"/>
    <n v="985"/>
    <n v="62"/>
    <n v="923"/>
    <n v="4"/>
    <n v="1029"/>
    <n v="87"/>
    <n v="1116"/>
  </r>
  <r>
    <x v="0"/>
    <n v="75"/>
    <s v="Kalø Golf Club"/>
    <n v="48"/>
    <n v="12"/>
    <n v="9"/>
    <n v="1"/>
    <n v="590"/>
    <n v="219"/>
    <n v="0"/>
    <n v="0"/>
    <n v="79"/>
    <n v="55"/>
    <n v="8"/>
    <n v="5"/>
    <n v="1026"/>
    <n v="140"/>
    <x v="55"/>
    <n v="134"/>
    <n v="879"/>
    <n v="70"/>
    <n v="809"/>
    <n v="13"/>
    <n v="1026"/>
    <n v="140"/>
    <n v="1166"/>
  </r>
  <r>
    <x v="0"/>
    <n v="9"/>
    <s v="Asserbo Golf Club"/>
    <n v="47"/>
    <n v="9"/>
    <n v="10"/>
    <n v="12"/>
    <n v="566"/>
    <n v="331"/>
    <n v="0"/>
    <n v="0"/>
    <n v="27"/>
    <n v="17"/>
    <n v="0"/>
    <n v="0"/>
    <n v="1019"/>
    <n v="144"/>
    <x v="56"/>
    <n v="44"/>
    <n v="975"/>
    <n v="78"/>
    <n v="897"/>
    <n v="0"/>
    <n v="1019"/>
    <n v="144"/>
    <n v="1163"/>
  </r>
  <r>
    <x v="0"/>
    <n v="82"/>
    <s v="Varde Golfklub"/>
    <n v="49"/>
    <n v="12"/>
    <n v="20"/>
    <n v="7"/>
    <n v="558"/>
    <n v="269"/>
    <n v="1"/>
    <n v="0"/>
    <n v="62"/>
    <n v="26"/>
    <n v="10"/>
    <n v="1"/>
    <n v="1015"/>
    <n v="130"/>
    <x v="57"/>
    <n v="88"/>
    <n v="915"/>
    <n v="89"/>
    <n v="827"/>
    <n v="11"/>
    <n v="1015"/>
    <n v="130"/>
    <n v="1145"/>
  </r>
  <r>
    <x v="0"/>
    <n v="100"/>
    <s v="Vejen Golfklub"/>
    <n v="34"/>
    <n v="6"/>
    <n v="0"/>
    <n v="0"/>
    <n v="580"/>
    <n v="270"/>
    <n v="0"/>
    <n v="0"/>
    <n v="73"/>
    <n v="37"/>
    <n v="7"/>
    <n v="4"/>
    <n v="1011"/>
    <n v="61"/>
    <x v="58"/>
    <n v="110"/>
    <n v="890"/>
    <n v="40"/>
    <n v="850"/>
    <n v="11"/>
    <n v="1011"/>
    <n v="61"/>
    <n v="1072"/>
  </r>
  <r>
    <x v="0"/>
    <n v="63"/>
    <s v="Skjoldenæsholm Golfklub"/>
    <n v="44"/>
    <n v="6"/>
    <n v="8"/>
    <n v="6"/>
    <n v="658"/>
    <n v="237"/>
    <n v="0"/>
    <n v="0"/>
    <n v="22"/>
    <n v="11"/>
    <n v="1"/>
    <n v="2"/>
    <n v="995"/>
    <n v="280"/>
    <x v="59"/>
    <n v="33"/>
    <n v="959"/>
    <n v="64"/>
    <n v="895"/>
    <n v="3"/>
    <n v="995"/>
    <n v="280"/>
    <n v="1275"/>
  </r>
  <r>
    <x v="0"/>
    <n v="124"/>
    <s v="Nivå Golf Klub"/>
    <n v="56"/>
    <n v="14"/>
    <n v="0"/>
    <n v="0"/>
    <n v="561"/>
    <n v="274"/>
    <n v="2"/>
    <n v="0"/>
    <n v="55"/>
    <n v="30"/>
    <n v="0"/>
    <n v="0"/>
    <n v="992"/>
    <n v="14"/>
    <x v="60"/>
    <n v="85"/>
    <n v="905"/>
    <n v="72"/>
    <n v="835"/>
    <n v="0"/>
    <n v="992"/>
    <n v="14"/>
    <n v="1006"/>
  </r>
  <r>
    <x v="0"/>
    <n v="14"/>
    <s v="Korsør Golf Klub"/>
    <n v="60"/>
    <n v="15"/>
    <n v="0"/>
    <n v="0"/>
    <n v="538"/>
    <n v="289"/>
    <n v="0"/>
    <n v="0"/>
    <n v="36"/>
    <n v="25"/>
    <n v="9"/>
    <n v="8"/>
    <n v="980"/>
    <n v="209"/>
    <x v="61"/>
    <n v="61"/>
    <n v="902"/>
    <n v="75"/>
    <n v="827"/>
    <n v="17"/>
    <n v="980"/>
    <n v="209"/>
    <n v="1189"/>
  </r>
  <r>
    <x v="0"/>
    <n v="108"/>
    <s v="Aabybro Golfklub"/>
    <n v="31"/>
    <n v="5"/>
    <n v="12"/>
    <n v="1"/>
    <n v="569"/>
    <n v="241"/>
    <n v="0"/>
    <n v="0"/>
    <n v="60"/>
    <n v="26"/>
    <n v="16"/>
    <n v="10"/>
    <n v="971"/>
    <n v="71"/>
    <x v="62"/>
    <n v="86"/>
    <n v="859"/>
    <n v="49"/>
    <n v="810"/>
    <n v="26"/>
    <n v="971"/>
    <n v="71"/>
    <n v="1042"/>
  </r>
  <r>
    <x v="0"/>
    <n v="65"/>
    <s v="Kaj Lykke Golfklub"/>
    <n v="28"/>
    <n v="10"/>
    <n v="8"/>
    <n v="2"/>
    <n v="578"/>
    <n v="307"/>
    <n v="0"/>
    <n v="0"/>
    <n v="8"/>
    <n v="5"/>
    <n v="5"/>
    <n v="2"/>
    <n v="953"/>
    <n v="198"/>
    <x v="63"/>
    <n v="13"/>
    <n v="933"/>
    <n v="48"/>
    <n v="885"/>
    <n v="7"/>
    <n v="953"/>
    <n v="198"/>
    <n v="1151"/>
  </r>
  <r>
    <x v="0"/>
    <n v="22"/>
    <s v="Sønderjyllands Golfklub"/>
    <n v="27"/>
    <n v="10"/>
    <n v="3"/>
    <n v="2"/>
    <n v="510"/>
    <n v="349"/>
    <n v="0"/>
    <n v="0"/>
    <n v="20"/>
    <n v="15"/>
    <n v="3"/>
    <n v="1"/>
    <n v="940"/>
    <n v="133"/>
    <x v="64"/>
    <n v="35"/>
    <n v="901"/>
    <n v="42"/>
    <n v="859"/>
    <n v="4"/>
    <n v="940"/>
    <n v="133"/>
    <n v="1073"/>
  </r>
  <r>
    <x v="0"/>
    <n v="91"/>
    <s v="Fredericia Golf Club"/>
    <n v="52"/>
    <n v="7"/>
    <n v="6"/>
    <n v="3"/>
    <n v="506"/>
    <n v="275"/>
    <n v="0"/>
    <n v="0"/>
    <n v="48"/>
    <n v="29"/>
    <n v="6"/>
    <n v="6"/>
    <n v="938"/>
    <n v="83"/>
    <x v="65"/>
    <n v="77"/>
    <n v="849"/>
    <n v="68"/>
    <n v="781"/>
    <n v="12"/>
    <n v="938"/>
    <n v="83"/>
    <n v="1021"/>
  </r>
  <r>
    <x v="0"/>
    <n v="20"/>
    <s v="Odsherred Golfklub"/>
    <n v="44"/>
    <n v="9"/>
    <n v="4"/>
    <n v="1"/>
    <n v="422"/>
    <n v="229"/>
    <n v="0"/>
    <n v="0"/>
    <n v="133"/>
    <n v="94"/>
    <n v="0"/>
    <n v="0"/>
    <n v="936"/>
    <n v="145"/>
    <x v="66"/>
    <n v="227"/>
    <n v="709"/>
    <n v="58"/>
    <n v="651"/>
    <n v="0"/>
    <n v="936"/>
    <n v="145"/>
    <n v="1081"/>
  </r>
  <r>
    <x v="0"/>
    <n v="40"/>
    <s v="Skive Golfklub"/>
    <n v="48"/>
    <n v="6"/>
    <n v="16"/>
    <n v="11"/>
    <n v="558"/>
    <n v="230"/>
    <n v="0"/>
    <n v="0"/>
    <n v="37"/>
    <n v="11"/>
    <n v="14"/>
    <n v="4"/>
    <n v="935"/>
    <n v="45"/>
    <x v="67"/>
    <n v="48"/>
    <n v="869"/>
    <n v="81"/>
    <n v="788"/>
    <n v="18"/>
    <n v="935"/>
    <n v="45"/>
    <n v="980"/>
  </r>
  <r>
    <x v="0"/>
    <n v="13"/>
    <s v="Holbæk Golfklub"/>
    <n v="77"/>
    <n v="34"/>
    <n v="0"/>
    <n v="0"/>
    <n v="561"/>
    <n v="253"/>
    <n v="0"/>
    <n v="0"/>
    <n v="0"/>
    <n v="0"/>
    <n v="0"/>
    <n v="0"/>
    <n v="925"/>
    <n v="290"/>
    <x v="68"/>
    <n v="0"/>
    <n v="925"/>
    <n v="111"/>
    <n v="814"/>
    <n v="0"/>
    <n v="925"/>
    <n v="290"/>
    <n v="1215"/>
  </r>
  <r>
    <x v="0"/>
    <n v="151"/>
    <s v="Vallø Golfklub"/>
    <n v="27"/>
    <n v="2"/>
    <n v="9"/>
    <n v="1"/>
    <n v="432"/>
    <n v="149"/>
    <n v="1"/>
    <n v="0"/>
    <n v="221"/>
    <n v="65"/>
    <n v="13"/>
    <n v="4"/>
    <n v="924"/>
    <n v="66"/>
    <x v="69"/>
    <n v="286"/>
    <n v="620"/>
    <n v="40"/>
    <n v="581"/>
    <n v="17"/>
    <n v="924"/>
    <n v="66"/>
    <n v="990"/>
  </r>
  <r>
    <x v="0"/>
    <n v="60"/>
    <s v="Lemvig Golfklub"/>
    <n v="55"/>
    <n v="5"/>
    <n v="7"/>
    <n v="5"/>
    <n v="561"/>
    <n v="250"/>
    <n v="0"/>
    <n v="0"/>
    <n v="0"/>
    <n v="0"/>
    <n v="23"/>
    <n v="17"/>
    <n v="923"/>
    <n v="278"/>
    <x v="70"/>
    <n v="0"/>
    <n v="883"/>
    <n v="72"/>
    <n v="811"/>
    <n v="40"/>
    <n v="923"/>
    <n v="278"/>
    <n v="1201"/>
  </r>
  <r>
    <x v="0"/>
    <n v="89"/>
    <s v="Lillebælt "/>
    <n v="44"/>
    <n v="15"/>
    <n v="21"/>
    <n v="6"/>
    <n v="499"/>
    <n v="276"/>
    <n v="0"/>
    <n v="0"/>
    <n v="35"/>
    <n v="13"/>
    <n v="9"/>
    <n v="2"/>
    <n v="920"/>
    <n v="112"/>
    <x v="71"/>
    <n v="48"/>
    <n v="861"/>
    <n v="86"/>
    <n v="775"/>
    <n v="11"/>
    <n v="920"/>
    <n v="112"/>
    <n v="1032"/>
  </r>
  <r>
    <x v="0"/>
    <n v="51"/>
    <s v="Sønderborg Golfklub"/>
    <n v="31"/>
    <n v="5"/>
    <n v="24"/>
    <n v="18"/>
    <n v="527"/>
    <n v="289"/>
    <n v="0"/>
    <n v="0"/>
    <n v="13"/>
    <n v="4"/>
    <n v="6"/>
    <n v="2"/>
    <n v="919"/>
    <n v="130"/>
    <x v="72"/>
    <n v="17"/>
    <n v="894"/>
    <n v="78"/>
    <n v="816"/>
    <n v="8"/>
    <n v="919"/>
    <n v="130"/>
    <n v="1049"/>
  </r>
  <r>
    <x v="0"/>
    <n v="45"/>
    <s v="Gyttegård Golf Klub"/>
    <n v="83"/>
    <n v="38"/>
    <n v="0"/>
    <n v="0"/>
    <n v="496"/>
    <n v="252"/>
    <n v="0"/>
    <n v="0"/>
    <n v="23"/>
    <n v="15"/>
    <n v="11"/>
    <n v="0"/>
    <n v="918"/>
    <n v="196"/>
    <x v="73"/>
    <n v="38"/>
    <n v="869"/>
    <n v="121"/>
    <n v="748"/>
    <n v="11"/>
    <n v="918"/>
    <n v="196"/>
    <n v="1114"/>
  </r>
  <r>
    <x v="0"/>
    <n v="196"/>
    <s v="Odense Blommenslyst Golfklub"/>
    <n v="35"/>
    <n v="3"/>
    <n v="0"/>
    <n v="0"/>
    <n v="554"/>
    <n v="286"/>
    <n v="0"/>
    <n v="0"/>
    <n v="26"/>
    <n v="7"/>
    <n v="5"/>
    <n v="2"/>
    <n v="918"/>
    <n v="183"/>
    <x v="74"/>
    <n v="33"/>
    <n v="878"/>
    <n v="38"/>
    <n v="840"/>
    <n v="7"/>
    <n v="918"/>
    <n v="183"/>
    <n v="1101"/>
  </r>
  <r>
    <x v="0"/>
    <n v="169"/>
    <s v="Ledreborg Palace Golf Club"/>
    <n v="33"/>
    <n v="7"/>
    <n v="0"/>
    <n v="0"/>
    <n v="659"/>
    <n v="186"/>
    <n v="0"/>
    <n v="0"/>
    <n v="25"/>
    <n v="4"/>
    <n v="0"/>
    <n v="0"/>
    <n v="914"/>
    <n v="0"/>
    <x v="75"/>
    <n v="29"/>
    <n v="885"/>
    <n v="40"/>
    <n v="845"/>
    <n v="0"/>
    <n v="914"/>
    <n v="0"/>
    <n v="914"/>
  </r>
  <r>
    <x v="0"/>
    <n v="138"/>
    <s v="Skovbo Golfklub"/>
    <n v="45"/>
    <n v="26"/>
    <n v="1"/>
    <n v="1"/>
    <n v="553"/>
    <n v="184"/>
    <n v="0"/>
    <n v="0"/>
    <n v="73"/>
    <n v="19"/>
    <n v="0"/>
    <n v="0"/>
    <n v="902"/>
    <n v="44"/>
    <x v="76"/>
    <n v="92"/>
    <n v="810"/>
    <n v="73"/>
    <n v="737"/>
    <n v="0"/>
    <n v="902"/>
    <n v="44"/>
    <n v="946"/>
  </r>
  <r>
    <x v="0"/>
    <n v="116"/>
    <s v="Frederikshavn Golf Klub"/>
    <n v="22"/>
    <n v="12"/>
    <n v="1"/>
    <n v="0"/>
    <n v="474"/>
    <n v="229"/>
    <n v="0"/>
    <n v="0"/>
    <n v="70"/>
    <n v="34"/>
    <n v="22"/>
    <n v="15"/>
    <n v="879"/>
    <n v="56"/>
    <x v="77"/>
    <n v="104"/>
    <n v="738"/>
    <n v="35"/>
    <n v="703"/>
    <n v="37"/>
    <n v="879"/>
    <n v="56"/>
    <n v="935"/>
  </r>
  <r>
    <x v="0"/>
    <n v="29"/>
    <s v="Nordvestjysk Golfklub"/>
    <n v="23"/>
    <n v="4"/>
    <n v="0"/>
    <n v="0"/>
    <n v="508"/>
    <n v="255"/>
    <n v="1"/>
    <n v="0"/>
    <n v="27"/>
    <n v="19"/>
    <n v="24"/>
    <n v="15"/>
    <n v="876"/>
    <n v="127"/>
    <x v="78"/>
    <n v="46"/>
    <n v="790"/>
    <n v="28"/>
    <n v="763"/>
    <n v="39"/>
    <n v="876"/>
    <n v="127"/>
    <n v="1003"/>
  </r>
  <r>
    <x v="0"/>
    <n v="114"/>
    <s v="Hals Seaside Golf"/>
    <n v="17"/>
    <n v="3"/>
    <n v="12"/>
    <n v="2"/>
    <n v="472"/>
    <n v="267"/>
    <n v="0"/>
    <n v="0"/>
    <n v="41"/>
    <n v="19"/>
    <n v="25"/>
    <n v="18"/>
    <n v="876"/>
    <n v="67"/>
    <x v="79"/>
    <n v="60"/>
    <n v="773"/>
    <n v="34"/>
    <n v="739"/>
    <n v="43"/>
    <n v="876"/>
    <n v="67"/>
    <n v="943"/>
  </r>
  <r>
    <x v="0"/>
    <n v="41"/>
    <s v="Kalundborg Golfklub"/>
    <n v="60"/>
    <n v="20"/>
    <n v="0"/>
    <n v="0"/>
    <n v="523"/>
    <n v="272"/>
    <n v="0"/>
    <n v="0"/>
    <n v="0"/>
    <n v="0"/>
    <n v="0"/>
    <n v="0"/>
    <n v="875"/>
    <n v="206"/>
    <x v="80"/>
    <n v="0"/>
    <n v="875"/>
    <n v="80"/>
    <n v="795"/>
    <n v="0"/>
    <n v="875"/>
    <n v="206"/>
    <n v="1081"/>
  </r>
  <r>
    <x v="0"/>
    <n v="47"/>
    <s v="Sorø Golfklub"/>
    <n v="59"/>
    <n v="23"/>
    <n v="13"/>
    <n v="4"/>
    <n v="527"/>
    <n v="213"/>
    <n v="0"/>
    <n v="0"/>
    <n v="20"/>
    <n v="6"/>
    <n v="4"/>
    <n v="1"/>
    <n v="870"/>
    <n v="170"/>
    <x v="81"/>
    <n v="26"/>
    <n v="839"/>
    <n v="99"/>
    <n v="740"/>
    <n v="5"/>
    <n v="870"/>
    <n v="170"/>
    <n v="1040"/>
  </r>
  <r>
    <x v="0"/>
    <n v="11"/>
    <s v="Sct. Knuds Golfklub"/>
    <n v="38"/>
    <n v="14"/>
    <n v="0"/>
    <n v="0"/>
    <n v="514"/>
    <n v="254"/>
    <n v="0"/>
    <n v="0"/>
    <n v="29"/>
    <n v="19"/>
    <n v="0"/>
    <n v="1"/>
    <n v="869"/>
    <n v="298"/>
    <x v="82"/>
    <n v="48"/>
    <n v="820"/>
    <n v="52"/>
    <n v="768"/>
    <n v="1"/>
    <n v="869"/>
    <n v="298"/>
    <n v="1167"/>
  </r>
  <r>
    <x v="0"/>
    <n v="19"/>
    <s v="Dejbjerg Golf Klub"/>
    <n v="41"/>
    <n v="11"/>
    <n v="19"/>
    <n v="5"/>
    <n v="471"/>
    <n v="263"/>
    <n v="0"/>
    <n v="0"/>
    <n v="40"/>
    <n v="7"/>
    <n v="7"/>
    <n v="4"/>
    <n v="868"/>
    <n v="221"/>
    <x v="83"/>
    <n v="47"/>
    <n v="810"/>
    <n v="76"/>
    <n v="734"/>
    <n v="11"/>
    <n v="868"/>
    <n v="221"/>
    <n v="1089"/>
  </r>
  <r>
    <x v="0"/>
    <n v="152"/>
    <s v="Trelleborg Golfklub Slagelse"/>
    <n v="66"/>
    <n v="9"/>
    <n v="22"/>
    <n v="5"/>
    <n v="489"/>
    <n v="201"/>
    <n v="0"/>
    <n v="0"/>
    <n v="38"/>
    <n v="13"/>
    <n v="9"/>
    <n v="2"/>
    <n v="854"/>
    <n v="313"/>
    <x v="84"/>
    <n v="51"/>
    <n v="792"/>
    <n v="102"/>
    <n v="690"/>
    <n v="11"/>
    <n v="854"/>
    <n v="313"/>
    <n v="1167"/>
  </r>
  <r>
    <x v="0"/>
    <n v="153"/>
    <s v="Hedensted Golf Klub"/>
    <n v="31"/>
    <n v="5"/>
    <n v="21"/>
    <n v="6"/>
    <n v="477"/>
    <n v="218"/>
    <n v="0"/>
    <n v="0"/>
    <n v="58"/>
    <n v="33"/>
    <n v="5"/>
    <n v="0"/>
    <n v="854"/>
    <n v="93"/>
    <x v="85"/>
    <n v="91"/>
    <n v="758"/>
    <n v="63"/>
    <n v="695"/>
    <n v="5"/>
    <n v="854"/>
    <n v="93"/>
    <n v="947"/>
  </r>
  <r>
    <x v="0"/>
    <n v="87"/>
    <s v="Tange Sø Golfklub"/>
    <n v="30"/>
    <n v="4"/>
    <n v="5"/>
    <n v="2"/>
    <n v="506"/>
    <n v="230"/>
    <n v="0"/>
    <n v="0"/>
    <n v="31"/>
    <n v="12"/>
    <n v="26"/>
    <n v="5"/>
    <n v="851"/>
    <n v="162"/>
    <x v="86"/>
    <n v="43"/>
    <n v="777"/>
    <n v="41"/>
    <n v="736"/>
    <n v="31"/>
    <n v="851"/>
    <n v="162"/>
    <n v="1013"/>
  </r>
  <r>
    <x v="0"/>
    <n v="128"/>
    <s v="Benniksgaard Golf Klub"/>
    <n v="38"/>
    <n v="9"/>
    <n v="9"/>
    <n v="3"/>
    <n v="478"/>
    <n v="238"/>
    <n v="0"/>
    <n v="0"/>
    <n v="32"/>
    <n v="6"/>
    <n v="17"/>
    <n v="13"/>
    <n v="843"/>
    <n v="153"/>
    <x v="87"/>
    <n v="38"/>
    <n v="775"/>
    <n v="59"/>
    <n v="716"/>
    <n v="30"/>
    <n v="843"/>
    <n v="153"/>
    <n v="996"/>
  </r>
  <r>
    <x v="0"/>
    <n v="36"/>
    <s v="Juelsminde Golfklub"/>
    <n v="45"/>
    <n v="16"/>
    <n v="1"/>
    <n v="0"/>
    <n v="487"/>
    <n v="240"/>
    <n v="0"/>
    <n v="0"/>
    <n v="7"/>
    <n v="5"/>
    <n v="23"/>
    <n v="16"/>
    <n v="840"/>
    <n v="118"/>
    <x v="88"/>
    <n v="12"/>
    <n v="789"/>
    <n v="62"/>
    <n v="727"/>
    <n v="39"/>
    <n v="840"/>
    <n v="118"/>
    <n v="958"/>
  </r>
  <r>
    <x v="0"/>
    <n v="49"/>
    <s v="Ribe Golf Klub"/>
    <n v="19"/>
    <n v="7"/>
    <n v="0"/>
    <n v="0"/>
    <n v="479"/>
    <n v="228"/>
    <n v="0"/>
    <n v="0"/>
    <n v="69"/>
    <n v="28"/>
    <n v="5"/>
    <n v="1"/>
    <n v="836"/>
    <n v="79"/>
    <x v="89"/>
    <n v="97"/>
    <n v="733"/>
    <n v="26"/>
    <n v="707"/>
    <n v="6"/>
    <n v="836"/>
    <n v="79"/>
    <n v="915"/>
  </r>
  <r>
    <x v="0"/>
    <n v="142"/>
    <s v="Birkemose Golf Club"/>
    <n v="35"/>
    <n v="4"/>
    <n v="0"/>
    <n v="0"/>
    <n v="537"/>
    <n v="215"/>
    <n v="0"/>
    <n v="0"/>
    <n v="30"/>
    <n v="6"/>
    <n v="0"/>
    <n v="0"/>
    <n v="827"/>
    <n v="53"/>
    <x v="90"/>
    <n v="36"/>
    <n v="791"/>
    <n v="39"/>
    <n v="752"/>
    <n v="0"/>
    <n v="827"/>
    <n v="53"/>
    <n v="880"/>
  </r>
  <r>
    <x v="0"/>
    <n v="140"/>
    <s v="Himmelbjerg Golf Club"/>
    <n v="22"/>
    <n v="5"/>
    <n v="15"/>
    <n v="10"/>
    <n v="484"/>
    <n v="202"/>
    <n v="0"/>
    <n v="0"/>
    <n v="45"/>
    <n v="18"/>
    <n v="13"/>
    <n v="8"/>
    <n v="822"/>
    <n v="20"/>
    <x v="91"/>
    <n v="63"/>
    <n v="738"/>
    <n v="52"/>
    <n v="686"/>
    <n v="21"/>
    <n v="822"/>
    <n v="20"/>
    <n v="842"/>
  </r>
  <r>
    <x v="0"/>
    <n v="102"/>
    <s v="Jelling Golfklub"/>
    <n v="44"/>
    <n v="14"/>
    <n v="0"/>
    <n v="0"/>
    <n v="488"/>
    <n v="249"/>
    <n v="0"/>
    <n v="0"/>
    <n v="8"/>
    <n v="6"/>
    <n v="11"/>
    <n v="1"/>
    <n v="821"/>
    <n v="117"/>
    <x v="92"/>
    <n v="14"/>
    <n v="795"/>
    <n v="58"/>
    <n v="737"/>
    <n v="12"/>
    <n v="821"/>
    <n v="117"/>
    <n v="938"/>
  </r>
  <r>
    <x v="0"/>
    <n v="105"/>
    <s v="Blokhus Golf Klub"/>
    <n v="35"/>
    <n v="14"/>
    <n v="0"/>
    <n v="0"/>
    <n v="382"/>
    <n v="231"/>
    <n v="0"/>
    <n v="0"/>
    <n v="34"/>
    <n v="24"/>
    <n v="68"/>
    <n v="33"/>
    <n v="821"/>
    <n v="58"/>
    <x v="93"/>
    <n v="58"/>
    <n v="662"/>
    <n v="49"/>
    <n v="613"/>
    <n v="101"/>
    <n v="821"/>
    <n v="58"/>
    <n v="879"/>
  </r>
  <r>
    <x v="0"/>
    <n v="184"/>
    <s v="Stensballegaard Golfklub"/>
    <n v="62"/>
    <n v="24"/>
    <n v="36"/>
    <n v="17"/>
    <n v="487"/>
    <n v="194"/>
    <n v="0"/>
    <n v="0"/>
    <n v="0"/>
    <n v="0"/>
    <n v="0"/>
    <n v="0"/>
    <n v="820"/>
    <n v="119"/>
    <x v="94"/>
    <n v="0"/>
    <n v="820"/>
    <n v="139"/>
    <n v="681"/>
    <n v="0"/>
    <n v="820"/>
    <n v="119"/>
    <n v="939"/>
  </r>
  <r>
    <x v="0"/>
    <n v="57"/>
    <s v="Morsø Golfklub"/>
    <n v="40"/>
    <n v="10"/>
    <n v="0"/>
    <n v="0"/>
    <n v="479"/>
    <n v="207"/>
    <n v="0"/>
    <n v="0"/>
    <n v="53"/>
    <n v="25"/>
    <n v="3"/>
    <n v="2"/>
    <n v="819"/>
    <n v="16"/>
    <x v="95"/>
    <n v="78"/>
    <n v="736"/>
    <n v="50"/>
    <n v="686"/>
    <n v="5"/>
    <n v="819"/>
    <n v="16"/>
    <n v="835"/>
  </r>
  <r>
    <x v="0"/>
    <n v="70"/>
    <s v="Skanderborg Golf Klub"/>
    <n v="48"/>
    <n v="10"/>
    <n v="7"/>
    <n v="4"/>
    <n v="499"/>
    <n v="216"/>
    <n v="0"/>
    <n v="0"/>
    <n v="20"/>
    <n v="3"/>
    <n v="4"/>
    <n v="1"/>
    <n v="812"/>
    <n v="176"/>
    <x v="96"/>
    <n v="23"/>
    <n v="784"/>
    <n v="69"/>
    <n v="715"/>
    <n v="5"/>
    <n v="812"/>
    <n v="176"/>
    <n v="988"/>
  </r>
  <r>
    <x v="0"/>
    <n v="139"/>
    <s v="Næstved Golfklub"/>
    <n v="38"/>
    <n v="7"/>
    <n v="15"/>
    <n v="5"/>
    <n v="415"/>
    <n v="197"/>
    <n v="0"/>
    <n v="0"/>
    <n v="85"/>
    <n v="44"/>
    <n v="3"/>
    <n v="2"/>
    <n v="811"/>
    <n v="136"/>
    <x v="97"/>
    <n v="129"/>
    <n v="677"/>
    <n v="65"/>
    <n v="612"/>
    <n v="5"/>
    <n v="811"/>
    <n v="136"/>
    <n v="947"/>
  </r>
  <r>
    <x v="0"/>
    <n v="43"/>
    <s v="Vestfyns Golfklub"/>
    <n v="55"/>
    <n v="9"/>
    <n v="0"/>
    <n v="0"/>
    <n v="411"/>
    <n v="224"/>
    <n v="0"/>
    <n v="0"/>
    <n v="52"/>
    <n v="30"/>
    <n v="11"/>
    <n v="7"/>
    <n v="799"/>
    <n v="186"/>
    <x v="98"/>
    <n v="82"/>
    <n v="699"/>
    <n v="64"/>
    <n v="635"/>
    <n v="18"/>
    <n v="799"/>
    <n v="186"/>
    <n v="985"/>
  </r>
  <r>
    <x v="0"/>
    <n v="64"/>
    <s v="Rold Skov Golfklub"/>
    <n v="24"/>
    <n v="12"/>
    <n v="11"/>
    <n v="1"/>
    <n v="456"/>
    <n v="265"/>
    <n v="0"/>
    <n v="0"/>
    <n v="2"/>
    <n v="0"/>
    <n v="16"/>
    <n v="8"/>
    <n v="795"/>
    <n v="60"/>
    <x v="99"/>
    <n v="2"/>
    <n v="769"/>
    <n v="48"/>
    <n v="721"/>
    <n v="24"/>
    <n v="795"/>
    <n v="60"/>
    <n v="855"/>
  </r>
  <r>
    <x v="0"/>
    <n v="144"/>
    <s v="DGC Dragsholm Golf Club"/>
    <n v="49"/>
    <n v="12"/>
    <n v="5"/>
    <n v="5"/>
    <n v="373"/>
    <n v="190"/>
    <n v="0"/>
    <n v="0"/>
    <n v="47"/>
    <n v="28"/>
    <n v="50"/>
    <n v="28"/>
    <n v="787"/>
    <n v="123"/>
    <x v="100"/>
    <n v="75"/>
    <n v="634"/>
    <n v="71"/>
    <n v="563"/>
    <n v="78"/>
    <n v="787"/>
    <n v="123"/>
    <n v="910"/>
  </r>
  <r>
    <x v="0"/>
    <n v="30"/>
    <s v="Hvide Klit"/>
    <n v="38"/>
    <n v="15"/>
    <n v="0"/>
    <n v="0"/>
    <n v="361"/>
    <n v="211"/>
    <n v="0"/>
    <n v="0"/>
    <n v="0"/>
    <n v="0"/>
    <n v="87"/>
    <n v="60"/>
    <n v="772"/>
    <n v="22"/>
    <x v="101"/>
    <n v="0"/>
    <n v="625"/>
    <n v="53"/>
    <n v="572"/>
    <n v="147"/>
    <n v="772"/>
    <n v="22"/>
    <n v="794"/>
  </r>
  <r>
    <x v="0"/>
    <n v="86"/>
    <s v="Give Golfklub"/>
    <n v="34"/>
    <n v="11"/>
    <n v="12"/>
    <n v="3"/>
    <n v="475"/>
    <n v="178"/>
    <n v="0"/>
    <n v="0"/>
    <n v="22"/>
    <n v="10"/>
    <n v="9"/>
    <n v="3"/>
    <n v="757"/>
    <n v="108"/>
    <x v="102"/>
    <n v="32"/>
    <n v="713"/>
    <n v="60"/>
    <n v="653"/>
    <n v="12"/>
    <n v="757"/>
    <n v="108"/>
    <n v="865"/>
  </r>
  <r>
    <x v="0"/>
    <n v="157"/>
    <s v="Ishøj Golfklub"/>
    <n v="20"/>
    <n v="2"/>
    <n v="7"/>
    <n v="1"/>
    <n v="440"/>
    <n v="94"/>
    <n v="1"/>
    <n v="0"/>
    <n v="155"/>
    <n v="34"/>
    <n v="0"/>
    <n v="0"/>
    <n v="754"/>
    <n v="63"/>
    <x v="103"/>
    <n v="189"/>
    <n v="564"/>
    <n v="31"/>
    <n v="534"/>
    <n v="0"/>
    <n v="754"/>
    <n v="63"/>
    <n v="817"/>
  </r>
  <r>
    <x v="0"/>
    <n v="129"/>
    <s v="Passebækgård Golf Klub"/>
    <n v="25"/>
    <n v="4"/>
    <n v="6"/>
    <n v="2"/>
    <n v="377"/>
    <n v="132"/>
    <n v="0"/>
    <n v="0"/>
    <n v="149"/>
    <n v="58"/>
    <n v="0"/>
    <n v="0"/>
    <n v="753"/>
    <n v="18"/>
    <x v="104"/>
    <n v="207"/>
    <n v="546"/>
    <n v="37"/>
    <n v="509"/>
    <n v="0"/>
    <n v="753"/>
    <n v="18"/>
    <n v="771"/>
  </r>
  <r>
    <x v="0"/>
    <n v="137"/>
    <s v="Øland Golfklub"/>
    <n v="9"/>
    <n v="4"/>
    <n v="0"/>
    <n v="0"/>
    <n v="204"/>
    <n v="80"/>
    <n v="3"/>
    <n v="0"/>
    <n v="377"/>
    <n v="56"/>
    <n v="11"/>
    <n v="6"/>
    <n v="750"/>
    <n v="15"/>
    <x v="105"/>
    <n v="433"/>
    <n v="297"/>
    <n v="16"/>
    <n v="284"/>
    <n v="17"/>
    <n v="750"/>
    <n v="15"/>
    <n v="765"/>
  </r>
  <r>
    <x v="0"/>
    <n v="163"/>
    <s v="Værebro Golfklub"/>
    <n v="37"/>
    <n v="8"/>
    <n v="33"/>
    <n v="11"/>
    <n v="451"/>
    <n v="142"/>
    <n v="0"/>
    <n v="0"/>
    <n v="39"/>
    <n v="25"/>
    <n v="0"/>
    <n v="0"/>
    <n v="746"/>
    <n v="8"/>
    <x v="106"/>
    <n v="64"/>
    <n v="682"/>
    <n v="89"/>
    <n v="593"/>
    <n v="0"/>
    <n v="746"/>
    <n v="8"/>
    <n v="754"/>
  </r>
  <r>
    <x v="0"/>
    <n v="175"/>
    <s v="Dronninglund Golfklub"/>
    <n v="53"/>
    <n v="3"/>
    <n v="1"/>
    <n v="2"/>
    <n v="469"/>
    <n v="178"/>
    <n v="0"/>
    <n v="0"/>
    <n v="11"/>
    <n v="1"/>
    <n v="9"/>
    <n v="4"/>
    <n v="731"/>
    <n v="57"/>
    <x v="107"/>
    <n v="12"/>
    <n v="706"/>
    <n v="59"/>
    <n v="647"/>
    <n v="13"/>
    <n v="731"/>
    <n v="57"/>
    <n v="788"/>
  </r>
  <r>
    <x v="0"/>
    <n v="134"/>
    <s v="PIBE MØLLE GOLF"/>
    <n v="35"/>
    <n v="11"/>
    <n v="8"/>
    <n v="5"/>
    <n v="382"/>
    <n v="156"/>
    <n v="0"/>
    <n v="0"/>
    <n v="81"/>
    <n v="48"/>
    <n v="0"/>
    <n v="0"/>
    <n v="726"/>
    <n v="170"/>
    <x v="108"/>
    <n v="129"/>
    <n v="597"/>
    <n v="59"/>
    <n v="538"/>
    <n v="0"/>
    <n v="726"/>
    <n v="170"/>
    <n v="896"/>
  </r>
  <r>
    <x v="0"/>
    <n v="149"/>
    <s v="Aabenraa Golfklub"/>
    <n v="44"/>
    <n v="9"/>
    <n v="7"/>
    <n v="6"/>
    <n v="390"/>
    <n v="186"/>
    <n v="0"/>
    <n v="0"/>
    <n v="32"/>
    <n v="13"/>
    <n v="19"/>
    <n v="14"/>
    <n v="720"/>
    <n v="87"/>
    <x v="109"/>
    <n v="45"/>
    <n v="642"/>
    <n v="66"/>
    <n v="576"/>
    <n v="33"/>
    <n v="720"/>
    <n v="87"/>
    <n v="807"/>
  </r>
  <r>
    <x v="0"/>
    <n v="76"/>
    <s v="Norddjurs Golfklub"/>
    <n v="31"/>
    <n v="11"/>
    <n v="13"/>
    <n v="2"/>
    <n v="376"/>
    <n v="193"/>
    <n v="0"/>
    <n v="0"/>
    <n v="23"/>
    <n v="14"/>
    <n v="35"/>
    <n v="14"/>
    <n v="712"/>
    <n v="120"/>
    <x v="110"/>
    <n v="37"/>
    <n v="626"/>
    <n v="57"/>
    <n v="569"/>
    <n v="49"/>
    <n v="712"/>
    <n v="120"/>
    <n v="832"/>
  </r>
  <r>
    <x v="0"/>
    <n v="118"/>
    <s v="Marielyst Golf Klub"/>
    <n v="32"/>
    <n v="8"/>
    <n v="0"/>
    <n v="0"/>
    <n v="398"/>
    <n v="232"/>
    <n v="0"/>
    <n v="0"/>
    <n v="26"/>
    <n v="13"/>
    <n v="0"/>
    <n v="0"/>
    <n v="709"/>
    <n v="109"/>
    <x v="111"/>
    <n v="39"/>
    <n v="670"/>
    <n v="40"/>
    <n v="630"/>
    <n v="0"/>
    <n v="709"/>
    <n v="109"/>
    <n v="818"/>
  </r>
  <r>
    <x v="0"/>
    <n v="147"/>
    <s v="Midtsjællands Golfklub"/>
    <n v="26"/>
    <n v="5"/>
    <n v="1"/>
    <n v="0"/>
    <n v="485"/>
    <n v="105"/>
    <n v="0"/>
    <n v="0"/>
    <n v="60"/>
    <n v="23"/>
    <n v="0"/>
    <n v="0"/>
    <n v="705"/>
    <n v="98"/>
    <x v="112"/>
    <n v="83"/>
    <n v="622"/>
    <n v="32"/>
    <n v="590"/>
    <n v="0"/>
    <n v="705"/>
    <n v="98"/>
    <n v="803"/>
  </r>
  <r>
    <x v="0"/>
    <n v="69"/>
    <s v="Maribo Sø Golfklub"/>
    <n v="48"/>
    <n v="4"/>
    <n v="8"/>
    <n v="3"/>
    <n v="405"/>
    <n v="220"/>
    <n v="0"/>
    <n v="0"/>
    <n v="2"/>
    <n v="0"/>
    <n v="7"/>
    <n v="5"/>
    <n v="702"/>
    <n v="214"/>
    <x v="113"/>
    <n v="2"/>
    <n v="688"/>
    <n v="63"/>
    <n v="625"/>
    <n v="12"/>
    <n v="702"/>
    <n v="214"/>
    <n v="916"/>
  </r>
  <r>
    <x v="0"/>
    <n v="164"/>
    <s v="Comwell Kellers Park Golfklub"/>
    <n v="18"/>
    <n v="5"/>
    <n v="15"/>
    <n v="2"/>
    <n v="471"/>
    <n v="162"/>
    <n v="0"/>
    <n v="0"/>
    <n v="12"/>
    <n v="5"/>
    <n v="5"/>
    <n v="2"/>
    <n v="697"/>
    <n v="54"/>
    <x v="114"/>
    <n v="17"/>
    <n v="673"/>
    <n v="40"/>
    <n v="633"/>
    <n v="7"/>
    <n v="697"/>
    <n v="54"/>
    <n v="751"/>
  </r>
  <r>
    <x v="0"/>
    <n v="122"/>
    <s v="Brande Golfklub"/>
    <n v="39"/>
    <n v="5"/>
    <n v="10"/>
    <n v="2"/>
    <n v="361"/>
    <n v="181"/>
    <n v="1"/>
    <n v="0"/>
    <n v="26"/>
    <n v="2"/>
    <n v="41"/>
    <n v="17"/>
    <n v="685"/>
    <n v="141"/>
    <x v="115"/>
    <n v="28"/>
    <n v="598"/>
    <n v="57"/>
    <n v="542"/>
    <n v="58"/>
    <n v="685"/>
    <n v="141"/>
    <n v="826"/>
  </r>
  <r>
    <x v="0"/>
    <n v="133"/>
    <s v="Harekær "/>
    <n v="26"/>
    <n v="4"/>
    <n v="0"/>
    <n v="1"/>
    <n v="477"/>
    <n v="177"/>
    <n v="0"/>
    <n v="0"/>
    <n v="0"/>
    <n v="0"/>
    <n v="0"/>
    <n v="0"/>
    <n v="685"/>
    <n v="114"/>
    <x v="116"/>
    <n v="0"/>
    <n v="685"/>
    <n v="31"/>
    <n v="654"/>
    <n v="0"/>
    <n v="685"/>
    <n v="114"/>
    <n v="799"/>
  </r>
  <r>
    <x v="0"/>
    <n v="71"/>
    <s v="Sæby Golfklub"/>
    <n v="13"/>
    <n v="4"/>
    <n v="1"/>
    <n v="3"/>
    <n v="382"/>
    <n v="231"/>
    <n v="0"/>
    <n v="0"/>
    <n v="22"/>
    <n v="5"/>
    <n v="18"/>
    <n v="4"/>
    <n v="683"/>
    <n v="38"/>
    <x v="117"/>
    <n v="27"/>
    <n v="634"/>
    <n v="21"/>
    <n v="613"/>
    <n v="22"/>
    <n v="683"/>
    <n v="38"/>
    <n v="721"/>
  </r>
  <r>
    <x v="0"/>
    <n v="103"/>
    <s v="Holmsland Klit Golfklub"/>
    <n v="23"/>
    <n v="9"/>
    <n v="0"/>
    <n v="0"/>
    <n v="274"/>
    <n v="170"/>
    <n v="0"/>
    <n v="1"/>
    <n v="113"/>
    <n v="69"/>
    <n v="15"/>
    <n v="3"/>
    <n v="677"/>
    <n v="0"/>
    <x v="118"/>
    <n v="182"/>
    <n v="476"/>
    <n v="33"/>
    <n v="444"/>
    <n v="18"/>
    <n v="677"/>
    <n v="0"/>
    <n v="677"/>
  </r>
  <r>
    <x v="0"/>
    <n v="111"/>
    <s v="Albertslund Golfklub"/>
    <n v="32"/>
    <n v="6"/>
    <n v="0"/>
    <n v="0"/>
    <n v="447"/>
    <n v="192"/>
    <n v="0"/>
    <n v="0"/>
    <n v="0"/>
    <n v="0"/>
    <n v="0"/>
    <n v="0"/>
    <n v="677"/>
    <n v="94"/>
    <x v="119"/>
    <n v="0"/>
    <n v="677"/>
    <n v="38"/>
    <n v="639"/>
    <n v="0"/>
    <n v="677"/>
    <n v="94"/>
    <n v="771"/>
  </r>
  <r>
    <x v="0"/>
    <n v="34"/>
    <s v="Bornholms Golf Klub"/>
    <n v="19"/>
    <n v="11"/>
    <n v="22"/>
    <n v="7"/>
    <n v="381"/>
    <n v="196"/>
    <n v="0"/>
    <n v="0"/>
    <n v="4"/>
    <n v="1"/>
    <n v="19"/>
    <n v="9"/>
    <n v="669"/>
    <n v="120"/>
    <x v="120"/>
    <n v="5"/>
    <n v="636"/>
    <n v="59"/>
    <n v="577"/>
    <n v="28"/>
    <n v="669"/>
    <n v="120"/>
    <n v="789"/>
  </r>
  <r>
    <x v="0"/>
    <n v="109"/>
    <s v="Sebber Kloster Golf Klub"/>
    <n v="17"/>
    <n v="2"/>
    <n v="1"/>
    <n v="0"/>
    <n v="392"/>
    <n v="174"/>
    <n v="0"/>
    <n v="0"/>
    <n v="36"/>
    <n v="21"/>
    <n v="4"/>
    <n v="2"/>
    <n v="649"/>
    <n v="64"/>
    <x v="121"/>
    <n v="57"/>
    <n v="586"/>
    <n v="20"/>
    <n v="566"/>
    <n v="6"/>
    <n v="649"/>
    <n v="64"/>
    <n v="713"/>
  </r>
  <r>
    <x v="0"/>
    <n v="126"/>
    <s v="Harre Vig Golfklub"/>
    <n v="15"/>
    <n v="4"/>
    <n v="5"/>
    <n v="1"/>
    <n v="359"/>
    <n v="158"/>
    <n v="0"/>
    <n v="0"/>
    <n v="17"/>
    <n v="6"/>
    <n v="59"/>
    <n v="22"/>
    <n v="646"/>
    <n v="45"/>
    <x v="122"/>
    <n v="23"/>
    <n v="542"/>
    <n v="25"/>
    <n v="517"/>
    <n v="81"/>
    <n v="646"/>
    <n v="45"/>
    <n v="691"/>
  </r>
  <r>
    <x v="0"/>
    <n v="170"/>
    <s v="Golfclub Storådalen"/>
    <n v="37"/>
    <n v="2"/>
    <n v="1"/>
    <n v="0"/>
    <n v="287"/>
    <n v="61"/>
    <n v="3"/>
    <n v="3"/>
    <n v="175"/>
    <n v="51"/>
    <n v="10"/>
    <n v="3"/>
    <n v="633"/>
    <n v="11"/>
    <x v="123"/>
    <n v="226"/>
    <n v="388"/>
    <n v="46"/>
    <n v="348"/>
    <n v="13"/>
    <n v="633"/>
    <n v="11"/>
    <n v="644"/>
  </r>
  <r>
    <x v="0"/>
    <n v="23"/>
    <s v="Storstrømmen Gk"/>
    <n v="45"/>
    <n v="13"/>
    <n v="4"/>
    <n v="3"/>
    <n v="360"/>
    <n v="156"/>
    <n v="0"/>
    <n v="0"/>
    <n v="27"/>
    <n v="16"/>
    <n v="5"/>
    <n v="1"/>
    <n v="630"/>
    <n v="90"/>
    <x v="124"/>
    <n v="43"/>
    <n v="581"/>
    <n v="65"/>
    <n v="516"/>
    <n v="6"/>
    <n v="630"/>
    <n v="90"/>
    <n v="720"/>
  </r>
  <r>
    <x v="0"/>
    <n v="53"/>
    <s v="Grenaa Golfklub"/>
    <n v="21"/>
    <n v="2"/>
    <n v="1"/>
    <n v="0"/>
    <n v="371"/>
    <n v="170"/>
    <n v="1"/>
    <n v="0"/>
    <n v="20"/>
    <n v="13"/>
    <n v="17"/>
    <n v="13"/>
    <n v="629"/>
    <n v="72"/>
    <x v="125"/>
    <n v="33"/>
    <n v="565"/>
    <n v="25"/>
    <n v="541"/>
    <n v="30"/>
    <n v="629"/>
    <n v="72"/>
    <n v="701"/>
  </r>
  <r>
    <x v="0"/>
    <n v="81"/>
    <s v="Hirtshals Golfklub"/>
    <n v="17"/>
    <n v="6"/>
    <n v="4"/>
    <n v="0"/>
    <n v="338"/>
    <n v="182"/>
    <n v="0"/>
    <n v="0"/>
    <n v="0"/>
    <n v="0"/>
    <n v="51"/>
    <n v="29"/>
    <n v="627"/>
    <n v="62"/>
    <x v="126"/>
    <n v="0"/>
    <n v="547"/>
    <n v="27"/>
    <n v="520"/>
    <n v="80"/>
    <n v="627"/>
    <n v="62"/>
    <n v="689"/>
  </r>
  <r>
    <x v="0"/>
    <n v="106"/>
    <s v="Falster Golfklub"/>
    <n v="26"/>
    <n v="7"/>
    <n v="4"/>
    <n v="2"/>
    <n v="307"/>
    <n v="138"/>
    <n v="0"/>
    <n v="0"/>
    <n v="65"/>
    <n v="28"/>
    <n v="24"/>
    <n v="12"/>
    <n v="613"/>
    <n v="32"/>
    <x v="127"/>
    <n v="93"/>
    <n v="484"/>
    <n v="39"/>
    <n v="445"/>
    <n v="36"/>
    <n v="613"/>
    <n v="32"/>
    <n v="645"/>
  </r>
  <r>
    <x v="0"/>
    <n v="62"/>
    <s v="Faaborg Golfklub"/>
    <n v="17"/>
    <n v="4"/>
    <n v="1"/>
    <n v="0"/>
    <n v="334"/>
    <n v="180"/>
    <n v="0"/>
    <n v="0"/>
    <n v="26"/>
    <n v="20"/>
    <n v="22"/>
    <n v="8"/>
    <n v="612"/>
    <n v="127"/>
    <x v="128"/>
    <n v="46"/>
    <n v="536"/>
    <n v="22"/>
    <n v="514"/>
    <n v="30"/>
    <n v="612"/>
    <n v="127"/>
    <n v="739"/>
  </r>
  <r>
    <x v="0"/>
    <n v="159"/>
    <s v="Volstrup Golf Klub"/>
    <n v="45"/>
    <n v="7"/>
    <n v="14"/>
    <n v="2"/>
    <n v="361"/>
    <n v="105"/>
    <n v="0"/>
    <n v="0"/>
    <n v="51"/>
    <n v="15"/>
    <n v="4"/>
    <n v="1"/>
    <n v="605"/>
    <n v="49"/>
    <x v="129"/>
    <n v="66"/>
    <n v="534"/>
    <n v="68"/>
    <n v="466"/>
    <n v="5"/>
    <n v="605"/>
    <n v="49"/>
    <n v="654"/>
  </r>
  <r>
    <x v="0"/>
    <n v="177"/>
    <s v="Outrup Golfklub"/>
    <n v="4"/>
    <n v="0"/>
    <n v="0"/>
    <n v="0"/>
    <n v="418"/>
    <n v="146"/>
    <n v="1"/>
    <n v="0"/>
    <n v="14"/>
    <n v="14"/>
    <n v="4"/>
    <n v="2"/>
    <n v="603"/>
    <n v="3"/>
    <x v="130"/>
    <n v="28"/>
    <n v="568"/>
    <n v="5"/>
    <n v="564"/>
    <n v="6"/>
    <n v="603"/>
    <n v="3"/>
    <n v="606"/>
  </r>
  <r>
    <x v="0"/>
    <n v="154"/>
    <s v="Skærbæk Mølle Golfklub Ølgod"/>
    <n v="18"/>
    <n v="1"/>
    <n v="12"/>
    <n v="5"/>
    <n v="288"/>
    <n v="160"/>
    <n v="1"/>
    <n v="2"/>
    <n v="43"/>
    <n v="18"/>
    <n v="42"/>
    <n v="11"/>
    <n v="601"/>
    <n v="48"/>
    <x v="131"/>
    <n v="61"/>
    <n v="484"/>
    <n v="39"/>
    <n v="448"/>
    <n v="53"/>
    <n v="601"/>
    <n v="48"/>
    <n v="649"/>
  </r>
  <r>
    <x v="0"/>
    <n v="48"/>
    <s v="Himmerland Golf Klub"/>
    <n v="28"/>
    <n v="6"/>
    <n v="4"/>
    <n v="4"/>
    <n v="291"/>
    <n v="159"/>
    <n v="0"/>
    <n v="0"/>
    <n v="61"/>
    <n v="43"/>
    <n v="0"/>
    <n v="0"/>
    <n v="596"/>
    <n v="91"/>
    <x v="132"/>
    <n v="104"/>
    <n v="492"/>
    <n v="42"/>
    <n v="450"/>
    <n v="0"/>
    <n v="596"/>
    <n v="91"/>
    <n v="687"/>
  </r>
  <r>
    <x v="0"/>
    <n v="95"/>
    <s v="Samsø Golfklub"/>
    <n v="31"/>
    <n v="2"/>
    <n v="4"/>
    <n v="0"/>
    <n v="160"/>
    <n v="67"/>
    <n v="0"/>
    <n v="0"/>
    <n v="160"/>
    <n v="63"/>
    <n v="63"/>
    <n v="43"/>
    <n v="593"/>
    <n v="16"/>
    <x v="133"/>
    <n v="223"/>
    <n v="264"/>
    <n v="37"/>
    <n v="227"/>
    <n v="106"/>
    <n v="593"/>
    <n v="16"/>
    <n v="609"/>
  </r>
  <r>
    <x v="0"/>
    <n v="88"/>
    <s v="Tønder Golf Klub"/>
    <n v="19"/>
    <n v="5"/>
    <n v="10"/>
    <n v="1"/>
    <n v="363"/>
    <n v="167"/>
    <n v="0"/>
    <n v="0"/>
    <n v="8"/>
    <n v="7"/>
    <n v="5"/>
    <n v="2"/>
    <n v="587"/>
    <n v="108"/>
    <x v="134"/>
    <n v="15"/>
    <n v="565"/>
    <n v="35"/>
    <n v="530"/>
    <n v="7"/>
    <n v="587"/>
    <n v="108"/>
    <n v="695"/>
  </r>
  <r>
    <x v="0"/>
    <n v="150"/>
    <s v="Randers Fjord Golfklub"/>
    <n v="21"/>
    <n v="3"/>
    <n v="4"/>
    <n v="2"/>
    <n v="415"/>
    <n v="113"/>
    <n v="0"/>
    <n v="0"/>
    <n v="0"/>
    <n v="0"/>
    <n v="12"/>
    <n v="9"/>
    <n v="579"/>
    <n v="139"/>
    <x v="135"/>
    <n v="0"/>
    <n v="558"/>
    <n v="30"/>
    <n v="528"/>
    <n v="21"/>
    <n v="579"/>
    <n v="139"/>
    <n v="718"/>
  </r>
  <r>
    <x v="0"/>
    <n v="190"/>
    <s v="Rønnede Golf Klub"/>
    <n v="31"/>
    <n v="11"/>
    <n v="0"/>
    <n v="0"/>
    <n v="332"/>
    <n v="111"/>
    <n v="0"/>
    <n v="0"/>
    <n v="51"/>
    <n v="32"/>
    <n v="0"/>
    <n v="0"/>
    <n v="568"/>
    <n v="3"/>
    <x v="136"/>
    <n v="83"/>
    <n v="485"/>
    <n v="42"/>
    <n v="443"/>
    <n v="0"/>
    <n v="568"/>
    <n v="3"/>
    <n v="571"/>
  </r>
  <r>
    <x v="0"/>
    <n v="107"/>
    <s v="Åskov Golfklub"/>
    <n v="27"/>
    <n v="9"/>
    <n v="25"/>
    <n v="14"/>
    <n v="304"/>
    <n v="144"/>
    <n v="0"/>
    <n v="0"/>
    <n v="8"/>
    <n v="4"/>
    <n v="17"/>
    <n v="6"/>
    <n v="558"/>
    <n v="59"/>
    <x v="137"/>
    <n v="12"/>
    <n v="523"/>
    <n v="75"/>
    <n v="448"/>
    <n v="23"/>
    <n v="558"/>
    <n v="59"/>
    <n v="617"/>
  </r>
  <r>
    <x v="0"/>
    <n v="18"/>
    <s v="Ebeltoft Golf Club"/>
    <n v="33"/>
    <n v="3"/>
    <n v="1"/>
    <n v="0"/>
    <n v="296"/>
    <n v="184"/>
    <n v="0"/>
    <n v="0"/>
    <n v="10"/>
    <n v="1"/>
    <n v="15"/>
    <n v="13"/>
    <n v="556"/>
    <n v="72"/>
    <x v="138"/>
    <n v="11"/>
    <n v="517"/>
    <n v="37"/>
    <n v="480"/>
    <n v="28"/>
    <n v="556"/>
    <n v="72"/>
    <n v="628"/>
  </r>
  <r>
    <x v="0"/>
    <n v="83"/>
    <s v="Sindal Golf Klub"/>
    <n v="16"/>
    <n v="5"/>
    <n v="1"/>
    <n v="1"/>
    <n v="327"/>
    <n v="166"/>
    <n v="0"/>
    <n v="0"/>
    <n v="0"/>
    <n v="0"/>
    <n v="21"/>
    <n v="15"/>
    <n v="552"/>
    <n v="152"/>
    <x v="139"/>
    <n v="0"/>
    <n v="516"/>
    <n v="23"/>
    <n v="493"/>
    <n v="36"/>
    <n v="552"/>
    <n v="152"/>
    <n v="704"/>
  </r>
  <r>
    <x v="0"/>
    <n v="912"/>
    <s v="Markusminde Golf"/>
    <n v="18"/>
    <n v="0"/>
    <n v="0"/>
    <n v="0"/>
    <n v="326"/>
    <n v="133"/>
    <n v="0"/>
    <n v="0"/>
    <n v="52"/>
    <n v="14"/>
    <n v="0"/>
    <n v="0"/>
    <n v="543"/>
    <n v="27"/>
    <x v="140"/>
    <n v="66"/>
    <n v="477"/>
    <n v="18"/>
    <n v="459"/>
    <n v="0"/>
    <n v="543"/>
    <n v="27"/>
    <n v="570"/>
  </r>
  <r>
    <x v="0"/>
    <n v="77"/>
    <s v="Hjarbæk Fjord Golf Klub"/>
    <n v="37"/>
    <n v="6"/>
    <n v="2"/>
    <n v="0"/>
    <n v="310"/>
    <n v="125"/>
    <n v="0"/>
    <n v="0"/>
    <n v="2"/>
    <n v="1"/>
    <n v="32"/>
    <n v="16"/>
    <n v="531"/>
    <n v="61"/>
    <x v="141"/>
    <n v="3"/>
    <n v="480"/>
    <n v="45"/>
    <n v="435"/>
    <n v="48"/>
    <n v="531"/>
    <n v="61"/>
    <n v="592"/>
  </r>
  <r>
    <x v="0"/>
    <n v="98"/>
    <s v="Møn Golfklub"/>
    <n v="45"/>
    <n v="19"/>
    <n v="0"/>
    <n v="0"/>
    <n v="287"/>
    <n v="126"/>
    <n v="0"/>
    <n v="0"/>
    <n v="12"/>
    <n v="7"/>
    <n v="20"/>
    <n v="11"/>
    <n v="527"/>
    <n v="114"/>
    <x v="142"/>
    <n v="19"/>
    <n v="477"/>
    <n v="64"/>
    <n v="413"/>
    <n v="31"/>
    <n v="527"/>
    <n v="114"/>
    <n v="641"/>
  </r>
  <r>
    <x v="0"/>
    <n v="176"/>
    <s v="Mariagerfjord Golfklub"/>
    <n v="28"/>
    <n v="1"/>
    <n v="12"/>
    <n v="3"/>
    <n v="289"/>
    <n v="129"/>
    <n v="0"/>
    <n v="0"/>
    <n v="15"/>
    <n v="7"/>
    <n v="17"/>
    <n v="5"/>
    <n v="506"/>
    <n v="39"/>
    <x v="143"/>
    <n v="22"/>
    <n v="462"/>
    <n v="44"/>
    <n v="418"/>
    <n v="22"/>
    <n v="506"/>
    <n v="39"/>
    <n v="545"/>
  </r>
  <r>
    <x v="0"/>
    <n v="186"/>
    <s v="Greve Golfklub"/>
    <n v="17"/>
    <n v="4"/>
    <n v="9"/>
    <n v="2"/>
    <n v="283"/>
    <n v="56"/>
    <n v="1"/>
    <n v="0"/>
    <n v="107"/>
    <n v="25"/>
    <n v="0"/>
    <n v="0"/>
    <n v="504"/>
    <n v="7"/>
    <x v="144"/>
    <n v="132"/>
    <n v="371"/>
    <n v="33"/>
    <n v="339"/>
    <n v="0"/>
    <n v="504"/>
    <n v="7"/>
    <n v="511"/>
  </r>
  <r>
    <x v="0"/>
    <n v="66"/>
    <s v="Henne Golfklub"/>
    <n v="16"/>
    <n v="3"/>
    <n v="6"/>
    <n v="3"/>
    <n v="204"/>
    <n v="112"/>
    <n v="0"/>
    <n v="0"/>
    <n v="4"/>
    <n v="1"/>
    <n v="88"/>
    <n v="59"/>
    <n v="496"/>
    <n v="57"/>
    <x v="145"/>
    <n v="5"/>
    <n v="344"/>
    <n v="28"/>
    <n v="316"/>
    <n v="147"/>
    <n v="496"/>
    <n v="57"/>
    <n v="553"/>
  </r>
  <r>
    <x v="0"/>
    <n v="180"/>
    <s v="Gudhjem Golfklub"/>
    <n v="6"/>
    <n v="0"/>
    <n v="0"/>
    <n v="0"/>
    <n v="390"/>
    <n v="97"/>
    <n v="0"/>
    <n v="0"/>
    <n v="0"/>
    <n v="0"/>
    <n v="0"/>
    <n v="0"/>
    <n v="493"/>
    <n v="4"/>
    <x v="146"/>
    <n v="0"/>
    <n v="493"/>
    <n v="6"/>
    <n v="487"/>
    <n v="0"/>
    <n v="493"/>
    <n v="4"/>
    <n v="497"/>
  </r>
  <r>
    <x v="0"/>
    <n v="156"/>
    <s v="Aars Golfklub"/>
    <n v="26"/>
    <n v="3"/>
    <n v="12"/>
    <n v="5"/>
    <n v="271"/>
    <n v="108"/>
    <n v="0"/>
    <n v="0"/>
    <n v="32"/>
    <n v="22"/>
    <n v="3"/>
    <n v="3"/>
    <n v="485"/>
    <n v="43"/>
    <x v="147"/>
    <n v="54"/>
    <n v="425"/>
    <n v="46"/>
    <n v="379"/>
    <n v="6"/>
    <n v="485"/>
    <n v="43"/>
    <n v="528"/>
  </r>
  <r>
    <x v="0"/>
    <n v="135"/>
    <s v="Holsted Golfklub"/>
    <n v="20"/>
    <n v="6"/>
    <n v="24"/>
    <n v="14"/>
    <n v="255"/>
    <n v="93"/>
    <n v="0"/>
    <n v="0"/>
    <n v="16"/>
    <n v="8"/>
    <n v="13"/>
    <n v="9"/>
    <n v="458"/>
    <n v="39"/>
    <x v="148"/>
    <n v="24"/>
    <n v="412"/>
    <n v="64"/>
    <n v="348"/>
    <n v="22"/>
    <n v="458"/>
    <n v="39"/>
    <n v="497"/>
  </r>
  <r>
    <x v="0"/>
    <n v="173"/>
    <s v="Tollundgaard Golfklub"/>
    <n v="12"/>
    <n v="3"/>
    <n v="7"/>
    <n v="0"/>
    <n v="140"/>
    <n v="66"/>
    <n v="0"/>
    <n v="0"/>
    <n v="122"/>
    <n v="64"/>
    <n v="34"/>
    <n v="8"/>
    <n v="456"/>
    <n v="36"/>
    <x v="149"/>
    <n v="186"/>
    <n v="228"/>
    <n v="22"/>
    <n v="206"/>
    <n v="42"/>
    <n v="456"/>
    <n v="36"/>
    <n v="492"/>
  </r>
  <r>
    <x v="0"/>
    <n v="900"/>
    <s v="Royal Golf Club"/>
    <n v="5"/>
    <n v="0"/>
    <n v="0"/>
    <n v="0"/>
    <n v="384"/>
    <n v="58"/>
    <n v="0"/>
    <n v="0"/>
    <n v="1"/>
    <n v="0"/>
    <n v="0"/>
    <n v="0"/>
    <n v="448"/>
    <n v="0"/>
    <x v="150"/>
    <n v="1"/>
    <n v="447"/>
    <n v="5"/>
    <n v="442"/>
    <n v="0"/>
    <n v="448"/>
    <n v="0"/>
    <n v="448"/>
  </r>
  <r>
    <x v="0"/>
    <n v="181"/>
    <s v="Lübker Golf Club"/>
    <n v="22"/>
    <n v="2"/>
    <n v="2"/>
    <n v="0"/>
    <n v="193"/>
    <n v="60"/>
    <n v="1"/>
    <n v="1"/>
    <n v="64"/>
    <n v="10"/>
    <n v="65"/>
    <n v="23"/>
    <n v="443"/>
    <n v="4"/>
    <x v="151"/>
    <n v="74"/>
    <n v="279"/>
    <n v="28"/>
    <n v="253"/>
    <n v="88"/>
    <n v="443"/>
    <n v="4"/>
    <n v="447"/>
  </r>
  <r>
    <x v="0"/>
    <n v="104"/>
    <s v="Nordborg Golfklub"/>
    <n v="10"/>
    <n v="0"/>
    <n v="5"/>
    <n v="2"/>
    <n v="268"/>
    <n v="107"/>
    <n v="0"/>
    <n v="0"/>
    <n v="33"/>
    <n v="16"/>
    <n v="1"/>
    <n v="0"/>
    <n v="442"/>
    <n v="22"/>
    <x v="152"/>
    <n v="49"/>
    <n v="392"/>
    <n v="17"/>
    <n v="375"/>
    <n v="1"/>
    <n v="442"/>
    <n v="22"/>
    <n v="464"/>
  </r>
  <r>
    <x v="0"/>
    <n v="93"/>
    <s v="Løkken Golfklub"/>
    <n v="7"/>
    <n v="2"/>
    <n v="7"/>
    <n v="1"/>
    <n v="244"/>
    <n v="134"/>
    <n v="0"/>
    <n v="0"/>
    <n v="0"/>
    <n v="0"/>
    <n v="30"/>
    <n v="14"/>
    <n v="439"/>
    <n v="58"/>
    <x v="153"/>
    <n v="0"/>
    <n v="395"/>
    <n v="17"/>
    <n v="378"/>
    <n v="44"/>
    <n v="439"/>
    <n v="58"/>
    <n v="497"/>
  </r>
  <r>
    <x v="0"/>
    <n v="167"/>
    <s v="Barløseborg Golfklub"/>
    <n v="21"/>
    <n v="4"/>
    <n v="11"/>
    <n v="5"/>
    <n v="240"/>
    <n v="102"/>
    <n v="0"/>
    <n v="0"/>
    <n v="26"/>
    <n v="8"/>
    <n v="5"/>
    <n v="2"/>
    <n v="424"/>
    <n v="22"/>
    <x v="154"/>
    <n v="34"/>
    <n v="383"/>
    <n v="41"/>
    <n v="342"/>
    <n v="7"/>
    <n v="424"/>
    <n v="22"/>
    <n v="446"/>
  </r>
  <r>
    <x v="0"/>
    <n v="119"/>
    <s v="Halsted Kloster Golfklub"/>
    <n v="12"/>
    <n v="7"/>
    <n v="15"/>
    <n v="9"/>
    <n v="228"/>
    <n v="137"/>
    <n v="0"/>
    <n v="0"/>
    <n v="0"/>
    <n v="0"/>
    <n v="5"/>
    <n v="5"/>
    <n v="418"/>
    <n v="96"/>
    <x v="155"/>
    <n v="0"/>
    <n v="408"/>
    <n v="43"/>
    <n v="365"/>
    <n v="10"/>
    <n v="418"/>
    <n v="96"/>
    <n v="514"/>
  </r>
  <r>
    <x v="0"/>
    <n v="132"/>
    <s v="Langelands Golf Klub"/>
    <n v="10"/>
    <n v="3"/>
    <n v="5"/>
    <n v="1"/>
    <n v="205"/>
    <n v="95"/>
    <n v="0"/>
    <n v="0"/>
    <n v="5"/>
    <n v="1"/>
    <n v="61"/>
    <n v="31"/>
    <n v="417"/>
    <n v="62"/>
    <x v="156"/>
    <n v="6"/>
    <n v="319"/>
    <n v="19"/>
    <n v="300"/>
    <n v="92"/>
    <n v="417"/>
    <n v="62"/>
    <n v="479"/>
  </r>
  <r>
    <x v="0"/>
    <n v="61"/>
    <s v="Jammerbugtens Golfklub"/>
    <n v="16"/>
    <n v="0"/>
    <n v="0"/>
    <n v="0"/>
    <n v="244"/>
    <n v="120"/>
    <n v="0"/>
    <n v="0"/>
    <n v="0"/>
    <n v="0"/>
    <n v="22"/>
    <n v="13"/>
    <n v="415"/>
    <n v="1"/>
    <x v="157"/>
    <n v="0"/>
    <n v="380"/>
    <n v="16"/>
    <n v="364"/>
    <n v="35"/>
    <n v="415"/>
    <n v="1"/>
    <n v="416"/>
  </r>
  <r>
    <x v="0"/>
    <n v="55"/>
    <s v="Nexø Golf Klub"/>
    <n v="18"/>
    <n v="4"/>
    <n v="0"/>
    <n v="0"/>
    <n v="251"/>
    <n v="136"/>
    <n v="0"/>
    <n v="0"/>
    <n v="2"/>
    <n v="1"/>
    <n v="0"/>
    <n v="0"/>
    <n v="412"/>
    <n v="25"/>
    <x v="158"/>
    <n v="3"/>
    <n v="409"/>
    <n v="22"/>
    <n v="387"/>
    <n v="0"/>
    <n v="412"/>
    <n v="25"/>
    <n v="437"/>
  </r>
  <r>
    <x v="0"/>
    <n v="183"/>
    <s v="Sydthy Golfklub"/>
    <n v="22"/>
    <n v="2"/>
    <n v="0"/>
    <n v="0"/>
    <n v="219"/>
    <n v="115"/>
    <n v="0"/>
    <n v="0"/>
    <n v="10"/>
    <n v="2"/>
    <n v="23"/>
    <n v="11"/>
    <n v="404"/>
    <n v="20"/>
    <x v="159"/>
    <n v="12"/>
    <n v="358"/>
    <n v="24"/>
    <n v="334"/>
    <n v="34"/>
    <n v="404"/>
    <n v="20"/>
    <n v="424"/>
  </r>
  <r>
    <x v="0"/>
    <n v="54"/>
    <s v="Toftlund Golf Club"/>
    <n v="19"/>
    <n v="1"/>
    <n v="7"/>
    <n v="4"/>
    <n v="238"/>
    <n v="96"/>
    <n v="0"/>
    <n v="0"/>
    <n v="22"/>
    <n v="7"/>
    <n v="2"/>
    <n v="2"/>
    <n v="398"/>
    <n v="42"/>
    <x v="160"/>
    <n v="29"/>
    <n v="365"/>
    <n v="31"/>
    <n v="334"/>
    <n v="4"/>
    <n v="398"/>
    <n v="42"/>
    <n v="440"/>
  </r>
  <r>
    <x v="0"/>
    <n v="80"/>
    <s v="Royal Oak Golf Club"/>
    <n v="17"/>
    <n v="0"/>
    <n v="0"/>
    <n v="0"/>
    <n v="272"/>
    <n v="94"/>
    <n v="0"/>
    <n v="0"/>
    <n v="9"/>
    <n v="0"/>
    <n v="0"/>
    <n v="0"/>
    <n v="392"/>
    <n v="35"/>
    <x v="161"/>
    <n v="9"/>
    <n v="383"/>
    <n v="17"/>
    <n v="366"/>
    <n v="0"/>
    <n v="392"/>
    <n v="35"/>
    <n v="427"/>
  </r>
  <r>
    <x v="0"/>
    <n v="96"/>
    <s v="Blåvandshuk Golfklub"/>
    <n v="7"/>
    <n v="0"/>
    <n v="0"/>
    <n v="0"/>
    <n v="177"/>
    <n v="107"/>
    <n v="0"/>
    <n v="0"/>
    <n v="15"/>
    <n v="7"/>
    <n v="45"/>
    <n v="28"/>
    <n v="386"/>
    <n v="69"/>
    <x v="162"/>
    <n v="22"/>
    <n v="291"/>
    <n v="7"/>
    <n v="284"/>
    <n v="73"/>
    <n v="386"/>
    <n v="69"/>
    <n v="455"/>
  </r>
  <r>
    <x v="0"/>
    <n v="185"/>
    <s v="Lyngbygaard Golf Klub"/>
    <n v="24"/>
    <n v="4"/>
    <n v="0"/>
    <n v="0"/>
    <n v="265"/>
    <n v="68"/>
    <n v="0"/>
    <n v="0"/>
    <n v="0"/>
    <n v="0"/>
    <n v="13"/>
    <n v="2"/>
    <n v="376"/>
    <n v="46"/>
    <x v="163"/>
    <n v="0"/>
    <n v="361"/>
    <n v="28"/>
    <n v="333"/>
    <n v="15"/>
    <n v="376"/>
    <n v="46"/>
    <n v="422"/>
  </r>
  <r>
    <x v="0"/>
    <n v="162"/>
    <s v="Bogense Golfklub"/>
    <n v="15"/>
    <n v="2"/>
    <n v="1"/>
    <n v="0"/>
    <n v="238"/>
    <n v="111"/>
    <n v="0"/>
    <n v="0"/>
    <n v="0"/>
    <n v="0"/>
    <n v="3"/>
    <n v="3"/>
    <n v="373"/>
    <n v="12"/>
    <x v="164"/>
    <n v="0"/>
    <n v="367"/>
    <n v="18"/>
    <n v="349"/>
    <n v="6"/>
    <n v="373"/>
    <n v="12"/>
    <n v="385"/>
  </r>
  <r>
    <x v="0"/>
    <n v="155"/>
    <s v="Hobro Golfklub"/>
    <n v="10"/>
    <n v="7"/>
    <n v="0"/>
    <n v="0"/>
    <n v="208"/>
    <n v="99"/>
    <n v="0"/>
    <n v="0"/>
    <n v="6"/>
    <n v="5"/>
    <n v="21"/>
    <n v="7"/>
    <n v="363"/>
    <n v="31"/>
    <x v="165"/>
    <n v="11"/>
    <n v="324"/>
    <n v="17"/>
    <n v="307"/>
    <n v="28"/>
    <n v="363"/>
    <n v="31"/>
    <n v="394"/>
  </r>
  <r>
    <x v="0"/>
    <n v="905"/>
    <s v="Søhøjlandet Golf Resort P/S"/>
    <n v="8"/>
    <n v="3"/>
    <n v="3"/>
    <n v="0"/>
    <n v="258"/>
    <n v="79"/>
    <n v="0"/>
    <n v="0"/>
    <n v="7"/>
    <n v="0"/>
    <n v="0"/>
    <n v="0"/>
    <n v="358"/>
    <n v="41"/>
    <x v="166"/>
    <n v="7"/>
    <n v="351"/>
    <n v="14"/>
    <n v="337"/>
    <n v="0"/>
    <n v="358"/>
    <n v="41"/>
    <n v="399"/>
  </r>
  <r>
    <x v="0"/>
    <n v="178"/>
    <s v="Hvalpsund Golf Club"/>
    <n v="11"/>
    <n v="3"/>
    <n v="0"/>
    <n v="0"/>
    <n v="185"/>
    <n v="103"/>
    <n v="0"/>
    <n v="0"/>
    <n v="9"/>
    <n v="5"/>
    <n v="28"/>
    <n v="7"/>
    <n v="351"/>
    <n v="16"/>
    <x v="167"/>
    <n v="14"/>
    <n v="302"/>
    <n v="14"/>
    <n v="288"/>
    <n v="35"/>
    <n v="351"/>
    <n v="16"/>
    <n v="367"/>
  </r>
  <r>
    <x v="0"/>
    <n v="56"/>
    <s v="Nordbornholms Golf Klub"/>
    <n v="18"/>
    <n v="11"/>
    <n v="0"/>
    <n v="0"/>
    <n v="221"/>
    <n v="99"/>
    <n v="0"/>
    <n v="0"/>
    <n v="0"/>
    <n v="0"/>
    <n v="0"/>
    <n v="0"/>
    <n v="349"/>
    <n v="31"/>
    <x v="168"/>
    <n v="0"/>
    <n v="349"/>
    <n v="29"/>
    <n v="320"/>
    <n v="0"/>
    <n v="349"/>
    <n v="31"/>
    <n v="380"/>
  </r>
  <r>
    <x v="0"/>
    <n v="182"/>
    <s v="Midtfyns Golfklub"/>
    <n v="26"/>
    <n v="4"/>
    <n v="0"/>
    <n v="0"/>
    <n v="240"/>
    <n v="77"/>
    <n v="0"/>
    <n v="0"/>
    <n v="0"/>
    <n v="0"/>
    <n v="0"/>
    <n v="0"/>
    <n v="347"/>
    <n v="24"/>
    <x v="169"/>
    <n v="0"/>
    <n v="347"/>
    <n v="30"/>
    <n v="317"/>
    <n v="0"/>
    <n v="347"/>
    <n v="24"/>
    <n v="371"/>
  </r>
  <r>
    <x v="0"/>
    <n v="146"/>
    <s v="Løgstør Golfklub"/>
    <n v="11"/>
    <n v="3"/>
    <n v="6"/>
    <n v="5"/>
    <n v="187"/>
    <n v="97"/>
    <n v="0"/>
    <n v="0"/>
    <n v="0"/>
    <n v="0"/>
    <n v="10"/>
    <n v="7"/>
    <n v="326"/>
    <n v="36"/>
    <x v="170"/>
    <n v="0"/>
    <n v="309"/>
    <n v="25"/>
    <n v="284"/>
    <n v="17"/>
    <n v="326"/>
    <n v="36"/>
    <n v="362"/>
  </r>
  <r>
    <x v="0"/>
    <n v="127"/>
    <s v="Solrød Golfklub"/>
    <n v="13"/>
    <n v="0"/>
    <n v="0"/>
    <n v="0"/>
    <n v="165"/>
    <n v="49"/>
    <n v="0"/>
    <n v="0"/>
    <n v="65"/>
    <n v="25"/>
    <n v="0"/>
    <n v="0"/>
    <n v="317"/>
    <n v="41"/>
    <x v="171"/>
    <n v="90"/>
    <n v="227"/>
    <n v="13"/>
    <n v="214"/>
    <n v="0"/>
    <n v="317"/>
    <n v="41"/>
    <n v="358"/>
  </r>
  <r>
    <x v="0"/>
    <n v="188"/>
    <s v="The Scandinavian Golf Club"/>
    <n v="5"/>
    <n v="4"/>
    <n v="1"/>
    <n v="2"/>
    <n v="235"/>
    <n v="30"/>
    <n v="0"/>
    <n v="0"/>
    <n v="0"/>
    <n v="0"/>
    <n v="0"/>
    <n v="0"/>
    <n v="277"/>
    <n v="5"/>
    <x v="172"/>
    <n v="0"/>
    <n v="277"/>
    <n v="12"/>
    <n v="265"/>
    <n v="0"/>
    <n v="277"/>
    <n v="5"/>
    <n v="282"/>
  </r>
  <r>
    <x v="0"/>
    <n v="171"/>
    <s v="Hedens Golfklub"/>
    <n v="7"/>
    <n v="3"/>
    <n v="0"/>
    <n v="0"/>
    <n v="186"/>
    <n v="78"/>
    <n v="0"/>
    <n v="0"/>
    <n v="0"/>
    <n v="0"/>
    <n v="0"/>
    <n v="0"/>
    <n v="274"/>
    <n v="0"/>
    <x v="173"/>
    <n v="0"/>
    <n v="274"/>
    <n v="10"/>
    <n v="264"/>
    <n v="0"/>
    <n v="274"/>
    <n v="0"/>
    <n v="274"/>
  </r>
  <r>
    <x v="0"/>
    <n v="179"/>
    <s v="Brejning Golfklub"/>
    <n v="2"/>
    <n v="0"/>
    <n v="0"/>
    <n v="0"/>
    <n v="205"/>
    <n v="57"/>
    <n v="0"/>
    <n v="0"/>
    <n v="0"/>
    <n v="0"/>
    <n v="0"/>
    <n v="0"/>
    <n v="264"/>
    <n v="0"/>
    <x v="174"/>
    <n v="0"/>
    <n v="264"/>
    <n v="2"/>
    <n v="262"/>
    <n v="0"/>
    <n v="264"/>
    <n v="0"/>
    <n v="264"/>
  </r>
  <r>
    <x v="0"/>
    <n v="165"/>
    <s v="Ærø Golf Klub"/>
    <n v="12"/>
    <n v="3"/>
    <n v="9"/>
    <n v="1"/>
    <n v="119"/>
    <n v="66"/>
    <n v="0"/>
    <n v="0"/>
    <n v="8"/>
    <n v="1"/>
    <n v="20"/>
    <n v="10"/>
    <n v="249"/>
    <n v="196"/>
    <x v="175"/>
    <n v="9"/>
    <n v="210"/>
    <n v="25"/>
    <n v="185"/>
    <n v="30"/>
    <n v="249"/>
    <n v="196"/>
    <n v="445"/>
  </r>
  <r>
    <x v="0"/>
    <n v="166"/>
    <s v="Langesø Golf Club"/>
    <n v="8"/>
    <n v="3"/>
    <n v="2"/>
    <n v="1"/>
    <n v="147"/>
    <n v="49"/>
    <n v="0"/>
    <n v="0"/>
    <n v="5"/>
    <n v="2"/>
    <n v="1"/>
    <n v="0"/>
    <n v="218"/>
    <n v="10"/>
    <x v="176"/>
    <n v="7"/>
    <n v="210"/>
    <n v="14"/>
    <n v="196"/>
    <n v="1"/>
    <n v="218"/>
    <n v="10"/>
    <n v="228"/>
  </r>
  <r>
    <x v="0"/>
    <n v="908"/>
    <s v="Haunstrup Golf KS Aktiv Fritid"/>
    <n v="3"/>
    <n v="0"/>
    <n v="0"/>
    <n v="0"/>
    <n v="147"/>
    <n v="51"/>
    <n v="0"/>
    <n v="0"/>
    <n v="2"/>
    <n v="1"/>
    <n v="0"/>
    <n v="0"/>
    <n v="204"/>
    <n v="12"/>
    <x v="177"/>
    <n v="3"/>
    <n v="201"/>
    <n v="3"/>
    <n v="198"/>
    <n v="0"/>
    <n v="204"/>
    <n v="12"/>
    <n v="216"/>
  </r>
  <r>
    <x v="0"/>
    <n v="174"/>
    <s v="Djurs Golfklub"/>
    <n v="7"/>
    <n v="1"/>
    <n v="0"/>
    <n v="0"/>
    <n v="98"/>
    <n v="35"/>
    <n v="0"/>
    <n v="0"/>
    <n v="34"/>
    <n v="15"/>
    <n v="0"/>
    <n v="0"/>
    <n v="190"/>
    <n v="0"/>
    <x v="178"/>
    <n v="49"/>
    <n v="141"/>
    <n v="8"/>
    <n v="133"/>
    <n v="0"/>
    <n v="190"/>
    <n v="0"/>
    <n v="190"/>
  </r>
  <r>
    <x v="0"/>
    <n v="187"/>
    <s v="Karup Å Golfklub"/>
    <n v="8"/>
    <n v="0"/>
    <n v="0"/>
    <n v="0"/>
    <n v="123"/>
    <n v="37"/>
    <n v="0"/>
    <n v="0"/>
    <n v="0"/>
    <n v="0"/>
    <n v="0"/>
    <n v="0"/>
    <n v="168"/>
    <n v="0"/>
    <x v="179"/>
    <n v="0"/>
    <n v="168"/>
    <n v="8"/>
    <n v="160"/>
    <n v="0"/>
    <n v="168"/>
    <n v="0"/>
    <n v="168"/>
  </r>
  <r>
    <x v="0"/>
    <n v="189"/>
    <s v="Sandager Golfklub"/>
    <n v="14"/>
    <n v="1"/>
    <n v="0"/>
    <n v="0"/>
    <n v="99"/>
    <n v="28"/>
    <n v="0"/>
    <n v="0"/>
    <n v="0"/>
    <n v="0"/>
    <n v="1"/>
    <n v="0"/>
    <n v="143"/>
    <n v="3"/>
    <x v="180"/>
    <n v="0"/>
    <n v="142"/>
    <n v="15"/>
    <n v="127"/>
    <n v="1"/>
    <n v="143"/>
    <n v="3"/>
    <n v="146"/>
  </r>
  <r>
    <x v="0"/>
    <n v="168"/>
    <s v="Rømø Golf Klub"/>
    <n v="1"/>
    <n v="0"/>
    <n v="0"/>
    <n v="0"/>
    <n v="56"/>
    <n v="14"/>
    <n v="0"/>
    <n v="0"/>
    <n v="2"/>
    <n v="2"/>
    <n v="18"/>
    <n v="8"/>
    <n v="101"/>
    <n v="7"/>
    <x v="181"/>
    <n v="4"/>
    <n v="71"/>
    <n v="1"/>
    <n v="70"/>
    <n v="26"/>
    <n v="101"/>
    <n v="7"/>
    <n v="108"/>
  </r>
  <r>
    <x v="0"/>
    <n v="125"/>
    <s v="Arrild Golf Klub"/>
    <n v="0"/>
    <n v="0"/>
    <n v="0"/>
    <n v="0"/>
    <n v="53"/>
    <n v="31"/>
    <n v="0"/>
    <n v="0"/>
    <n v="0"/>
    <n v="0"/>
    <n v="0"/>
    <n v="0"/>
    <n v="84"/>
    <n v="3"/>
    <x v="182"/>
    <n v="0"/>
    <n v="84"/>
    <n v="0"/>
    <n v="84"/>
    <n v="0"/>
    <n v="84"/>
    <n v="3"/>
    <n v="87"/>
  </r>
  <r>
    <x v="0"/>
    <n v="192"/>
    <s v="Hansted Golfklub"/>
    <n v="1"/>
    <n v="0"/>
    <n v="0"/>
    <n v="0"/>
    <n v="16"/>
    <n v="1"/>
    <n v="2"/>
    <n v="0"/>
    <n v="41"/>
    <n v="2"/>
    <n v="0"/>
    <n v="0"/>
    <n v="63"/>
    <n v="0"/>
    <x v="183"/>
    <n v="43"/>
    <n v="18"/>
    <n v="3"/>
    <n v="17"/>
    <n v="0"/>
    <n v="63"/>
    <n v="0"/>
    <n v="63"/>
  </r>
  <r>
    <x v="0"/>
    <n v="172"/>
    <s v="Sejerø Golfklub"/>
    <n v="0"/>
    <n v="2"/>
    <n v="0"/>
    <n v="0"/>
    <n v="30"/>
    <n v="12"/>
    <n v="1"/>
    <n v="0"/>
    <n v="7"/>
    <n v="10"/>
    <n v="0"/>
    <n v="0"/>
    <n v="62"/>
    <n v="0"/>
    <x v="184"/>
    <n v="17"/>
    <n v="44"/>
    <n v="3"/>
    <n v="42"/>
    <n v="0"/>
    <n v="62"/>
    <n v="0"/>
    <n v="62"/>
  </r>
  <r>
    <x v="0"/>
    <n v="191"/>
    <s v="Blåvandshuk Golf Skovklubben"/>
    <n v="0"/>
    <n v="1"/>
    <n v="0"/>
    <n v="0"/>
    <n v="44"/>
    <n v="7"/>
    <n v="0"/>
    <n v="0"/>
    <n v="0"/>
    <n v="0"/>
    <n v="0"/>
    <n v="0"/>
    <n v="52"/>
    <n v="0"/>
    <x v="185"/>
    <n v="0"/>
    <n v="52"/>
    <n v="1"/>
    <n v="51"/>
    <n v="0"/>
    <n v="52"/>
    <n v="0"/>
    <n v="52"/>
  </r>
  <r>
    <x v="1"/>
    <n v="44"/>
    <s v="Furesø Golfklub"/>
    <n v="71"/>
    <n v="22"/>
    <n v="0"/>
    <n v="0"/>
    <n v="1001"/>
    <n v="494"/>
    <n v="0"/>
    <n v="0"/>
    <n v="95"/>
    <n v="83"/>
    <n v="0"/>
    <n v="0"/>
    <n v="1766"/>
    <n v="284"/>
    <x v="0"/>
    <n v="178"/>
    <n v="1588"/>
    <n v="93"/>
    <n v="1495"/>
    <n v="0"/>
    <n v="1766"/>
    <n v="284"/>
    <n v="2050"/>
  </r>
  <r>
    <x v="1"/>
    <n v="92"/>
    <s v="Hørsholm Golfklub"/>
    <n v="74"/>
    <n v="18"/>
    <n v="9"/>
    <n v="7"/>
    <n v="914"/>
    <n v="577"/>
    <n v="0"/>
    <n v="0"/>
    <n v="31"/>
    <n v="5"/>
    <n v="11"/>
    <n v="3"/>
    <n v="1649"/>
    <n v="46"/>
    <x v="2"/>
    <n v="36"/>
    <n v="1599"/>
    <n v="108"/>
    <n v="1491"/>
    <n v="14"/>
    <n v="1649"/>
    <n v="46"/>
    <n v="1695"/>
  </r>
  <r>
    <x v="1"/>
    <n v="101"/>
    <s v="Odense Eventyr Golf Klub"/>
    <n v="74"/>
    <n v="15"/>
    <n v="15"/>
    <n v="5"/>
    <n v="1042"/>
    <n v="389"/>
    <n v="0"/>
    <n v="0"/>
    <n v="47"/>
    <n v="35"/>
    <n v="8"/>
    <n v="5"/>
    <n v="1635"/>
    <n v="129"/>
    <x v="3"/>
    <n v="82"/>
    <n v="1540"/>
    <n v="109"/>
    <n v="1431"/>
    <n v="13"/>
    <n v="1635"/>
    <n v="129"/>
    <n v="1764"/>
  </r>
  <r>
    <x v="1"/>
    <n v="52"/>
    <s v="Hjortespring Golfklub"/>
    <n v="69"/>
    <n v="18"/>
    <n v="4"/>
    <n v="2"/>
    <n v="785"/>
    <n v="329"/>
    <n v="23"/>
    <n v="5"/>
    <n v="213"/>
    <n v="158"/>
    <n v="1"/>
    <n v="0"/>
    <n v="1607"/>
    <n v="375"/>
    <x v="1"/>
    <n v="371"/>
    <n v="1207"/>
    <n v="121"/>
    <n v="1114"/>
    <n v="1"/>
    <n v="1607"/>
    <n v="375"/>
    <n v="1982"/>
  </r>
  <r>
    <x v="1"/>
    <n v="2"/>
    <s v="Aalborg Golf Klub"/>
    <n v="49"/>
    <n v="15"/>
    <n v="39"/>
    <n v="23"/>
    <n v="934"/>
    <n v="409"/>
    <n v="0"/>
    <n v="0"/>
    <n v="38"/>
    <n v="17"/>
    <n v="4"/>
    <n v="0"/>
    <n v="1528"/>
    <n v="200"/>
    <x v="7"/>
    <n v="55"/>
    <n v="1469"/>
    <n v="126"/>
    <n v="1343"/>
    <n v="4"/>
    <n v="1528"/>
    <n v="200"/>
    <n v="1728"/>
  </r>
  <r>
    <x v="1"/>
    <n v="3"/>
    <s v="Esbjerg Golfklub"/>
    <n v="51"/>
    <n v="24"/>
    <n v="4"/>
    <n v="0"/>
    <n v="971"/>
    <n v="458"/>
    <n v="0"/>
    <n v="0"/>
    <n v="0"/>
    <n v="0"/>
    <n v="12"/>
    <n v="4"/>
    <n v="1524"/>
    <n v="216"/>
    <x v="6"/>
    <n v="0"/>
    <n v="1508"/>
    <n v="79"/>
    <n v="1429"/>
    <n v="16"/>
    <n v="1524"/>
    <n v="216"/>
    <n v="1740"/>
  </r>
  <r>
    <x v="1"/>
    <n v="24"/>
    <s v="Køge Golf Klub"/>
    <n v="82"/>
    <n v="35"/>
    <n v="0"/>
    <n v="0"/>
    <n v="637"/>
    <n v="293"/>
    <n v="0"/>
    <n v="0"/>
    <n v="272"/>
    <n v="180"/>
    <n v="5"/>
    <n v="5"/>
    <n v="1509"/>
    <n v="130"/>
    <x v="5"/>
    <n v="452"/>
    <n v="1047"/>
    <n v="117"/>
    <n v="930"/>
    <n v="10"/>
    <n v="1509"/>
    <n v="130"/>
    <n v="1639"/>
  </r>
  <r>
    <x v="1"/>
    <n v="160"/>
    <s v="Egedal Golfklub"/>
    <n v="4"/>
    <n v="0"/>
    <n v="0"/>
    <n v="0"/>
    <n v="1042"/>
    <n v="260"/>
    <n v="0"/>
    <n v="0"/>
    <n v="167"/>
    <n v="33"/>
    <n v="0"/>
    <n v="0"/>
    <n v="1506"/>
    <n v="0"/>
    <x v="10"/>
    <n v="200"/>
    <n v="1306"/>
    <n v="4"/>
    <n v="1302"/>
    <n v="0"/>
    <n v="1506"/>
    <n v="0"/>
    <n v="1506"/>
  </r>
  <r>
    <x v="1"/>
    <n v="113"/>
    <s v="Læsø Seaside Golf Klub"/>
    <n v="36"/>
    <n v="6"/>
    <n v="2"/>
    <n v="0"/>
    <n v="201"/>
    <n v="141"/>
    <n v="0"/>
    <n v="1"/>
    <n v="773"/>
    <n v="202"/>
    <n v="78"/>
    <n v="55"/>
    <n v="1495"/>
    <n v="27"/>
    <x v="37"/>
    <n v="975"/>
    <n v="386"/>
    <n v="45"/>
    <n v="342"/>
    <n v="133"/>
    <n v="1495"/>
    <n v="27"/>
    <n v="1522"/>
  </r>
  <r>
    <x v="1"/>
    <n v="99"/>
    <s v="Ørnehøj Golfklub"/>
    <n v="55"/>
    <n v="13"/>
    <n v="0"/>
    <n v="0"/>
    <n v="843"/>
    <n v="375"/>
    <n v="0"/>
    <n v="0"/>
    <n v="133"/>
    <n v="58"/>
    <n v="9"/>
    <n v="2"/>
    <n v="1488"/>
    <n v="190"/>
    <x v="8"/>
    <n v="191"/>
    <n v="1286"/>
    <n v="68"/>
    <n v="1218"/>
    <n v="11"/>
    <n v="1488"/>
    <n v="190"/>
    <n v="1678"/>
  </r>
  <r>
    <x v="1"/>
    <n v="78"/>
    <s v="Breinholtgård Golf Klub"/>
    <n v="33"/>
    <n v="10"/>
    <n v="7"/>
    <n v="7"/>
    <n v="846"/>
    <n v="424"/>
    <n v="0"/>
    <n v="0"/>
    <n v="64"/>
    <n v="30"/>
    <n v="5"/>
    <n v="1"/>
    <n v="1427"/>
    <n v="70"/>
    <x v="12"/>
    <n v="94"/>
    <n v="1327"/>
    <n v="57"/>
    <n v="1270"/>
    <n v="6"/>
    <n v="1427"/>
    <n v="70"/>
    <n v="1497"/>
  </r>
  <r>
    <x v="1"/>
    <n v="16"/>
    <s v="Silkeborg Golfklub"/>
    <n v="72"/>
    <n v="16"/>
    <n v="0"/>
    <n v="0"/>
    <n v="856"/>
    <n v="395"/>
    <n v="0"/>
    <n v="0"/>
    <n v="52"/>
    <n v="21"/>
    <n v="0"/>
    <n v="0"/>
    <n v="1412"/>
    <n v="279"/>
    <x v="22"/>
    <n v="73"/>
    <n v="1339"/>
    <n v="88"/>
    <n v="1251"/>
    <n v="0"/>
    <n v="1412"/>
    <n v="279"/>
    <n v="1691"/>
  </r>
  <r>
    <x v="1"/>
    <n v="151"/>
    <s v="Vallø Golfklub"/>
    <n v="30"/>
    <n v="2"/>
    <n v="4"/>
    <n v="3"/>
    <n v="365"/>
    <n v="113"/>
    <n v="4"/>
    <n v="1"/>
    <n v="688"/>
    <n v="186"/>
    <n v="9"/>
    <n v="3"/>
    <n v="1408"/>
    <n v="74"/>
    <x v="69"/>
    <n v="874"/>
    <n v="517"/>
    <n v="44"/>
    <n v="478"/>
    <n v="12"/>
    <n v="1408"/>
    <n v="74"/>
    <n v="1482"/>
  </r>
  <r>
    <x v="1"/>
    <n v="27"/>
    <s v="Vejle Golf Club"/>
    <n v="45"/>
    <n v="9"/>
    <n v="12"/>
    <n v="7"/>
    <n v="751"/>
    <n v="342"/>
    <n v="0"/>
    <n v="0"/>
    <n v="126"/>
    <n v="102"/>
    <n v="8"/>
    <n v="2"/>
    <n v="1404"/>
    <n v="130"/>
    <x v="9"/>
    <n v="228"/>
    <n v="1166"/>
    <n v="73"/>
    <n v="1093"/>
    <n v="10"/>
    <n v="1404"/>
    <n v="130"/>
    <n v="1534"/>
  </r>
  <r>
    <x v="1"/>
    <n v="26"/>
    <s v="Holstebro Golfklub"/>
    <n v="48"/>
    <n v="6"/>
    <n v="16"/>
    <n v="1"/>
    <n v="690"/>
    <n v="384"/>
    <n v="0"/>
    <n v="0"/>
    <n v="119"/>
    <n v="79"/>
    <n v="20"/>
    <n v="11"/>
    <n v="1374"/>
    <n v="77"/>
    <x v="16"/>
    <n v="198"/>
    <n v="1145"/>
    <n v="71"/>
    <n v="1074"/>
    <n v="31"/>
    <n v="1374"/>
    <n v="77"/>
    <n v="1451"/>
  </r>
  <r>
    <x v="1"/>
    <n v="72"/>
    <s v="Dragør Golfklub"/>
    <n v="71"/>
    <n v="21"/>
    <n v="30"/>
    <n v="16"/>
    <n v="817"/>
    <n v="386"/>
    <n v="0"/>
    <n v="0"/>
    <n v="0"/>
    <n v="0"/>
    <n v="9"/>
    <n v="3"/>
    <n v="1353"/>
    <n v="135"/>
    <x v="14"/>
    <n v="0"/>
    <n v="1341"/>
    <n v="138"/>
    <n v="1203"/>
    <n v="12"/>
    <n v="1353"/>
    <n v="135"/>
    <n v="1488"/>
  </r>
  <r>
    <x v="1"/>
    <n v="37"/>
    <s v="Søllerød Golfklub"/>
    <n v="107"/>
    <n v="29"/>
    <n v="27"/>
    <n v="6"/>
    <n v="741"/>
    <n v="431"/>
    <n v="0"/>
    <n v="0"/>
    <n v="8"/>
    <n v="3"/>
    <n v="0"/>
    <n v="0"/>
    <n v="1352"/>
    <n v="518"/>
    <x v="11"/>
    <n v="11"/>
    <n v="1341"/>
    <n v="169"/>
    <n v="1172"/>
    <n v="0"/>
    <n v="1352"/>
    <n v="518"/>
    <n v="1870"/>
  </r>
  <r>
    <x v="1"/>
    <n v="141"/>
    <s v="Tullamore Golf Club"/>
    <n v="9"/>
    <n v="0"/>
    <n v="0"/>
    <n v="0"/>
    <n v="852"/>
    <n v="202"/>
    <n v="3"/>
    <n v="0"/>
    <n v="187"/>
    <n v="58"/>
    <n v="0"/>
    <n v="0"/>
    <n v="1311"/>
    <n v="23"/>
    <x v="13"/>
    <n v="245"/>
    <n v="1063"/>
    <n v="12"/>
    <n v="1054"/>
    <n v="0"/>
    <n v="1311"/>
    <n v="23"/>
    <n v="1334"/>
  </r>
  <r>
    <x v="1"/>
    <n v="5"/>
    <s v="Odense Golfklub"/>
    <n v="33"/>
    <n v="2"/>
    <n v="26"/>
    <n v="15"/>
    <n v="775"/>
    <n v="394"/>
    <n v="0"/>
    <n v="0"/>
    <n v="34"/>
    <n v="6"/>
    <n v="5"/>
    <n v="2"/>
    <n v="1292"/>
    <n v="379"/>
    <x v="18"/>
    <n v="40"/>
    <n v="1245"/>
    <n v="76"/>
    <n v="1169"/>
    <n v="7"/>
    <n v="1292"/>
    <n v="379"/>
    <n v="1671"/>
  </r>
  <r>
    <x v="1"/>
    <n v="7"/>
    <s v="Kolding Golf Club"/>
    <n v="71"/>
    <n v="10"/>
    <n v="20"/>
    <n v="4"/>
    <n v="796"/>
    <n v="381"/>
    <n v="0"/>
    <n v="0"/>
    <n v="0"/>
    <n v="0"/>
    <n v="5"/>
    <n v="0"/>
    <n v="1287"/>
    <n v="149"/>
    <x v="20"/>
    <n v="0"/>
    <n v="1282"/>
    <n v="105"/>
    <n v="1177"/>
    <n v="5"/>
    <n v="1287"/>
    <n v="149"/>
    <n v="1436"/>
  </r>
  <r>
    <x v="1"/>
    <n v="117"/>
    <s v="Værløse Golfklub"/>
    <n v="44"/>
    <n v="5"/>
    <n v="28"/>
    <n v="14"/>
    <n v="813"/>
    <n v="342"/>
    <n v="0"/>
    <n v="0"/>
    <n v="23"/>
    <n v="18"/>
    <n v="0"/>
    <n v="0"/>
    <n v="1287"/>
    <n v="270"/>
    <x v="15"/>
    <n v="41"/>
    <n v="1246"/>
    <n v="91"/>
    <n v="1155"/>
    <n v="0"/>
    <n v="1287"/>
    <n v="270"/>
    <n v="1557"/>
  </r>
  <r>
    <x v="1"/>
    <n v="15"/>
    <s v="Herning Golf Klub"/>
    <n v="58"/>
    <n v="30"/>
    <n v="7"/>
    <n v="1"/>
    <n v="581"/>
    <n v="320"/>
    <n v="0"/>
    <n v="0"/>
    <n v="168"/>
    <n v="108"/>
    <n v="7"/>
    <n v="2"/>
    <n v="1282"/>
    <n v="62"/>
    <x v="17"/>
    <n v="276"/>
    <n v="997"/>
    <n v="96"/>
    <n v="901"/>
    <n v="9"/>
    <n v="1282"/>
    <n v="62"/>
    <n v="1344"/>
  </r>
  <r>
    <x v="1"/>
    <n v="38"/>
    <s v="Roskilde Golf Klub"/>
    <n v="52"/>
    <n v="19"/>
    <n v="48"/>
    <n v="15"/>
    <n v="531"/>
    <n v="323"/>
    <n v="0"/>
    <n v="0"/>
    <n v="204"/>
    <n v="87"/>
    <n v="0"/>
    <n v="0"/>
    <n v="1279"/>
    <n v="347"/>
    <x v="31"/>
    <n v="291"/>
    <n v="988"/>
    <n v="134"/>
    <n v="854"/>
    <n v="0"/>
    <n v="1279"/>
    <n v="347"/>
    <n v="1626"/>
  </r>
  <r>
    <x v="1"/>
    <n v="50"/>
    <s v="Hedeland Golfklub"/>
    <n v="32"/>
    <n v="12"/>
    <n v="37"/>
    <n v="11"/>
    <n v="756"/>
    <n v="367"/>
    <n v="0"/>
    <n v="0"/>
    <n v="48"/>
    <n v="6"/>
    <n v="0"/>
    <n v="0"/>
    <n v="1269"/>
    <n v="166"/>
    <x v="27"/>
    <n v="54"/>
    <n v="1215"/>
    <n v="92"/>
    <n v="1123"/>
    <n v="0"/>
    <n v="1269"/>
    <n v="166"/>
    <n v="1435"/>
  </r>
  <r>
    <x v="1"/>
    <n v="33"/>
    <s v="Kokkedal Golfklub"/>
    <n v="89"/>
    <n v="32"/>
    <n v="15"/>
    <n v="13"/>
    <n v="646"/>
    <n v="350"/>
    <n v="0"/>
    <n v="0"/>
    <n v="54"/>
    <n v="50"/>
    <n v="13"/>
    <n v="6"/>
    <n v="1268"/>
    <n v="229"/>
    <x v="25"/>
    <n v="104"/>
    <n v="1145"/>
    <n v="149"/>
    <n v="996"/>
    <n v="19"/>
    <n v="1268"/>
    <n v="229"/>
    <n v="1497"/>
  </r>
  <r>
    <x v="1"/>
    <n v="120"/>
    <s v="Smørum Golfklub"/>
    <n v="85"/>
    <n v="21"/>
    <n v="22"/>
    <n v="15"/>
    <n v="725"/>
    <n v="205"/>
    <n v="1"/>
    <n v="0"/>
    <n v="129"/>
    <n v="55"/>
    <n v="0"/>
    <n v="0"/>
    <n v="1258"/>
    <n v="96"/>
    <x v="34"/>
    <n v="184"/>
    <n v="1073"/>
    <n v="144"/>
    <n v="930"/>
    <n v="0"/>
    <n v="1258"/>
    <n v="96"/>
    <n v="1354"/>
  </r>
  <r>
    <x v="1"/>
    <n v="1"/>
    <s v="Københavns Golf Klub"/>
    <n v="84"/>
    <n v="27"/>
    <n v="8"/>
    <n v="5"/>
    <n v="598"/>
    <n v="382"/>
    <n v="0"/>
    <n v="0"/>
    <n v="64"/>
    <n v="62"/>
    <n v="0"/>
    <n v="0"/>
    <n v="1230"/>
    <n v="231"/>
    <x v="30"/>
    <n v="126"/>
    <n v="1104"/>
    <n v="124"/>
    <n v="980"/>
    <n v="0"/>
    <n v="1230"/>
    <n v="231"/>
    <n v="1461"/>
  </r>
  <r>
    <x v="1"/>
    <n v="68"/>
    <s v="Fredensborg Golf Club"/>
    <n v="80"/>
    <n v="22"/>
    <n v="19"/>
    <n v="12"/>
    <n v="735"/>
    <n v="357"/>
    <n v="0"/>
    <n v="0"/>
    <n v="0"/>
    <n v="0"/>
    <n v="0"/>
    <n v="0"/>
    <n v="1225"/>
    <n v="250"/>
    <x v="19"/>
    <n v="0"/>
    <n v="1225"/>
    <n v="133"/>
    <n v="1092"/>
    <n v="0"/>
    <n v="1225"/>
    <n v="250"/>
    <n v="1475"/>
  </r>
  <r>
    <x v="1"/>
    <n v="35"/>
    <s v="Horsens Golfklub"/>
    <n v="59"/>
    <n v="11"/>
    <n v="14"/>
    <n v="10"/>
    <n v="675"/>
    <n v="284"/>
    <n v="0"/>
    <n v="0"/>
    <n v="108"/>
    <n v="52"/>
    <n v="6"/>
    <n v="0"/>
    <n v="1219"/>
    <n v="0"/>
    <x v="24"/>
    <n v="160"/>
    <n v="1053"/>
    <n v="94"/>
    <n v="959"/>
    <n v="6"/>
    <n v="1219"/>
    <n v="0"/>
    <n v="1219"/>
  </r>
  <r>
    <x v="1"/>
    <n v="4"/>
    <s v="Helsingør Golf Club"/>
    <n v="69"/>
    <n v="28"/>
    <n v="53"/>
    <n v="29"/>
    <n v="706"/>
    <n v="331"/>
    <n v="0"/>
    <n v="0"/>
    <n v="0"/>
    <n v="0"/>
    <n v="0"/>
    <n v="0"/>
    <n v="1216"/>
    <n v="213"/>
    <x v="21"/>
    <n v="0"/>
    <n v="1216"/>
    <n v="179"/>
    <n v="1037"/>
    <n v="0"/>
    <n v="1216"/>
    <n v="213"/>
    <n v="1429"/>
  </r>
  <r>
    <x v="1"/>
    <n v="39"/>
    <s v="Viborg Golfklub"/>
    <n v="55"/>
    <n v="15"/>
    <n v="35"/>
    <n v="10"/>
    <n v="611"/>
    <n v="242"/>
    <n v="0"/>
    <n v="0"/>
    <n v="121"/>
    <n v="74"/>
    <n v="11"/>
    <n v="5"/>
    <n v="1179"/>
    <n v="155"/>
    <x v="29"/>
    <n v="195"/>
    <n v="968"/>
    <n v="115"/>
    <n v="853"/>
    <n v="16"/>
    <n v="1179"/>
    <n v="155"/>
    <n v="1334"/>
  </r>
  <r>
    <x v="1"/>
    <n v="28"/>
    <s v="Mølleåens Golf Klub"/>
    <n v="61"/>
    <n v="13"/>
    <n v="7"/>
    <n v="9"/>
    <n v="652"/>
    <n v="292"/>
    <n v="0"/>
    <n v="0"/>
    <n v="80"/>
    <n v="46"/>
    <n v="0"/>
    <n v="0"/>
    <n v="1160"/>
    <n v="160"/>
    <x v="23"/>
    <n v="126"/>
    <n v="1034"/>
    <n v="90"/>
    <n v="944"/>
    <n v="0"/>
    <n v="1160"/>
    <n v="160"/>
    <n v="1320"/>
  </r>
  <r>
    <x v="1"/>
    <n v="73"/>
    <s v="Aarhus Aadal Golf Club"/>
    <n v="44"/>
    <n v="8"/>
    <n v="4"/>
    <n v="0"/>
    <n v="587"/>
    <n v="199"/>
    <n v="0"/>
    <n v="0"/>
    <n v="204"/>
    <n v="99"/>
    <n v="3"/>
    <n v="0"/>
    <n v="1148"/>
    <n v="39"/>
    <x v="43"/>
    <n v="303"/>
    <n v="842"/>
    <n v="56"/>
    <n v="786"/>
    <n v="3"/>
    <n v="1148"/>
    <n v="39"/>
    <n v="1187"/>
  </r>
  <r>
    <x v="1"/>
    <n v="17"/>
    <s v="Hillerød Golf Klub"/>
    <n v="96"/>
    <n v="24"/>
    <n v="0"/>
    <n v="0"/>
    <n v="607"/>
    <n v="291"/>
    <n v="0"/>
    <n v="0"/>
    <n v="74"/>
    <n v="45"/>
    <n v="0"/>
    <n v="0"/>
    <n v="1137"/>
    <n v="324"/>
    <x v="26"/>
    <n v="119"/>
    <n v="1018"/>
    <n v="120"/>
    <n v="898"/>
    <n v="0"/>
    <n v="1137"/>
    <n v="324"/>
    <n v="1461"/>
  </r>
  <r>
    <x v="1"/>
    <n v="79"/>
    <s v="Mollerup Golf Club"/>
    <n v="46"/>
    <n v="15"/>
    <n v="4"/>
    <n v="0"/>
    <n v="706"/>
    <n v="356"/>
    <n v="0"/>
    <n v="0"/>
    <n v="0"/>
    <n v="0"/>
    <n v="3"/>
    <n v="0"/>
    <n v="1130"/>
    <n v="129"/>
    <x v="39"/>
    <n v="0"/>
    <n v="1127"/>
    <n v="65"/>
    <n v="1062"/>
    <n v="3"/>
    <n v="1130"/>
    <n v="129"/>
    <n v="1259"/>
  </r>
  <r>
    <x v="1"/>
    <n v="6"/>
    <s v="Aarhus Golf Club"/>
    <n v="56"/>
    <n v="5"/>
    <n v="17"/>
    <n v="11"/>
    <n v="643"/>
    <n v="355"/>
    <n v="0"/>
    <n v="0"/>
    <n v="26"/>
    <n v="7"/>
    <n v="1"/>
    <n v="2"/>
    <n v="1123"/>
    <n v="123"/>
    <x v="32"/>
    <n v="33"/>
    <n v="1087"/>
    <n v="89"/>
    <n v="998"/>
    <n v="3"/>
    <n v="1123"/>
    <n v="123"/>
    <n v="1246"/>
  </r>
  <r>
    <x v="1"/>
    <n v="32"/>
    <s v="Brønderslev Golfklub"/>
    <n v="37"/>
    <n v="7"/>
    <n v="31"/>
    <n v="6"/>
    <n v="664"/>
    <n v="313"/>
    <n v="0"/>
    <n v="0"/>
    <n v="31"/>
    <n v="18"/>
    <n v="13"/>
    <n v="2"/>
    <n v="1122"/>
    <n v="80"/>
    <x v="36"/>
    <n v="49"/>
    <n v="1058"/>
    <n v="81"/>
    <n v="977"/>
    <n v="15"/>
    <n v="1122"/>
    <n v="80"/>
    <n v="1202"/>
  </r>
  <r>
    <x v="1"/>
    <n v="94"/>
    <s v="Odder Golfklub"/>
    <n v="53"/>
    <n v="7"/>
    <n v="4"/>
    <n v="4"/>
    <n v="627"/>
    <n v="352"/>
    <n v="0"/>
    <n v="0"/>
    <n v="51"/>
    <n v="19"/>
    <n v="3"/>
    <n v="1"/>
    <n v="1121"/>
    <n v="74"/>
    <x v="54"/>
    <n v="70"/>
    <n v="1047"/>
    <n v="68"/>
    <n v="979"/>
    <n v="4"/>
    <n v="1121"/>
    <n v="74"/>
    <n v="1195"/>
  </r>
  <r>
    <x v="1"/>
    <n v="59"/>
    <s v="Hjørring Golfklub"/>
    <n v="48"/>
    <n v="6"/>
    <n v="34"/>
    <n v="12"/>
    <n v="640"/>
    <n v="255"/>
    <n v="0"/>
    <n v="0"/>
    <n v="67"/>
    <n v="17"/>
    <n v="23"/>
    <n v="12"/>
    <n v="1114"/>
    <n v="82"/>
    <x v="33"/>
    <n v="84"/>
    <n v="995"/>
    <n v="100"/>
    <n v="895"/>
    <n v="35"/>
    <n v="1114"/>
    <n v="82"/>
    <n v="1196"/>
  </r>
  <r>
    <x v="1"/>
    <n v="97"/>
    <s v="Trehøje Golfklub"/>
    <n v="45"/>
    <n v="10"/>
    <n v="0"/>
    <n v="0"/>
    <n v="656"/>
    <n v="312"/>
    <n v="0"/>
    <n v="0"/>
    <n v="38"/>
    <n v="12"/>
    <n v="24"/>
    <n v="9"/>
    <n v="1106"/>
    <n v="194"/>
    <x v="40"/>
    <n v="50"/>
    <n v="1023"/>
    <n v="55"/>
    <n v="968"/>
    <n v="33"/>
    <n v="1106"/>
    <n v="194"/>
    <n v="1300"/>
  </r>
  <r>
    <x v="1"/>
    <n v="145"/>
    <s v="CGC Golf Club"/>
    <n v="43"/>
    <n v="5"/>
    <n v="14"/>
    <n v="10"/>
    <n v="739"/>
    <n v="291"/>
    <n v="0"/>
    <n v="0"/>
    <n v="0"/>
    <n v="0"/>
    <n v="0"/>
    <n v="0"/>
    <n v="1102"/>
    <n v="112"/>
    <x v="35"/>
    <n v="0"/>
    <n v="1102"/>
    <n v="72"/>
    <n v="1030"/>
    <n v="0"/>
    <n v="1102"/>
    <n v="112"/>
    <n v="1214"/>
  </r>
  <r>
    <x v="1"/>
    <n v="85"/>
    <s v="Simon's Golf Club"/>
    <n v="14"/>
    <n v="5"/>
    <n v="0"/>
    <n v="0"/>
    <n v="815"/>
    <n v="253"/>
    <n v="0"/>
    <n v="0"/>
    <n v="0"/>
    <n v="0"/>
    <n v="0"/>
    <n v="0"/>
    <n v="1087"/>
    <n v="250"/>
    <x v="38"/>
    <n v="0"/>
    <n v="1087"/>
    <n v="19"/>
    <n v="1068"/>
    <n v="0"/>
    <n v="1087"/>
    <n v="250"/>
    <n v="1337"/>
  </r>
  <r>
    <x v="1"/>
    <n v="12"/>
    <s v="Randers Golf Klub"/>
    <n v="72"/>
    <n v="20"/>
    <n v="37"/>
    <n v="17"/>
    <n v="612"/>
    <n v="313"/>
    <n v="0"/>
    <n v="0"/>
    <n v="6"/>
    <n v="4"/>
    <n v="2"/>
    <n v="0"/>
    <n v="1083"/>
    <n v="192"/>
    <x v="46"/>
    <n v="10"/>
    <n v="1071"/>
    <n v="146"/>
    <n v="925"/>
    <n v="2"/>
    <n v="1083"/>
    <n v="192"/>
    <n v="1275"/>
  </r>
  <r>
    <x v="1"/>
    <n v="67"/>
    <s v="Hornbæk Golfklub"/>
    <n v="42"/>
    <n v="22"/>
    <n v="11"/>
    <n v="4"/>
    <n v="558"/>
    <n v="285"/>
    <n v="0"/>
    <n v="0"/>
    <n v="97"/>
    <n v="62"/>
    <n v="0"/>
    <n v="0"/>
    <n v="1081"/>
    <n v="279"/>
    <x v="42"/>
    <n v="159"/>
    <n v="922"/>
    <n v="79"/>
    <n v="843"/>
    <n v="0"/>
    <n v="1081"/>
    <n v="279"/>
    <n v="1360"/>
  </r>
  <r>
    <x v="1"/>
    <n v="100"/>
    <s v="Vejen Golfklub"/>
    <n v="32"/>
    <n v="9"/>
    <n v="6"/>
    <n v="3"/>
    <n v="603"/>
    <n v="277"/>
    <n v="0"/>
    <n v="0"/>
    <n v="90"/>
    <n v="48"/>
    <n v="6"/>
    <n v="3"/>
    <n v="1077"/>
    <n v="48"/>
    <x v="58"/>
    <n v="138"/>
    <n v="930"/>
    <n v="50"/>
    <n v="880"/>
    <n v="9"/>
    <n v="1077"/>
    <n v="48"/>
    <n v="1125"/>
  </r>
  <r>
    <x v="1"/>
    <n v="31"/>
    <s v="Haderslev Golfklub"/>
    <n v="53"/>
    <n v="13"/>
    <n v="6"/>
    <n v="0"/>
    <n v="620"/>
    <n v="298"/>
    <n v="0"/>
    <n v="0"/>
    <n v="52"/>
    <n v="9"/>
    <n v="4"/>
    <n v="1"/>
    <n v="1056"/>
    <n v="116"/>
    <x v="49"/>
    <n v="61"/>
    <n v="990"/>
    <n v="72"/>
    <n v="918"/>
    <n v="5"/>
    <n v="1056"/>
    <n v="116"/>
    <n v="1172"/>
  </r>
  <r>
    <x v="1"/>
    <n v="8"/>
    <s v="Rungsted Golf Klub"/>
    <n v="82"/>
    <n v="32"/>
    <n v="0"/>
    <n v="0"/>
    <n v="527"/>
    <n v="334"/>
    <n v="2"/>
    <n v="3"/>
    <n v="44"/>
    <n v="17"/>
    <n v="0"/>
    <n v="0"/>
    <n v="1041"/>
    <n v="198"/>
    <x v="51"/>
    <n v="61"/>
    <n v="975"/>
    <n v="119"/>
    <n v="861"/>
    <n v="0"/>
    <n v="1041"/>
    <n v="198"/>
    <n v="1239"/>
  </r>
  <r>
    <x v="1"/>
    <n v="112"/>
    <s v="Hammel Golf Klub"/>
    <n v="33"/>
    <n v="15"/>
    <n v="42"/>
    <n v="21"/>
    <n v="622"/>
    <n v="236"/>
    <n v="0"/>
    <n v="0"/>
    <n v="43"/>
    <n v="15"/>
    <n v="2"/>
    <n v="0"/>
    <n v="1029"/>
    <n v="173"/>
    <x v="41"/>
    <n v="58"/>
    <n v="969"/>
    <n v="111"/>
    <n v="858"/>
    <n v="2"/>
    <n v="1029"/>
    <n v="173"/>
    <n v="1202"/>
  </r>
  <r>
    <x v="1"/>
    <n v="82"/>
    <s v="Varde Golfklub"/>
    <n v="52"/>
    <n v="13"/>
    <n v="20"/>
    <n v="7"/>
    <n v="554"/>
    <n v="262"/>
    <n v="1"/>
    <n v="0"/>
    <n v="70"/>
    <n v="34"/>
    <n v="9"/>
    <n v="4"/>
    <n v="1026"/>
    <n v="106"/>
    <x v="57"/>
    <n v="104"/>
    <n v="908"/>
    <n v="93"/>
    <n v="816"/>
    <n v="13"/>
    <n v="1026"/>
    <n v="106"/>
    <n v="1132"/>
  </r>
  <r>
    <x v="1"/>
    <n v="22"/>
    <s v="Sønderjyllands Golfklub"/>
    <n v="30"/>
    <n v="11"/>
    <n v="9"/>
    <n v="1"/>
    <n v="541"/>
    <n v="366"/>
    <n v="1"/>
    <n v="0"/>
    <n v="39"/>
    <n v="20"/>
    <n v="5"/>
    <n v="1"/>
    <n v="1024"/>
    <n v="114"/>
    <x v="64"/>
    <n v="59"/>
    <n v="958"/>
    <n v="52"/>
    <n v="907"/>
    <n v="6"/>
    <n v="1024"/>
    <n v="114"/>
    <n v="1138"/>
  </r>
  <r>
    <x v="1"/>
    <n v="84"/>
    <s v="Ikast Tullamore Golf Club"/>
    <n v="45"/>
    <n v="5"/>
    <n v="0"/>
    <n v="0"/>
    <n v="506"/>
    <n v="231"/>
    <n v="0"/>
    <n v="0"/>
    <n v="134"/>
    <n v="87"/>
    <n v="11"/>
    <n v="2"/>
    <n v="1021"/>
    <n v="56"/>
    <x v="48"/>
    <n v="221"/>
    <n v="787"/>
    <n v="50"/>
    <n v="737"/>
    <n v="13"/>
    <n v="1021"/>
    <n v="56"/>
    <n v="1077"/>
  </r>
  <r>
    <x v="1"/>
    <n v="130"/>
    <s v="Brøndby Golfklub"/>
    <n v="44"/>
    <n v="11"/>
    <n v="5"/>
    <n v="3"/>
    <n v="614"/>
    <n v="218"/>
    <n v="0"/>
    <n v="0"/>
    <n v="79"/>
    <n v="46"/>
    <n v="0"/>
    <n v="0"/>
    <n v="1020"/>
    <n v="177"/>
    <x v="52"/>
    <n v="125"/>
    <n v="895"/>
    <n v="63"/>
    <n v="832"/>
    <n v="0"/>
    <n v="1020"/>
    <n v="177"/>
    <n v="1197"/>
  </r>
  <r>
    <x v="1"/>
    <n v="124"/>
    <s v="Nivå Golf Klub"/>
    <n v="55"/>
    <n v="10"/>
    <n v="0"/>
    <n v="0"/>
    <n v="529"/>
    <n v="257"/>
    <n v="1"/>
    <n v="0"/>
    <n v="111"/>
    <n v="54"/>
    <n v="0"/>
    <n v="0"/>
    <n v="1017"/>
    <n v="16"/>
    <x v="60"/>
    <n v="165"/>
    <n v="851"/>
    <n v="66"/>
    <n v="786"/>
    <n v="0"/>
    <n v="1017"/>
    <n v="16"/>
    <n v="1033"/>
  </r>
  <r>
    <x v="1"/>
    <n v="42"/>
    <s v="Sydsjællands Golfklub Mogenstrup"/>
    <n v="61"/>
    <n v="22"/>
    <n v="0"/>
    <n v="0"/>
    <n v="554"/>
    <n v="243"/>
    <n v="0"/>
    <n v="0"/>
    <n v="89"/>
    <n v="38"/>
    <n v="7"/>
    <n v="2"/>
    <n v="1016"/>
    <n v="306"/>
    <x v="47"/>
    <n v="127"/>
    <n v="880"/>
    <n v="83"/>
    <n v="797"/>
    <n v="9"/>
    <n v="1016"/>
    <n v="306"/>
    <n v="1322"/>
  </r>
  <r>
    <x v="1"/>
    <n v="65"/>
    <s v="Kaj Lykke Golfklub"/>
    <n v="23"/>
    <n v="6"/>
    <n v="35"/>
    <n v="6"/>
    <n v="589"/>
    <n v="304"/>
    <n v="0"/>
    <n v="0"/>
    <n v="26"/>
    <n v="16"/>
    <n v="5"/>
    <n v="2"/>
    <n v="1012"/>
    <n v="160"/>
    <x v="63"/>
    <n v="42"/>
    <n v="963"/>
    <n v="70"/>
    <n v="893"/>
    <n v="7"/>
    <n v="1012"/>
    <n v="160"/>
    <n v="1172"/>
  </r>
  <r>
    <x v="1"/>
    <n v="25"/>
    <s v="Gilleleje Golfklub"/>
    <n v="66"/>
    <n v="22"/>
    <n v="2"/>
    <n v="4"/>
    <n v="527"/>
    <n v="278"/>
    <n v="0"/>
    <n v="0"/>
    <n v="61"/>
    <n v="48"/>
    <n v="0"/>
    <n v="0"/>
    <n v="1008"/>
    <n v="272"/>
    <x v="44"/>
    <n v="109"/>
    <n v="899"/>
    <n v="94"/>
    <n v="805"/>
    <n v="0"/>
    <n v="1008"/>
    <n v="272"/>
    <n v="1280"/>
  </r>
  <r>
    <x v="1"/>
    <n v="21"/>
    <s v="Svendborg Golf Klub"/>
    <n v="34"/>
    <n v="4"/>
    <n v="0"/>
    <n v="0"/>
    <n v="573"/>
    <n v="236"/>
    <n v="0"/>
    <n v="0"/>
    <n v="78"/>
    <n v="64"/>
    <n v="14"/>
    <n v="4"/>
    <n v="1007"/>
    <n v="192"/>
    <x v="53"/>
    <n v="142"/>
    <n v="847"/>
    <n v="38"/>
    <n v="809"/>
    <n v="18"/>
    <n v="1007"/>
    <n v="192"/>
    <n v="1199"/>
  </r>
  <r>
    <x v="1"/>
    <n v="46"/>
    <s v="Frederikssund Golfklub"/>
    <n v="25"/>
    <n v="10"/>
    <n v="23"/>
    <n v="8"/>
    <n v="410"/>
    <n v="200"/>
    <n v="0"/>
    <n v="0"/>
    <n v="202"/>
    <n v="119"/>
    <n v="2"/>
    <n v="1"/>
    <n v="1000"/>
    <n v="105"/>
    <x v="50"/>
    <n v="321"/>
    <n v="676"/>
    <n v="66"/>
    <n v="610"/>
    <n v="3"/>
    <n v="1000"/>
    <n v="105"/>
    <n v="1105"/>
  </r>
  <r>
    <x v="1"/>
    <n v="108"/>
    <s v="Aabybro Golfklub"/>
    <n v="31"/>
    <n v="4"/>
    <n v="7"/>
    <n v="2"/>
    <n v="584"/>
    <n v="254"/>
    <n v="0"/>
    <n v="0"/>
    <n v="61"/>
    <n v="31"/>
    <n v="9"/>
    <n v="5"/>
    <n v="988"/>
    <n v="63"/>
    <x v="62"/>
    <n v="92"/>
    <n v="882"/>
    <n v="44"/>
    <n v="838"/>
    <n v="14"/>
    <n v="988"/>
    <n v="63"/>
    <n v="1051"/>
  </r>
  <r>
    <x v="1"/>
    <n v="40"/>
    <s v="Skive Golfklub"/>
    <n v="59"/>
    <n v="12"/>
    <n v="11"/>
    <n v="13"/>
    <n v="545"/>
    <n v="237"/>
    <n v="1"/>
    <n v="1"/>
    <n v="63"/>
    <n v="13"/>
    <n v="16"/>
    <n v="3"/>
    <n v="974"/>
    <n v="48"/>
    <x v="67"/>
    <n v="76"/>
    <n v="877"/>
    <n v="97"/>
    <n v="782"/>
    <n v="19"/>
    <n v="974"/>
    <n v="48"/>
    <n v="1022"/>
  </r>
  <r>
    <x v="1"/>
    <n v="9"/>
    <s v="Asserbo Golf Club"/>
    <n v="42"/>
    <n v="7"/>
    <n v="7"/>
    <n v="10"/>
    <n v="548"/>
    <n v="317"/>
    <n v="0"/>
    <n v="0"/>
    <n v="27"/>
    <n v="15"/>
    <n v="0"/>
    <n v="0"/>
    <n v="973"/>
    <n v="153"/>
    <x v="56"/>
    <n v="42"/>
    <n v="931"/>
    <n v="66"/>
    <n v="865"/>
    <n v="0"/>
    <n v="973"/>
    <n v="153"/>
    <n v="1126"/>
  </r>
  <r>
    <x v="1"/>
    <n v="91"/>
    <s v="Fredericia Golf Club"/>
    <n v="52"/>
    <n v="4"/>
    <n v="12"/>
    <n v="6"/>
    <n v="526"/>
    <n v="272"/>
    <n v="0"/>
    <n v="0"/>
    <n v="51"/>
    <n v="35"/>
    <n v="3"/>
    <n v="3"/>
    <n v="964"/>
    <n v="42"/>
    <x v="65"/>
    <n v="86"/>
    <n v="872"/>
    <n v="74"/>
    <n v="798"/>
    <n v="6"/>
    <n v="964"/>
    <n v="42"/>
    <n v="1006"/>
  </r>
  <r>
    <x v="1"/>
    <n v="20"/>
    <s v="Odsherred Golfklub"/>
    <n v="38"/>
    <n v="5"/>
    <n v="7"/>
    <n v="2"/>
    <n v="372"/>
    <n v="200"/>
    <n v="0"/>
    <n v="0"/>
    <n v="189"/>
    <n v="145"/>
    <n v="0"/>
    <n v="0"/>
    <n v="958"/>
    <n v="123"/>
    <x v="66"/>
    <n v="334"/>
    <n v="624"/>
    <n v="52"/>
    <n v="572"/>
    <n v="0"/>
    <n v="958"/>
    <n v="123"/>
    <n v="1081"/>
  </r>
  <r>
    <x v="1"/>
    <n v="196"/>
    <s v="Odense Blommenslyst Golfklub"/>
    <n v="30"/>
    <n v="5"/>
    <n v="0"/>
    <n v="0"/>
    <n v="561"/>
    <n v="257"/>
    <n v="0"/>
    <n v="0"/>
    <n v="72"/>
    <n v="27"/>
    <n v="4"/>
    <n v="2"/>
    <n v="958"/>
    <n v="143"/>
    <x v="74"/>
    <n v="99"/>
    <n v="853"/>
    <n v="35"/>
    <n v="818"/>
    <n v="6"/>
    <n v="958"/>
    <n v="143"/>
    <n v="1101"/>
  </r>
  <r>
    <x v="1"/>
    <n v="137"/>
    <s v="Øland Golfklub"/>
    <n v="10"/>
    <n v="4"/>
    <n v="0"/>
    <n v="0"/>
    <n v="204"/>
    <n v="82"/>
    <n v="8"/>
    <n v="0"/>
    <n v="508"/>
    <n v="104"/>
    <n v="11"/>
    <n v="10"/>
    <n v="941"/>
    <n v="12"/>
    <x v="105"/>
    <n v="612"/>
    <n v="300"/>
    <n v="22"/>
    <n v="286"/>
    <n v="21"/>
    <n v="941"/>
    <n v="12"/>
    <n v="953"/>
  </r>
  <r>
    <x v="1"/>
    <n v="60"/>
    <s v="Lemvig Golfklub"/>
    <n v="37"/>
    <n v="4"/>
    <n v="19"/>
    <n v="5"/>
    <n v="555"/>
    <n v="255"/>
    <n v="0"/>
    <n v="0"/>
    <n v="0"/>
    <n v="0"/>
    <n v="29"/>
    <n v="17"/>
    <n v="921"/>
    <n v="260"/>
    <x v="70"/>
    <n v="0"/>
    <n v="875"/>
    <n v="65"/>
    <n v="810"/>
    <n v="46"/>
    <n v="921"/>
    <n v="260"/>
    <n v="1181"/>
  </r>
  <r>
    <x v="1"/>
    <n v="45"/>
    <s v="Gyttegård Golf Klub"/>
    <n v="86"/>
    <n v="37"/>
    <n v="0"/>
    <n v="0"/>
    <n v="485"/>
    <n v="245"/>
    <n v="0"/>
    <n v="0"/>
    <n v="38"/>
    <n v="20"/>
    <n v="8"/>
    <n v="1"/>
    <n v="920"/>
    <n v="175"/>
    <x v="73"/>
    <n v="58"/>
    <n v="853"/>
    <n v="123"/>
    <n v="730"/>
    <n v="9"/>
    <n v="920"/>
    <n v="175"/>
    <n v="1095"/>
  </r>
  <r>
    <x v="1"/>
    <n v="164"/>
    <s v="Comwell Kellers Park Golfklub"/>
    <n v="12"/>
    <n v="4"/>
    <n v="10"/>
    <n v="2"/>
    <n v="443"/>
    <n v="153"/>
    <n v="2"/>
    <n v="0"/>
    <n v="211"/>
    <n v="69"/>
    <n v="8"/>
    <n v="6"/>
    <n v="920"/>
    <n v="42"/>
    <x v="114"/>
    <n v="280"/>
    <n v="624"/>
    <n v="30"/>
    <n v="596"/>
    <n v="14"/>
    <n v="920"/>
    <n v="42"/>
    <n v="962"/>
  </r>
  <r>
    <x v="1"/>
    <n v="63"/>
    <s v="Skjoldenæsholm Golfklub"/>
    <n v="42"/>
    <n v="6"/>
    <n v="16"/>
    <n v="10"/>
    <n v="596"/>
    <n v="218"/>
    <n v="0"/>
    <n v="0"/>
    <n v="23"/>
    <n v="7"/>
    <n v="0"/>
    <n v="1"/>
    <n v="919"/>
    <n v="228"/>
    <x v="59"/>
    <n v="30"/>
    <n v="888"/>
    <n v="74"/>
    <n v="814"/>
    <n v="1"/>
    <n v="919"/>
    <n v="228"/>
    <n v="1147"/>
  </r>
  <r>
    <x v="1"/>
    <n v="169"/>
    <s v="Ledreborg Palace Golf Club"/>
    <n v="33"/>
    <n v="6"/>
    <n v="7"/>
    <n v="1"/>
    <n v="616"/>
    <n v="160"/>
    <n v="0"/>
    <n v="0"/>
    <n v="66"/>
    <n v="24"/>
    <n v="0"/>
    <n v="0"/>
    <n v="913"/>
    <n v="0"/>
    <x v="75"/>
    <n v="90"/>
    <n v="823"/>
    <n v="47"/>
    <n v="776"/>
    <n v="0"/>
    <n v="913"/>
    <n v="0"/>
    <n v="913"/>
  </r>
  <r>
    <x v="1"/>
    <n v="13"/>
    <s v="Holbæk Golfklub"/>
    <n v="62"/>
    <n v="20"/>
    <n v="11"/>
    <n v="8"/>
    <n v="545"/>
    <n v="230"/>
    <n v="0"/>
    <n v="0"/>
    <n v="21"/>
    <n v="13"/>
    <n v="0"/>
    <n v="0"/>
    <n v="910"/>
    <n v="243"/>
    <x v="68"/>
    <n v="34"/>
    <n v="876"/>
    <n v="101"/>
    <n v="775"/>
    <n v="0"/>
    <n v="910"/>
    <n v="243"/>
    <n v="1153"/>
  </r>
  <r>
    <x v="1"/>
    <n v="29"/>
    <s v="Nordvestjysk Golfklub"/>
    <n v="29"/>
    <n v="4"/>
    <n v="0"/>
    <n v="0"/>
    <n v="537"/>
    <n v="271"/>
    <n v="1"/>
    <n v="0"/>
    <n v="19"/>
    <n v="15"/>
    <n v="20"/>
    <n v="11"/>
    <n v="907"/>
    <n v="119"/>
    <x v="78"/>
    <n v="34"/>
    <n v="841"/>
    <n v="34"/>
    <n v="808"/>
    <n v="31"/>
    <n v="907"/>
    <n v="119"/>
    <n v="1026"/>
  </r>
  <r>
    <x v="1"/>
    <n v="51"/>
    <s v="Sønderborg Golfklub"/>
    <n v="34"/>
    <n v="8"/>
    <n v="16"/>
    <n v="11"/>
    <n v="521"/>
    <n v="274"/>
    <n v="0"/>
    <n v="0"/>
    <n v="22"/>
    <n v="7"/>
    <n v="7"/>
    <n v="1"/>
    <n v="901"/>
    <n v="126"/>
    <x v="72"/>
    <n v="29"/>
    <n v="864"/>
    <n v="69"/>
    <n v="795"/>
    <n v="8"/>
    <n v="901"/>
    <n v="126"/>
    <n v="1027"/>
  </r>
  <r>
    <x v="1"/>
    <n v="11"/>
    <s v="Sct. Knuds Golfklub"/>
    <n v="37"/>
    <n v="10"/>
    <n v="0"/>
    <n v="0"/>
    <n v="528"/>
    <n v="273"/>
    <n v="0"/>
    <n v="0"/>
    <n v="33"/>
    <n v="16"/>
    <n v="2"/>
    <n v="1"/>
    <n v="900"/>
    <n v="289"/>
    <x v="82"/>
    <n v="49"/>
    <n v="848"/>
    <n v="47"/>
    <n v="801"/>
    <n v="3"/>
    <n v="900"/>
    <n v="289"/>
    <n v="1189"/>
  </r>
  <r>
    <x v="1"/>
    <n v="89"/>
    <s v="Lillebælt "/>
    <n v="48"/>
    <n v="10"/>
    <n v="14"/>
    <n v="1"/>
    <n v="474"/>
    <n v="258"/>
    <n v="0"/>
    <n v="0"/>
    <n v="56"/>
    <n v="29"/>
    <n v="8"/>
    <n v="2"/>
    <n v="900"/>
    <n v="78"/>
    <x v="71"/>
    <n v="85"/>
    <n v="805"/>
    <n v="73"/>
    <n v="732"/>
    <n v="10"/>
    <n v="900"/>
    <n v="78"/>
    <n v="978"/>
  </r>
  <r>
    <x v="1"/>
    <n v="19"/>
    <s v="Dejbjerg Golf Klub"/>
    <n v="50"/>
    <n v="9"/>
    <n v="20"/>
    <n v="6"/>
    <n v="454"/>
    <n v="255"/>
    <n v="0"/>
    <n v="0"/>
    <n v="68"/>
    <n v="22"/>
    <n v="9"/>
    <n v="3"/>
    <n v="896"/>
    <n v="181"/>
    <x v="83"/>
    <n v="90"/>
    <n v="794"/>
    <n v="85"/>
    <n v="709"/>
    <n v="12"/>
    <n v="896"/>
    <n v="181"/>
    <n v="1077"/>
  </r>
  <r>
    <x v="1"/>
    <n v="138"/>
    <s v="Skovbo Golfklub"/>
    <n v="36"/>
    <n v="15"/>
    <n v="9"/>
    <n v="9"/>
    <n v="521"/>
    <n v="170"/>
    <n v="0"/>
    <n v="0"/>
    <n v="104"/>
    <n v="30"/>
    <n v="0"/>
    <n v="0"/>
    <n v="894"/>
    <n v="48"/>
    <x v="76"/>
    <n v="134"/>
    <n v="760"/>
    <n v="69"/>
    <n v="691"/>
    <n v="0"/>
    <n v="894"/>
    <n v="48"/>
    <n v="942"/>
  </r>
  <r>
    <x v="1"/>
    <n v="10"/>
    <s v="Fanø Vesterhavsbads Golfklub"/>
    <n v="21"/>
    <n v="2"/>
    <n v="0"/>
    <n v="0"/>
    <n v="184"/>
    <n v="133"/>
    <n v="0"/>
    <n v="0"/>
    <n v="274"/>
    <n v="93"/>
    <n v="117"/>
    <n v="66"/>
    <n v="890"/>
    <n v="67"/>
    <x v="45"/>
    <n v="367"/>
    <n v="340"/>
    <n v="23"/>
    <n v="317"/>
    <n v="183"/>
    <n v="890"/>
    <n v="67"/>
    <n v="957"/>
  </r>
  <r>
    <x v="1"/>
    <n v="901"/>
    <s v="City Golf Copenhagen"/>
    <n v="19"/>
    <n v="3"/>
    <n v="0"/>
    <n v="0"/>
    <n v="769"/>
    <n v="95"/>
    <n v="0"/>
    <n v="0"/>
    <n v="0"/>
    <n v="0"/>
    <n v="0"/>
    <n v="0"/>
    <n v="886"/>
    <n v="0"/>
    <x v="186"/>
    <n v="0"/>
    <n v="886"/>
    <n v="22"/>
    <n v="864"/>
    <n v="0"/>
    <n v="886"/>
    <n v="0"/>
    <n v="886"/>
  </r>
  <r>
    <x v="1"/>
    <n v="14"/>
    <s v="Korsør Golf Klub"/>
    <n v="44"/>
    <n v="17"/>
    <n v="2"/>
    <n v="1"/>
    <n v="482"/>
    <n v="251"/>
    <n v="0"/>
    <n v="0"/>
    <n v="41"/>
    <n v="23"/>
    <n v="12"/>
    <n v="8"/>
    <n v="881"/>
    <n v="203"/>
    <x v="61"/>
    <n v="64"/>
    <n v="797"/>
    <n v="64"/>
    <n v="733"/>
    <n v="20"/>
    <n v="881"/>
    <n v="203"/>
    <n v="1084"/>
  </r>
  <r>
    <x v="1"/>
    <n v="170"/>
    <s v="Golfclub Storådalen"/>
    <n v="24"/>
    <n v="1"/>
    <n v="1"/>
    <n v="0"/>
    <n v="266"/>
    <n v="57"/>
    <n v="4"/>
    <n v="2"/>
    <n v="421"/>
    <n v="94"/>
    <n v="11"/>
    <n v="0"/>
    <n v="881"/>
    <n v="11"/>
    <x v="123"/>
    <n v="515"/>
    <n v="349"/>
    <n v="32"/>
    <n v="323"/>
    <n v="11"/>
    <n v="881"/>
    <n v="11"/>
    <n v="892"/>
  </r>
  <r>
    <x v="1"/>
    <n v="57"/>
    <s v="Morsø Golfklub"/>
    <n v="44"/>
    <n v="8"/>
    <n v="0"/>
    <n v="0"/>
    <n v="501"/>
    <n v="208"/>
    <n v="0"/>
    <n v="0"/>
    <n v="84"/>
    <n v="28"/>
    <n v="3"/>
    <n v="1"/>
    <n v="877"/>
    <n v="13"/>
    <x v="95"/>
    <n v="112"/>
    <n v="761"/>
    <n v="52"/>
    <n v="709"/>
    <n v="4"/>
    <n v="877"/>
    <n v="13"/>
    <n v="890"/>
  </r>
  <r>
    <x v="1"/>
    <n v="116"/>
    <s v="Frederikshavn Golf Klub"/>
    <n v="21"/>
    <n v="8"/>
    <n v="14"/>
    <n v="2"/>
    <n v="456"/>
    <n v="227"/>
    <n v="0"/>
    <n v="0"/>
    <n v="75"/>
    <n v="36"/>
    <n v="22"/>
    <n v="12"/>
    <n v="873"/>
    <n v="52"/>
    <x v="77"/>
    <n v="111"/>
    <n v="728"/>
    <n v="45"/>
    <n v="683"/>
    <n v="34"/>
    <n v="873"/>
    <n v="52"/>
    <n v="925"/>
  </r>
  <r>
    <x v="1"/>
    <n v="87"/>
    <s v="Tange Sø Golfklub"/>
    <n v="27"/>
    <n v="4"/>
    <n v="7"/>
    <n v="3"/>
    <n v="495"/>
    <n v="221"/>
    <n v="0"/>
    <n v="0"/>
    <n v="71"/>
    <n v="15"/>
    <n v="23"/>
    <n v="5"/>
    <n v="871"/>
    <n v="142"/>
    <x v="86"/>
    <n v="86"/>
    <n v="757"/>
    <n v="41"/>
    <n v="716"/>
    <n v="28"/>
    <n v="871"/>
    <n v="142"/>
    <n v="1013"/>
  </r>
  <r>
    <x v="1"/>
    <n v="157"/>
    <s v="Ishøj Golfklub"/>
    <n v="32"/>
    <n v="2"/>
    <n v="0"/>
    <n v="0"/>
    <n v="418"/>
    <n v="84"/>
    <n v="1"/>
    <n v="0"/>
    <n v="276"/>
    <n v="57"/>
    <n v="0"/>
    <n v="0"/>
    <n v="870"/>
    <n v="67"/>
    <x v="103"/>
    <n v="333"/>
    <n v="536"/>
    <n v="35"/>
    <n v="502"/>
    <n v="0"/>
    <n v="870"/>
    <n v="67"/>
    <n v="937"/>
  </r>
  <r>
    <x v="1"/>
    <n v="139"/>
    <s v="Næstved Golfklub"/>
    <n v="40"/>
    <n v="8"/>
    <n v="9"/>
    <n v="7"/>
    <n v="445"/>
    <n v="208"/>
    <n v="0"/>
    <n v="0"/>
    <n v="95"/>
    <n v="46"/>
    <n v="7"/>
    <n v="2"/>
    <n v="867"/>
    <n v="112"/>
    <x v="97"/>
    <n v="141"/>
    <n v="717"/>
    <n v="64"/>
    <n v="653"/>
    <n v="9"/>
    <n v="867"/>
    <n v="112"/>
    <n v="979"/>
  </r>
  <r>
    <x v="1"/>
    <n v="47"/>
    <s v="Sorø Golfklub"/>
    <n v="50"/>
    <n v="16"/>
    <n v="16"/>
    <n v="4"/>
    <n v="518"/>
    <n v="197"/>
    <n v="0"/>
    <n v="0"/>
    <n v="43"/>
    <n v="19"/>
    <n v="2"/>
    <n v="0"/>
    <n v="865"/>
    <n v="173"/>
    <x v="81"/>
    <n v="62"/>
    <n v="801"/>
    <n v="86"/>
    <n v="715"/>
    <n v="2"/>
    <n v="865"/>
    <n v="173"/>
    <n v="1038"/>
  </r>
  <r>
    <x v="1"/>
    <n v="152"/>
    <s v="Trelleborg Golfklub Slagelse"/>
    <n v="39"/>
    <n v="7"/>
    <n v="23"/>
    <n v="6"/>
    <n v="518"/>
    <n v="192"/>
    <n v="0"/>
    <n v="0"/>
    <n v="42"/>
    <n v="23"/>
    <n v="8"/>
    <n v="3"/>
    <n v="861"/>
    <n v="302"/>
    <x v="84"/>
    <n v="65"/>
    <n v="785"/>
    <n v="75"/>
    <n v="710"/>
    <n v="11"/>
    <n v="861"/>
    <n v="302"/>
    <n v="1163"/>
  </r>
  <r>
    <x v="1"/>
    <n v="153"/>
    <s v="Hedensted Golf Klub"/>
    <n v="26"/>
    <n v="6"/>
    <n v="11"/>
    <n v="6"/>
    <n v="454"/>
    <n v="223"/>
    <n v="0"/>
    <n v="0"/>
    <n v="90"/>
    <n v="39"/>
    <n v="3"/>
    <n v="0"/>
    <n v="858"/>
    <n v="76"/>
    <x v="85"/>
    <n v="129"/>
    <n v="726"/>
    <n v="49"/>
    <n v="677"/>
    <n v="3"/>
    <n v="858"/>
    <n v="76"/>
    <n v="934"/>
  </r>
  <r>
    <x v="1"/>
    <n v="184"/>
    <s v="Stensballegaard Golfklub"/>
    <n v="65"/>
    <n v="20"/>
    <n v="20"/>
    <n v="13"/>
    <n v="480"/>
    <n v="183"/>
    <n v="0"/>
    <n v="0"/>
    <n v="42"/>
    <n v="16"/>
    <n v="0"/>
    <n v="0"/>
    <n v="839"/>
    <n v="130"/>
    <x v="94"/>
    <n v="58"/>
    <n v="781"/>
    <n v="118"/>
    <n v="663"/>
    <n v="0"/>
    <n v="839"/>
    <n v="130"/>
    <n v="969"/>
  </r>
  <r>
    <x v="1"/>
    <n v="49"/>
    <s v="Ribe Golf Klub"/>
    <n v="23"/>
    <n v="2"/>
    <n v="0"/>
    <n v="0"/>
    <n v="465"/>
    <n v="212"/>
    <n v="0"/>
    <n v="0"/>
    <n v="88"/>
    <n v="37"/>
    <n v="3"/>
    <n v="1"/>
    <n v="831"/>
    <n v="64"/>
    <x v="89"/>
    <n v="125"/>
    <n v="702"/>
    <n v="25"/>
    <n v="677"/>
    <n v="4"/>
    <n v="831"/>
    <n v="64"/>
    <n v="895"/>
  </r>
  <r>
    <x v="1"/>
    <n v="75"/>
    <s v="Kalø Golf Club"/>
    <n v="36"/>
    <n v="8"/>
    <n v="12"/>
    <n v="2"/>
    <n v="467"/>
    <n v="177"/>
    <n v="0"/>
    <n v="0"/>
    <n v="67"/>
    <n v="44"/>
    <n v="8"/>
    <n v="5"/>
    <n v="826"/>
    <n v="108"/>
    <x v="55"/>
    <n v="111"/>
    <n v="702"/>
    <n v="58"/>
    <n v="644"/>
    <n v="13"/>
    <n v="826"/>
    <n v="108"/>
    <n v="934"/>
  </r>
  <r>
    <x v="1"/>
    <n v="114"/>
    <s v="Hals Seaside Golf"/>
    <n v="21"/>
    <n v="4"/>
    <n v="1"/>
    <n v="0"/>
    <n v="459"/>
    <n v="256"/>
    <n v="0"/>
    <n v="0"/>
    <n v="28"/>
    <n v="16"/>
    <n v="24"/>
    <n v="15"/>
    <n v="824"/>
    <n v="62"/>
    <x v="79"/>
    <n v="44"/>
    <n v="741"/>
    <n v="26"/>
    <n v="715"/>
    <n v="39"/>
    <n v="824"/>
    <n v="62"/>
    <n v="886"/>
  </r>
  <r>
    <x v="1"/>
    <n v="41"/>
    <s v="Kalundborg Golfklub"/>
    <n v="55"/>
    <n v="15"/>
    <n v="0"/>
    <n v="0"/>
    <n v="495"/>
    <n v="258"/>
    <n v="0"/>
    <n v="0"/>
    <n v="0"/>
    <n v="0"/>
    <n v="0"/>
    <n v="0"/>
    <n v="823"/>
    <n v="223"/>
    <x v="80"/>
    <n v="0"/>
    <n v="823"/>
    <n v="70"/>
    <n v="753"/>
    <n v="0"/>
    <n v="823"/>
    <n v="223"/>
    <n v="1046"/>
  </r>
  <r>
    <x v="1"/>
    <n v="36"/>
    <s v="Juelsminde Golfklub"/>
    <n v="35"/>
    <n v="11"/>
    <n v="1"/>
    <n v="1"/>
    <n v="479"/>
    <n v="229"/>
    <n v="0"/>
    <n v="0"/>
    <n v="16"/>
    <n v="11"/>
    <n v="22"/>
    <n v="12"/>
    <n v="817"/>
    <n v="96"/>
    <x v="88"/>
    <n v="27"/>
    <n v="756"/>
    <n v="48"/>
    <n v="708"/>
    <n v="34"/>
    <n v="817"/>
    <n v="96"/>
    <n v="913"/>
  </r>
  <r>
    <x v="1"/>
    <n v="140"/>
    <s v="Himmelbjerg Golf Club"/>
    <n v="16"/>
    <n v="3"/>
    <n v="12"/>
    <n v="8"/>
    <n v="450"/>
    <n v="188"/>
    <n v="0"/>
    <n v="0"/>
    <n v="84"/>
    <n v="29"/>
    <n v="13"/>
    <n v="9"/>
    <n v="812"/>
    <n v="13"/>
    <x v="91"/>
    <n v="113"/>
    <n v="677"/>
    <n v="39"/>
    <n v="638"/>
    <n v="22"/>
    <n v="812"/>
    <n v="13"/>
    <n v="825"/>
  </r>
  <r>
    <x v="1"/>
    <n v="86"/>
    <s v="Give Golfklub"/>
    <n v="32"/>
    <n v="10"/>
    <n v="17"/>
    <n v="5"/>
    <n v="510"/>
    <n v="190"/>
    <n v="0"/>
    <n v="0"/>
    <n v="28"/>
    <n v="12"/>
    <n v="3"/>
    <n v="2"/>
    <n v="809"/>
    <n v="89"/>
    <x v="102"/>
    <n v="40"/>
    <n v="764"/>
    <n v="64"/>
    <n v="700"/>
    <n v="5"/>
    <n v="809"/>
    <n v="89"/>
    <n v="898"/>
  </r>
  <r>
    <x v="1"/>
    <n v="102"/>
    <s v="Jelling Golfklub"/>
    <n v="42"/>
    <n v="12"/>
    <n v="0"/>
    <n v="1"/>
    <n v="460"/>
    <n v="237"/>
    <n v="0"/>
    <n v="0"/>
    <n v="25"/>
    <n v="12"/>
    <n v="8"/>
    <n v="1"/>
    <n v="798"/>
    <n v="115"/>
    <x v="92"/>
    <n v="37"/>
    <n v="752"/>
    <n v="55"/>
    <n v="697"/>
    <n v="9"/>
    <n v="798"/>
    <n v="115"/>
    <n v="913"/>
  </r>
  <r>
    <x v="1"/>
    <n v="136"/>
    <s v="Mensalgård Golfklub"/>
    <n v="9"/>
    <n v="0"/>
    <n v="0"/>
    <n v="0"/>
    <n v="143"/>
    <n v="49"/>
    <n v="0"/>
    <n v="0"/>
    <n v="448"/>
    <n v="123"/>
    <n v="13"/>
    <n v="11"/>
    <n v="796"/>
    <n v="39"/>
    <x v="28"/>
    <n v="571"/>
    <n v="201"/>
    <n v="9"/>
    <n v="192"/>
    <n v="24"/>
    <n v="796"/>
    <n v="39"/>
    <n v="835"/>
  </r>
  <r>
    <x v="1"/>
    <n v="30"/>
    <s v="Hvide Klit"/>
    <n v="63"/>
    <n v="28"/>
    <n v="0"/>
    <n v="0"/>
    <n v="347"/>
    <n v="202"/>
    <n v="0"/>
    <n v="0"/>
    <n v="0"/>
    <n v="0"/>
    <n v="87"/>
    <n v="63"/>
    <n v="790"/>
    <n v="23"/>
    <x v="101"/>
    <n v="0"/>
    <n v="640"/>
    <n v="91"/>
    <n v="549"/>
    <n v="150"/>
    <n v="790"/>
    <n v="23"/>
    <n v="813"/>
  </r>
  <r>
    <x v="1"/>
    <n v="142"/>
    <s v="Birkemose Golf Club"/>
    <n v="43"/>
    <n v="4"/>
    <n v="0"/>
    <n v="0"/>
    <n v="468"/>
    <n v="195"/>
    <n v="0"/>
    <n v="0"/>
    <n v="56"/>
    <n v="11"/>
    <n v="0"/>
    <n v="0"/>
    <n v="777"/>
    <n v="34"/>
    <x v="90"/>
    <n v="67"/>
    <n v="710"/>
    <n v="47"/>
    <n v="663"/>
    <n v="0"/>
    <n v="777"/>
    <n v="34"/>
    <n v="811"/>
  </r>
  <r>
    <x v="1"/>
    <n v="64"/>
    <s v="Rold Skov Golfklub"/>
    <n v="20"/>
    <n v="9"/>
    <n v="6"/>
    <n v="0"/>
    <n v="449"/>
    <n v="249"/>
    <n v="0"/>
    <n v="0"/>
    <n v="17"/>
    <n v="2"/>
    <n v="14"/>
    <n v="5"/>
    <n v="771"/>
    <n v="65"/>
    <x v="99"/>
    <n v="19"/>
    <n v="733"/>
    <n v="35"/>
    <n v="698"/>
    <n v="19"/>
    <n v="771"/>
    <n v="65"/>
    <n v="836"/>
  </r>
  <r>
    <x v="1"/>
    <n v="128"/>
    <s v="Benniksgaard Golf Klub"/>
    <n v="33"/>
    <n v="10"/>
    <n v="9"/>
    <n v="8"/>
    <n v="406"/>
    <n v="215"/>
    <n v="0"/>
    <n v="0"/>
    <n v="51"/>
    <n v="10"/>
    <n v="14"/>
    <n v="12"/>
    <n v="768"/>
    <n v="154"/>
    <x v="87"/>
    <n v="61"/>
    <n v="681"/>
    <n v="60"/>
    <n v="621"/>
    <n v="26"/>
    <n v="768"/>
    <n v="154"/>
    <n v="922"/>
  </r>
  <r>
    <x v="1"/>
    <n v="123"/>
    <s v="Struer Golfklub"/>
    <n v="21"/>
    <n v="7"/>
    <n v="4"/>
    <n v="0"/>
    <n v="429"/>
    <n v="227"/>
    <n v="0"/>
    <n v="0"/>
    <n v="20"/>
    <n v="11"/>
    <n v="27"/>
    <n v="15"/>
    <n v="761"/>
    <n v="164"/>
    <x v="4"/>
    <n v="31"/>
    <n v="688"/>
    <n v="32"/>
    <n v="656"/>
    <n v="42"/>
    <n v="761"/>
    <n v="164"/>
    <n v="925"/>
  </r>
  <r>
    <x v="1"/>
    <n v="144"/>
    <s v="DGC Dragsholm Golf Club"/>
    <n v="33"/>
    <n v="12"/>
    <n v="5"/>
    <n v="4"/>
    <n v="355"/>
    <n v="173"/>
    <n v="0"/>
    <n v="0"/>
    <n v="63"/>
    <n v="32"/>
    <n v="48"/>
    <n v="32"/>
    <n v="757"/>
    <n v="128"/>
    <x v="100"/>
    <n v="95"/>
    <n v="582"/>
    <n v="54"/>
    <n v="528"/>
    <n v="80"/>
    <n v="757"/>
    <n v="128"/>
    <n v="885"/>
  </r>
  <r>
    <x v="1"/>
    <n v="70"/>
    <s v="Skanderborg Golf Klub"/>
    <n v="44"/>
    <n v="10"/>
    <n v="10"/>
    <n v="0"/>
    <n v="443"/>
    <n v="187"/>
    <n v="0"/>
    <n v="0"/>
    <n v="39"/>
    <n v="15"/>
    <n v="3"/>
    <n v="0"/>
    <n v="751"/>
    <n v="151"/>
    <x v="96"/>
    <n v="54"/>
    <n v="694"/>
    <n v="64"/>
    <n v="630"/>
    <n v="3"/>
    <n v="751"/>
    <n v="151"/>
    <n v="902"/>
  </r>
  <r>
    <x v="1"/>
    <n v="43"/>
    <s v="Vestfyns Golfklub"/>
    <n v="48"/>
    <n v="8"/>
    <n v="1"/>
    <n v="0"/>
    <n v="372"/>
    <n v="208"/>
    <n v="0"/>
    <n v="0"/>
    <n v="64"/>
    <n v="24"/>
    <n v="12"/>
    <n v="7"/>
    <n v="744"/>
    <n v="171"/>
    <x v="98"/>
    <n v="88"/>
    <n v="637"/>
    <n v="57"/>
    <n v="580"/>
    <n v="19"/>
    <n v="744"/>
    <n v="171"/>
    <n v="915"/>
  </r>
  <r>
    <x v="1"/>
    <n v="175"/>
    <s v="Dronninglund Golfklub"/>
    <n v="50"/>
    <n v="4"/>
    <n v="10"/>
    <n v="1"/>
    <n v="457"/>
    <n v="177"/>
    <n v="0"/>
    <n v="0"/>
    <n v="26"/>
    <n v="5"/>
    <n v="10"/>
    <n v="3"/>
    <n v="743"/>
    <n v="46"/>
    <x v="107"/>
    <n v="31"/>
    <n v="699"/>
    <n v="65"/>
    <n v="634"/>
    <n v="13"/>
    <n v="743"/>
    <n v="46"/>
    <n v="789"/>
  </r>
  <r>
    <x v="1"/>
    <n v="105"/>
    <s v="Blokhus Golf Klub"/>
    <n v="26"/>
    <n v="7"/>
    <n v="0"/>
    <n v="0"/>
    <n v="341"/>
    <n v="212"/>
    <n v="0"/>
    <n v="0"/>
    <n v="36"/>
    <n v="31"/>
    <n v="57"/>
    <n v="32"/>
    <n v="742"/>
    <n v="38"/>
    <x v="93"/>
    <n v="67"/>
    <n v="586"/>
    <n v="33"/>
    <n v="553"/>
    <n v="89"/>
    <n v="742"/>
    <n v="38"/>
    <n v="780"/>
  </r>
  <r>
    <x v="1"/>
    <n v="177"/>
    <s v="Outrup Golfklub"/>
    <n v="6"/>
    <n v="2"/>
    <n v="0"/>
    <n v="0"/>
    <n v="527"/>
    <n v="182"/>
    <n v="0"/>
    <n v="0"/>
    <n v="6"/>
    <n v="8"/>
    <n v="6"/>
    <n v="2"/>
    <n v="739"/>
    <n v="0"/>
    <x v="130"/>
    <n v="14"/>
    <n v="717"/>
    <n v="8"/>
    <n v="709"/>
    <n v="8"/>
    <n v="739"/>
    <n v="0"/>
    <n v="739"/>
  </r>
  <r>
    <x v="1"/>
    <n v="149"/>
    <s v="Aabenraa Golfklub"/>
    <n v="39"/>
    <n v="11"/>
    <n v="9"/>
    <n v="6"/>
    <n v="374"/>
    <n v="187"/>
    <n v="0"/>
    <n v="0"/>
    <n v="53"/>
    <n v="20"/>
    <n v="19"/>
    <n v="13"/>
    <n v="731"/>
    <n v="75"/>
    <x v="109"/>
    <n v="73"/>
    <n v="626"/>
    <n v="65"/>
    <n v="561"/>
    <n v="32"/>
    <n v="731"/>
    <n v="75"/>
    <n v="806"/>
  </r>
  <r>
    <x v="1"/>
    <n v="76"/>
    <s v="Norddjurs Golfklub"/>
    <n v="31"/>
    <n v="9"/>
    <n v="9"/>
    <n v="1"/>
    <n v="374"/>
    <n v="197"/>
    <n v="0"/>
    <n v="0"/>
    <n v="48"/>
    <n v="24"/>
    <n v="23"/>
    <n v="10"/>
    <n v="726"/>
    <n v="96"/>
    <x v="110"/>
    <n v="72"/>
    <n v="621"/>
    <n v="50"/>
    <n v="571"/>
    <n v="33"/>
    <n v="726"/>
    <n v="96"/>
    <n v="822"/>
  </r>
  <r>
    <x v="1"/>
    <n v="163"/>
    <s v="Værebro Golfklub"/>
    <n v="50"/>
    <n v="11"/>
    <n v="20"/>
    <n v="4"/>
    <n v="417"/>
    <n v="132"/>
    <n v="1"/>
    <n v="0"/>
    <n v="45"/>
    <n v="32"/>
    <n v="0"/>
    <n v="0"/>
    <n v="712"/>
    <n v="9"/>
    <x v="106"/>
    <n v="77"/>
    <n v="634"/>
    <n v="86"/>
    <n v="549"/>
    <n v="0"/>
    <n v="712"/>
    <n v="9"/>
    <n v="721"/>
  </r>
  <r>
    <x v="1"/>
    <n v="69"/>
    <s v="Maribo Sø Golfklub"/>
    <n v="45"/>
    <n v="5"/>
    <n v="8"/>
    <n v="1"/>
    <n v="407"/>
    <n v="221"/>
    <n v="0"/>
    <n v="0"/>
    <n v="7"/>
    <n v="3"/>
    <n v="5"/>
    <n v="2"/>
    <n v="704"/>
    <n v="223"/>
    <x v="113"/>
    <n v="10"/>
    <n v="687"/>
    <n v="59"/>
    <n v="628"/>
    <n v="7"/>
    <n v="704"/>
    <n v="223"/>
    <n v="927"/>
  </r>
  <r>
    <x v="1"/>
    <n v="147"/>
    <s v="Midtsjællands Golfklub"/>
    <n v="22"/>
    <n v="7"/>
    <n v="0"/>
    <n v="0"/>
    <n v="472"/>
    <n v="113"/>
    <n v="0"/>
    <n v="0"/>
    <n v="67"/>
    <n v="23"/>
    <n v="0"/>
    <n v="0"/>
    <n v="704"/>
    <n v="73"/>
    <x v="112"/>
    <n v="90"/>
    <n v="614"/>
    <n v="29"/>
    <n v="585"/>
    <n v="0"/>
    <n v="704"/>
    <n v="73"/>
    <n v="777"/>
  </r>
  <r>
    <x v="1"/>
    <n v="181"/>
    <s v="Lübker Golf Club"/>
    <n v="48"/>
    <n v="6"/>
    <n v="1"/>
    <n v="2"/>
    <n v="165"/>
    <n v="49"/>
    <n v="6"/>
    <n v="1"/>
    <n v="317"/>
    <n v="38"/>
    <n v="49"/>
    <n v="20"/>
    <n v="702"/>
    <n v="6"/>
    <x v="151"/>
    <n v="355"/>
    <n v="271"/>
    <n v="64"/>
    <n v="214"/>
    <n v="69"/>
    <n v="702"/>
    <n v="6"/>
    <n v="708"/>
  </r>
  <r>
    <x v="1"/>
    <n v="134"/>
    <s v="PIBE MØLLE GOLF"/>
    <n v="25"/>
    <n v="5"/>
    <n v="15"/>
    <n v="5"/>
    <n v="350"/>
    <n v="142"/>
    <n v="0"/>
    <n v="0"/>
    <n v="106"/>
    <n v="51"/>
    <n v="0"/>
    <n v="0"/>
    <n v="699"/>
    <n v="49"/>
    <x v="108"/>
    <n v="157"/>
    <n v="542"/>
    <n v="50"/>
    <n v="492"/>
    <n v="0"/>
    <n v="699"/>
    <n v="49"/>
    <n v="748"/>
  </r>
  <r>
    <x v="1"/>
    <n v="118"/>
    <s v="Marielyst Golf Klub"/>
    <n v="22"/>
    <n v="8"/>
    <n v="1"/>
    <n v="0"/>
    <n v="365"/>
    <n v="208"/>
    <n v="0"/>
    <n v="0"/>
    <n v="61"/>
    <n v="29"/>
    <n v="0"/>
    <n v="0"/>
    <n v="694"/>
    <n v="107"/>
    <x v="111"/>
    <n v="90"/>
    <n v="604"/>
    <n v="31"/>
    <n v="573"/>
    <n v="0"/>
    <n v="694"/>
    <n v="107"/>
    <n v="801"/>
  </r>
  <r>
    <x v="1"/>
    <n v="103"/>
    <s v="Holmsland Klit Golfklub"/>
    <n v="18"/>
    <n v="5"/>
    <n v="0"/>
    <n v="0"/>
    <n v="266"/>
    <n v="168"/>
    <n v="0"/>
    <n v="0"/>
    <n v="141"/>
    <n v="79"/>
    <n v="10"/>
    <n v="3"/>
    <n v="690"/>
    <n v="0"/>
    <x v="118"/>
    <n v="220"/>
    <n v="457"/>
    <n v="23"/>
    <n v="434"/>
    <n v="13"/>
    <n v="690"/>
    <n v="0"/>
    <n v="690"/>
  </r>
  <r>
    <x v="1"/>
    <n v="109"/>
    <s v="Sebber Kloster Golf Klub"/>
    <n v="18"/>
    <n v="5"/>
    <n v="1"/>
    <n v="0"/>
    <n v="423"/>
    <n v="182"/>
    <n v="0"/>
    <n v="0"/>
    <n v="34"/>
    <n v="18"/>
    <n v="5"/>
    <n v="2"/>
    <n v="688"/>
    <n v="54"/>
    <x v="121"/>
    <n v="52"/>
    <n v="629"/>
    <n v="24"/>
    <n v="605"/>
    <n v="7"/>
    <n v="688"/>
    <n v="54"/>
    <n v="742"/>
  </r>
  <r>
    <x v="1"/>
    <n v="122"/>
    <s v="Brande Golfklub"/>
    <n v="31"/>
    <n v="5"/>
    <n v="4"/>
    <n v="0"/>
    <n v="369"/>
    <n v="173"/>
    <n v="1"/>
    <n v="0"/>
    <n v="46"/>
    <n v="12"/>
    <n v="29"/>
    <n v="12"/>
    <n v="682"/>
    <n v="132"/>
    <x v="115"/>
    <n v="58"/>
    <n v="582"/>
    <n v="41"/>
    <n v="542"/>
    <n v="41"/>
    <n v="682"/>
    <n v="132"/>
    <n v="814"/>
  </r>
  <r>
    <x v="1"/>
    <n v="71"/>
    <s v="Sæby Golfklub"/>
    <n v="17"/>
    <n v="4"/>
    <n v="6"/>
    <n v="4"/>
    <n v="374"/>
    <n v="224"/>
    <n v="0"/>
    <n v="0"/>
    <n v="23"/>
    <n v="7"/>
    <n v="13"/>
    <n v="4"/>
    <n v="676"/>
    <n v="44"/>
    <x v="117"/>
    <n v="30"/>
    <n v="629"/>
    <n v="31"/>
    <n v="598"/>
    <n v="17"/>
    <n v="676"/>
    <n v="44"/>
    <n v="720"/>
  </r>
  <r>
    <x v="1"/>
    <n v="129"/>
    <s v="Passebækgård Golf Klub"/>
    <n v="21"/>
    <n v="1"/>
    <n v="3"/>
    <n v="0"/>
    <n v="304"/>
    <n v="122"/>
    <n v="0"/>
    <n v="0"/>
    <n v="143"/>
    <n v="66"/>
    <n v="0"/>
    <n v="0"/>
    <n v="660"/>
    <n v="18"/>
    <x v="104"/>
    <n v="209"/>
    <n v="451"/>
    <n v="25"/>
    <n v="426"/>
    <n v="0"/>
    <n v="660"/>
    <n v="18"/>
    <n v="678"/>
  </r>
  <r>
    <x v="1"/>
    <n v="126"/>
    <s v="Harre Vig Golfklub"/>
    <n v="15"/>
    <n v="4"/>
    <n v="5"/>
    <n v="1"/>
    <n v="368"/>
    <n v="159"/>
    <n v="0"/>
    <n v="0"/>
    <n v="37"/>
    <n v="11"/>
    <n v="34"/>
    <n v="15"/>
    <n v="649"/>
    <n v="27"/>
    <x v="122"/>
    <n v="48"/>
    <n v="552"/>
    <n v="25"/>
    <n v="527"/>
    <n v="49"/>
    <n v="649"/>
    <n v="27"/>
    <n v="676"/>
  </r>
  <r>
    <x v="1"/>
    <n v="133"/>
    <s v="Harekær "/>
    <n v="20"/>
    <n v="10"/>
    <n v="1"/>
    <n v="0"/>
    <n v="441"/>
    <n v="164"/>
    <n v="0"/>
    <n v="0"/>
    <n v="10"/>
    <n v="3"/>
    <n v="0"/>
    <n v="0"/>
    <n v="649"/>
    <n v="85"/>
    <x v="116"/>
    <n v="13"/>
    <n v="636"/>
    <n v="31"/>
    <n v="605"/>
    <n v="0"/>
    <n v="649"/>
    <n v="85"/>
    <n v="734"/>
  </r>
  <r>
    <x v="1"/>
    <n v="186"/>
    <s v="Greve Golfklub"/>
    <n v="17"/>
    <n v="6"/>
    <n v="18"/>
    <n v="6"/>
    <n v="356"/>
    <n v="84"/>
    <n v="1"/>
    <n v="0"/>
    <n v="116"/>
    <n v="32"/>
    <n v="8"/>
    <n v="2"/>
    <n v="646"/>
    <n v="1"/>
    <x v="144"/>
    <n v="148"/>
    <n v="487"/>
    <n v="48"/>
    <n v="440"/>
    <n v="10"/>
    <n v="646"/>
    <n v="1"/>
    <n v="647"/>
  </r>
  <r>
    <x v="1"/>
    <n v="159"/>
    <s v="Volstrup Golf Klub"/>
    <n v="30"/>
    <n v="6"/>
    <n v="14"/>
    <n v="6"/>
    <n v="356"/>
    <n v="109"/>
    <n v="1"/>
    <n v="0"/>
    <n v="84"/>
    <n v="26"/>
    <n v="7"/>
    <n v="2"/>
    <n v="641"/>
    <n v="55"/>
    <x v="129"/>
    <n v="110"/>
    <n v="521"/>
    <n v="57"/>
    <n v="465"/>
    <n v="9"/>
    <n v="641"/>
    <n v="55"/>
    <n v="696"/>
  </r>
  <r>
    <x v="1"/>
    <n v="150"/>
    <s v="Randers Fjord Golfklub"/>
    <n v="25"/>
    <n v="2"/>
    <n v="12"/>
    <n v="3"/>
    <n v="435"/>
    <n v="111"/>
    <n v="0"/>
    <n v="0"/>
    <n v="18"/>
    <n v="6"/>
    <n v="14"/>
    <n v="8"/>
    <n v="634"/>
    <n v="126"/>
    <x v="135"/>
    <n v="24"/>
    <n v="588"/>
    <n v="42"/>
    <n v="546"/>
    <n v="22"/>
    <n v="634"/>
    <n v="126"/>
    <n v="760"/>
  </r>
  <r>
    <x v="1"/>
    <n v="154"/>
    <s v="Skærbæk Mølle Golfklub Ølgod"/>
    <n v="22"/>
    <n v="2"/>
    <n v="4"/>
    <n v="2"/>
    <n v="297"/>
    <n v="176"/>
    <n v="0"/>
    <n v="0"/>
    <n v="47"/>
    <n v="18"/>
    <n v="43"/>
    <n v="15"/>
    <n v="626"/>
    <n v="42"/>
    <x v="131"/>
    <n v="65"/>
    <n v="503"/>
    <n v="30"/>
    <n v="473"/>
    <n v="58"/>
    <n v="626"/>
    <n v="42"/>
    <n v="668"/>
  </r>
  <r>
    <x v="1"/>
    <n v="185"/>
    <s v="Lyngbygaard Golf Klub"/>
    <n v="26"/>
    <n v="5"/>
    <n v="1"/>
    <n v="0"/>
    <n v="322"/>
    <n v="83"/>
    <n v="0"/>
    <n v="0"/>
    <n v="139"/>
    <n v="29"/>
    <n v="17"/>
    <n v="1"/>
    <n v="623"/>
    <n v="49"/>
    <x v="163"/>
    <n v="168"/>
    <n v="437"/>
    <n v="32"/>
    <n v="405"/>
    <n v="18"/>
    <n v="623"/>
    <n v="49"/>
    <n v="672"/>
  </r>
  <r>
    <x v="1"/>
    <n v="62"/>
    <s v="Faaborg Golfklub"/>
    <n v="23"/>
    <n v="2"/>
    <n v="1"/>
    <n v="2"/>
    <n v="313"/>
    <n v="184"/>
    <n v="0"/>
    <n v="0"/>
    <n v="46"/>
    <n v="27"/>
    <n v="18"/>
    <n v="5"/>
    <n v="621"/>
    <n v="120"/>
    <x v="128"/>
    <n v="73"/>
    <n v="525"/>
    <n v="28"/>
    <n v="497"/>
    <n v="23"/>
    <n v="621"/>
    <n v="120"/>
    <n v="741"/>
  </r>
  <r>
    <x v="1"/>
    <n v="53"/>
    <s v="Grenaa Golfklub"/>
    <n v="21"/>
    <n v="1"/>
    <n v="0"/>
    <n v="0"/>
    <n v="356"/>
    <n v="160"/>
    <n v="0"/>
    <n v="0"/>
    <n v="23"/>
    <n v="13"/>
    <n v="21"/>
    <n v="16"/>
    <n v="611"/>
    <n v="75"/>
    <x v="125"/>
    <n v="36"/>
    <n v="538"/>
    <n v="22"/>
    <n v="516"/>
    <n v="37"/>
    <n v="611"/>
    <n v="75"/>
    <n v="686"/>
  </r>
  <r>
    <x v="1"/>
    <n v="111"/>
    <s v="Albertslund Golfklub"/>
    <n v="27"/>
    <n v="3"/>
    <n v="0"/>
    <n v="0"/>
    <n v="396"/>
    <n v="183"/>
    <n v="0"/>
    <n v="0"/>
    <n v="0"/>
    <n v="0"/>
    <n v="0"/>
    <n v="0"/>
    <n v="609"/>
    <n v="76"/>
    <x v="119"/>
    <n v="0"/>
    <n v="609"/>
    <n v="30"/>
    <n v="579"/>
    <n v="0"/>
    <n v="609"/>
    <n v="76"/>
    <n v="685"/>
  </r>
  <r>
    <x v="1"/>
    <n v="190"/>
    <s v="Rønnede Golf Klub"/>
    <n v="25"/>
    <n v="15"/>
    <n v="4"/>
    <n v="0"/>
    <n v="363"/>
    <n v="126"/>
    <n v="0"/>
    <n v="0"/>
    <n v="49"/>
    <n v="23"/>
    <n v="0"/>
    <n v="0"/>
    <n v="605"/>
    <n v="6"/>
    <x v="136"/>
    <n v="72"/>
    <n v="533"/>
    <n v="44"/>
    <n v="489"/>
    <n v="0"/>
    <n v="605"/>
    <n v="6"/>
    <n v="611"/>
  </r>
  <r>
    <x v="1"/>
    <n v="23"/>
    <s v="Storstrømmen Gk"/>
    <n v="35"/>
    <n v="14"/>
    <n v="1"/>
    <n v="1"/>
    <n v="353"/>
    <n v="153"/>
    <n v="0"/>
    <n v="0"/>
    <n v="26"/>
    <n v="13"/>
    <n v="6"/>
    <n v="1"/>
    <n v="603"/>
    <n v="86"/>
    <x v="124"/>
    <n v="39"/>
    <n v="557"/>
    <n v="51"/>
    <n v="506"/>
    <n v="7"/>
    <n v="603"/>
    <n v="86"/>
    <n v="689"/>
  </r>
  <r>
    <x v="1"/>
    <n v="180"/>
    <s v="Gudhjem Golfklub"/>
    <n v="6"/>
    <n v="2"/>
    <n v="0"/>
    <n v="0"/>
    <n v="455"/>
    <n v="128"/>
    <n v="0"/>
    <n v="0"/>
    <n v="0"/>
    <n v="0"/>
    <n v="0"/>
    <n v="0"/>
    <n v="591"/>
    <n v="1"/>
    <x v="146"/>
    <n v="0"/>
    <n v="591"/>
    <n v="8"/>
    <n v="583"/>
    <n v="0"/>
    <n v="591"/>
    <n v="1"/>
    <n v="592"/>
  </r>
  <r>
    <x v="1"/>
    <n v="34"/>
    <s v="Bornholms Golf Klub"/>
    <n v="20"/>
    <n v="10"/>
    <n v="6"/>
    <n v="2"/>
    <n v="346"/>
    <n v="167"/>
    <n v="0"/>
    <n v="0"/>
    <n v="6"/>
    <n v="2"/>
    <n v="18"/>
    <n v="10"/>
    <n v="587"/>
    <n v="123"/>
    <x v="120"/>
    <n v="8"/>
    <n v="551"/>
    <n v="38"/>
    <n v="513"/>
    <n v="28"/>
    <n v="587"/>
    <n v="123"/>
    <n v="710"/>
  </r>
  <r>
    <x v="1"/>
    <n v="106"/>
    <s v="Falster Golfklub"/>
    <n v="23"/>
    <n v="9"/>
    <n v="6"/>
    <n v="2"/>
    <n v="289"/>
    <n v="121"/>
    <n v="0"/>
    <n v="0"/>
    <n v="70"/>
    <n v="33"/>
    <n v="22"/>
    <n v="10"/>
    <n v="585"/>
    <n v="36"/>
    <x v="127"/>
    <n v="103"/>
    <n v="450"/>
    <n v="40"/>
    <n v="410"/>
    <n v="32"/>
    <n v="585"/>
    <n v="36"/>
    <n v="621"/>
  </r>
  <r>
    <x v="1"/>
    <n v="81"/>
    <s v="Hirtshals Golfklub"/>
    <n v="11"/>
    <n v="1"/>
    <n v="6"/>
    <n v="0"/>
    <n v="323"/>
    <n v="176"/>
    <n v="0"/>
    <n v="0"/>
    <n v="0"/>
    <n v="0"/>
    <n v="41"/>
    <n v="26"/>
    <n v="584"/>
    <n v="76"/>
    <x v="126"/>
    <n v="0"/>
    <n v="517"/>
    <n v="18"/>
    <n v="499"/>
    <n v="67"/>
    <n v="584"/>
    <n v="76"/>
    <n v="660"/>
  </r>
  <r>
    <x v="1"/>
    <n v="107"/>
    <s v="Åskov Golfklub"/>
    <n v="20"/>
    <n v="8"/>
    <n v="15"/>
    <n v="10"/>
    <n v="318"/>
    <n v="145"/>
    <n v="0"/>
    <n v="0"/>
    <n v="31"/>
    <n v="10"/>
    <n v="16"/>
    <n v="3"/>
    <n v="576"/>
    <n v="41"/>
    <x v="137"/>
    <n v="41"/>
    <n v="516"/>
    <n v="53"/>
    <n v="463"/>
    <n v="19"/>
    <n v="576"/>
    <n v="41"/>
    <n v="617"/>
  </r>
  <r>
    <x v="1"/>
    <n v="18"/>
    <s v="Ebeltoft Golf Club"/>
    <n v="23"/>
    <n v="3"/>
    <n v="0"/>
    <n v="0"/>
    <n v="298"/>
    <n v="189"/>
    <n v="0"/>
    <n v="0"/>
    <n v="26"/>
    <n v="6"/>
    <n v="12"/>
    <n v="11"/>
    <n v="568"/>
    <n v="59"/>
    <x v="138"/>
    <n v="32"/>
    <n v="513"/>
    <n v="26"/>
    <n v="487"/>
    <n v="23"/>
    <n v="568"/>
    <n v="59"/>
    <n v="627"/>
  </r>
  <r>
    <x v="1"/>
    <n v="48"/>
    <s v="Himmerland Golf Klub"/>
    <n v="22"/>
    <n v="11"/>
    <n v="7"/>
    <n v="3"/>
    <n v="286"/>
    <n v="157"/>
    <n v="1"/>
    <n v="0"/>
    <n v="46"/>
    <n v="35"/>
    <n v="0"/>
    <n v="0"/>
    <n v="568"/>
    <n v="96"/>
    <x v="132"/>
    <n v="81"/>
    <n v="486"/>
    <n v="44"/>
    <n v="443"/>
    <n v="0"/>
    <n v="568"/>
    <n v="96"/>
    <n v="664"/>
  </r>
  <r>
    <x v="1"/>
    <n v="88"/>
    <s v="Tønder Golf Klub"/>
    <n v="14"/>
    <n v="4"/>
    <n v="11"/>
    <n v="2"/>
    <n v="327"/>
    <n v="157"/>
    <n v="0"/>
    <n v="0"/>
    <n v="23"/>
    <n v="14"/>
    <n v="4"/>
    <n v="2"/>
    <n v="558"/>
    <n v="106"/>
    <x v="134"/>
    <n v="37"/>
    <n v="515"/>
    <n v="31"/>
    <n v="484"/>
    <n v="6"/>
    <n v="558"/>
    <n v="106"/>
    <n v="664"/>
  </r>
  <r>
    <x v="1"/>
    <n v="95"/>
    <s v="Samsø Golfklub"/>
    <n v="34"/>
    <n v="2"/>
    <n v="9"/>
    <n v="0"/>
    <n v="138"/>
    <n v="66"/>
    <n v="0"/>
    <n v="0"/>
    <n v="142"/>
    <n v="63"/>
    <n v="63"/>
    <n v="34"/>
    <n v="551"/>
    <n v="14"/>
    <x v="133"/>
    <n v="205"/>
    <n v="249"/>
    <n v="45"/>
    <n v="204"/>
    <n v="97"/>
    <n v="551"/>
    <n v="14"/>
    <n v="565"/>
  </r>
  <r>
    <x v="1"/>
    <n v="83"/>
    <s v="Sindal Golf Klub"/>
    <n v="14"/>
    <n v="7"/>
    <n v="0"/>
    <n v="0"/>
    <n v="332"/>
    <n v="157"/>
    <n v="0"/>
    <n v="0"/>
    <n v="0"/>
    <n v="0"/>
    <n v="19"/>
    <n v="10"/>
    <n v="539"/>
    <n v="148"/>
    <x v="139"/>
    <n v="0"/>
    <n v="510"/>
    <n v="21"/>
    <n v="489"/>
    <n v="29"/>
    <n v="539"/>
    <n v="148"/>
    <n v="687"/>
  </r>
  <r>
    <x v="1"/>
    <n v="912"/>
    <s v="Markusminde Golf"/>
    <n v="13"/>
    <n v="1"/>
    <n v="0"/>
    <n v="0"/>
    <n v="305"/>
    <n v="135"/>
    <n v="0"/>
    <n v="0"/>
    <n v="62"/>
    <n v="20"/>
    <n v="2"/>
    <n v="0"/>
    <n v="538"/>
    <n v="19"/>
    <x v="140"/>
    <n v="82"/>
    <n v="454"/>
    <n v="14"/>
    <n v="440"/>
    <n v="2"/>
    <n v="538"/>
    <n v="19"/>
    <n v="557"/>
  </r>
  <r>
    <x v="1"/>
    <n v="98"/>
    <s v="Møn Golfklub"/>
    <n v="40"/>
    <n v="17"/>
    <n v="0"/>
    <n v="0"/>
    <n v="277"/>
    <n v="121"/>
    <n v="0"/>
    <n v="0"/>
    <n v="27"/>
    <n v="10"/>
    <n v="18"/>
    <n v="10"/>
    <n v="520"/>
    <n v="87"/>
    <x v="142"/>
    <n v="37"/>
    <n v="455"/>
    <n v="57"/>
    <n v="398"/>
    <n v="28"/>
    <n v="520"/>
    <n v="87"/>
    <n v="607"/>
  </r>
  <r>
    <x v="1"/>
    <n v="176"/>
    <s v="Mariagerfjord Golfklub"/>
    <n v="18"/>
    <n v="1"/>
    <n v="5"/>
    <n v="3"/>
    <n v="287"/>
    <n v="125"/>
    <n v="1"/>
    <n v="0"/>
    <n v="26"/>
    <n v="12"/>
    <n v="18"/>
    <n v="7"/>
    <n v="503"/>
    <n v="36"/>
    <x v="143"/>
    <n v="38"/>
    <n v="439"/>
    <n v="28"/>
    <n v="412"/>
    <n v="25"/>
    <n v="503"/>
    <n v="36"/>
    <n v="539"/>
  </r>
  <r>
    <x v="1"/>
    <n v="77"/>
    <s v="Hjarbæk Fjord Golf Klub"/>
    <n v="25"/>
    <n v="6"/>
    <n v="6"/>
    <n v="1"/>
    <n v="259"/>
    <n v="100"/>
    <n v="0"/>
    <n v="0"/>
    <n v="34"/>
    <n v="19"/>
    <n v="32"/>
    <n v="15"/>
    <n v="497"/>
    <n v="49"/>
    <x v="141"/>
    <n v="53"/>
    <n v="397"/>
    <n v="38"/>
    <n v="359"/>
    <n v="47"/>
    <n v="497"/>
    <n v="49"/>
    <n v="546"/>
  </r>
  <r>
    <x v="1"/>
    <n v="156"/>
    <s v="Aars Golfklub"/>
    <n v="19"/>
    <n v="4"/>
    <n v="11"/>
    <n v="2"/>
    <n v="283"/>
    <n v="112"/>
    <n v="0"/>
    <n v="0"/>
    <n v="29"/>
    <n v="19"/>
    <n v="3"/>
    <n v="2"/>
    <n v="484"/>
    <n v="44"/>
    <x v="147"/>
    <n v="48"/>
    <n v="431"/>
    <n v="36"/>
    <n v="395"/>
    <n v="5"/>
    <n v="484"/>
    <n v="44"/>
    <n v="528"/>
  </r>
  <r>
    <x v="1"/>
    <n v="135"/>
    <s v="Holsted Golfklub"/>
    <n v="13"/>
    <n v="5"/>
    <n v="30"/>
    <n v="10"/>
    <n v="261"/>
    <n v="99"/>
    <n v="0"/>
    <n v="0"/>
    <n v="19"/>
    <n v="10"/>
    <n v="15"/>
    <n v="6"/>
    <n v="468"/>
    <n v="37"/>
    <x v="148"/>
    <n v="29"/>
    <n v="418"/>
    <n v="58"/>
    <n v="360"/>
    <n v="21"/>
    <n v="468"/>
    <n v="37"/>
    <n v="505"/>
  </r>
  <r>
    <x v="1"/>
    <n v="167"/>
    <s v="Barløseborg Golfklub"/>
    <n v="16"/>
    <n v="3"/>
    <n v="11"/>
    <n v="5"/>
    <n v="241"/>
    <n v="107"/>
    <n v="0"/>
    <n v="1"/>
    <n v="57"/>
    <n v="18"/>
    <n v="6"/>
    <n v="2"/>
    <n v="467"/>
    <n v="26"/>
    <x v="154"/>
    <n v="75"/>
    <n v="383"/>
    <n v="36"/>
    <n v="348"/>
    <n v="8"/>
    <n v="467"/>
    <n v="26"/>
    <n v="493"/>
  </r>
  <r>
    <x v="1"/>
    <n v="54"/>
    <s v="Toftlund Golf Club"/>
    <n v="23"/>
    <n v="3"/>
    <n v="11"/>
    <n v="1"/>
    <n v="253"/>
    <n v="105"/>
    <n v="0"/>
    <n v="0"/>
    <n v="35"/>
    <n v="18"/>
    <n v="7"/>
    <n v="2"/>
    <n v="458"/>
    <n v="28"/>
    <x v="160"/>
    <n v="53"/>
    <n v="396"/>
    <n v="38"/>
    <n v="358"/>
    <n v="9"/>
    <n v="458"/>
    <n v="28"/>
    <n v="486"/>
  </r>
  <r>
    <x v="1"/>
    <n v="155"/>
    <s v="Hobro Golfklub"/>
    <n v="15"/>
    <n v="5"/>
    <n v="2"/>
    <n v="0"/>
    <n v="256"/>
    <n v="117"/>
    <n v="0"/>
    <n v="0"/>
    <n v="22"/>
    <n v="11"/>
    <n v="24"/>
    <n v="6"/>
    <n v="458"/>
    <n v="28"/>
    <x v="165"/>
    <n v="33"/>
    <n v="395"/>
    <n v="22"/>
    <n v="373"/>
    <n v="30"/>
    <n v="458"/>
    <n v="28"/>
    <n v="486"/>
  </r>
  <r>
    <x v="1"/>
    <n v="900"/>
    <s v="Royal Golf Club"/>
    <n v="7"/>
    <n v="2"/>
    <n v="0"/>
    <n v="0"/>
    <n v="385"/>
    <n v="58"/>
    <n v="0"/>
    <n v="0"/>
    <n v="0"/>
    <n v="0"/>
    <n v="0"/>
    <n v="0"/>
    <n v="452"/>
    <n v="0"/>
    <x v="150"/>
    <n v="0"/>
    <n v="452"/>
    <n v="9"/>
    <n v="443"/>
    <n v="0"/>
    <n v="452"/>
    <n v="0"/>
    <n v="452"/>
  </r>
  <r>
    <x v="1"/>
    <n v="66"/>
    <s v="Henne Golfklub"/>
    <n v="9"/>
    <n v="3"/>
    <n v="7"/>
    <n v="1"/>
    <n v="183"/>
    <n v="105"/>
    <n v="0"/>
    <n v="0"/>
    <n v="10"/>
    <n v="4"/>
    <n v="67"/>
    <n v="54"/>
    <n v="443"/>
    <n v="49"/>
    <x v="145"/>
    <n v="14"/>
    <n v="308"/>
    <n v="20"/>
    <n v="288"/>
    <n v="121"/>
    <n v="443"/>
    <n v="49"/>
    <n v="492"/>
  </r>
  <r>
    <x v="1"/>
    <n v="104"/>
    <s v="Nordborg Golfklub"/>
    <n v="10"/>
    <n v="1"/>
    <n v="5"/>
    <n v="2"/>
    <n v="257"/>
    <n v="104"/>
    <n v="0"/>
    <n v="0"/>
    <n v="40"/>
    <n v="22"/>
    <n v="0"/>
    <n v="0"/>
    <n v="441"/>
    <n v="20"/>
    <x v="152"/>
    <n v="62"/>
    <n v="379"/>
    <n v="18"/>
    <n v="361"/>
    <n v="0"/>
    <n v="441"/>
    <n v="20"/>
    <n v="461"/>
  </r>
  <r>
    <x v="1"/>
    <n v="132"/>
    <s v="Langelands Golf Klub"/>
    <n v="9"/>
    <n v="1"/>
    <n v="11"/>
    <n v="1"/>
    <n v="215"/>
    <n v="108"/>
    <n v="0"/>
    <n v="0"/>
    <n v="8"/>
    <n v="4"/>
    <n v="54"/>
    <n v="27"/>
    <n v="438"/>
    <n v="59"/>
    <x v="156"/>
    <n v="12"/>
    <n v="345"/>
    <n v="22"/>
    <n v="323"/>
    <n v="81"/>
    <n v="438"/>
    <n v="59"/>
    <n v="497"/>
  </r>
  <r>
    <x v="1"/>
    <n v="119"/>
    <s v="Halsted Kloster Golfklub"/>
    <n v="19"/>
    <n v="4"/>
    <n v="7"/>
    <n v="7"/>
    <n v="236"/>
    <n v="121"/>
    <n v="0"/>
    <n v="0"/>
    <n v="20"/>
    <n v="10"/>
    <n v="7"/>
    <n v="4"/>
    <n v="435"/>
    <n v="84"/>
    <x v="155"/>
    <n v="30"/>
    <n v="394"/>
    <n v="37"/>
    <n v="357"/>
    <n v="11"/>
    <n v="435"/>
    <n v="84"/>
    <n v="519"/>
  </r>
  <r>
    <x v="1"/>
    <n v="173"/>
    <s v="Tollundgaard Golfklub"/>
    <n v="12"/>
    <n v="2"/>
    <n v="4"/>
    <n v="0"/>
    <n v="135"/>
    <n v="57"/>
    <n v="0"/>
    <n v="0"/>
    <n v="117"/>
    <n v="68"/>
    <n v="28"/>
    <n v="7"/>
    <n v="430"/>
    <n v="39"/>
    <x v="149"/>
    <n v="185"/>
    <n v="210"/>
    <n v="18"/>
    <n v="192"/>
    <n v="35"/>
    <n v="430"/>
    <n v="39"/>
    <n v="469"/>
  </r>
  <r>
    <x v="1"/>
    <n v="93"/>
    <s v="Løkken Golfklub"/>
    <n v="2"/>
    <n v="1"/>
    <n v="9"/>
    <n v="3"/>
    <n v="242"/>
    <n v="125"/>
    <n v="0"/>
    <n v="0"/>
    <n v="0"/>
    <n v="0"/>
    <n v="27"/>
    <n v="14"/>
    <n v="423"/>
    <n v="55"/>
    <x v="153"/>
    <n v="0"/>
    <n v="382"/>
    <n v="15"/>
    <n v="367"/>
    <n v="41"/>
    <n v="423"/>
    <n v="55"/>
    <n v="478"/>
  </r>
  <r>
    <x v="1"/>
    <n v="905"/>
    <s v="Søhøjlandet Golf Resort P/S"/>
    <n v="8"/>
    <n v="4"/>
    <n v="6"/>
    <n v="0"/>
    <n v="282"/>
    <n v="80"/>
    <n v="0"/>
    <n v="0"/>
    <n v="18"/>
    <n v="10"/>
    <n v="3"/>
    <n v="3"/>
    <n v="414"/>
    <n v="31"/>
    <x v="166"/>
    <n v="28"/>
    <n v="380"/>
    <n v="18"/>
    <n v="362"/>
    <n v="6"/>
    <n v="414"/>
    <n v="31"/>
    <n v="445"/>
  </r>
  <r>
    <x v="1"/>
    <n v="183"/>
    <s v="Sydthy Golfklub"/>
    <n v="18"/>
    <n v="2"/>
    <n v="0"/>
    <n v="0"/>
    <n v="217"/>
    <n v="124"/>
    <n v="0"/>
    <n v="0"/>
    <n v="8"/>
    <n v="2"/>
    <n v="20"/>
    <n v="8"/>
    <n v="399"/>
    <n v="34"/>
    <x v="159"/>
    <n v="10"/>
    <n v="361"/>
    <n v="20"/>
    <n v="341"/>
    <n v="28"/>
    <n v="399"/>
    <n v="34"/>
    <n v="433"/>
  </r>
  <r>
    <x v="1"/>
    <n v="162"/>
    <s v="Bogense Golfklub"/>
    <n v="14"/>
    <n v="2"/>
    <n v="0"/>
    <n v="0"/>
    <n v="251"/>
    <n v="111"/>
    <n v="0"/>
    <n v="0"/>
    <n v="4"/>
    <n v="0"/>
    <n v="7"/>
    <n v="4"/>
    <n v="393"/>
    <n v="17"/>
    <x v="164"/>
    <n v="4"/>
    <n v="378"/>
    <n v="16"/>
    <n v="362"/>
    <n v="11"/>
    <n v="393"/>
    <n v="17"/>
    <n v="410"/>
  </r>
  <r>
    <x v="1"/>
    <n v="188"/>
    <s v="The Scandinavian Golf Club"/>
    <n v="11"/>
    <n v="5"/>
    <n v="3"/>
    <n v="4"/>
    <n v="327"/>
    <n v="43"/>
    <n v="0"/>
    <n v="0"/>
    <n v="0"/>
    <n v="0"/>
    <n v="0"/>
    <n v="0"/>
    <n v="393"/>
    <n v="8"/>
    <x v="172"/>
    <n v="0"/>
    <n v="393"/>
    <n v="23"/>
    <n v="370"/>
    <n v="0"/>
    <n v="393"/>
    <n v="8"/>
    <n v="401"/>
  </r>
  <r>
    <x v="1"/>
    <n v="61"/>
    <s v="Jammerbugtens Golfklub"/>
    <n v="8"/>
    <n v="0"/>
    <n v="0"/>
    <n v="0"/>
    <n v="229"/>
    <n v="117"/>
    <n v="0"/>
    <n v="0"/>
    <n v="0"/>
    <n v="0"/>
    <n v="24"/>
    <n v="14"/>
    <n v="392"/>
    <n v="2"/>
    <x v="157"/>
    <n v="0"/>
    <n v="354"/>
    <n v="8"/>
    <n v="346"/>
    <n v="38"/>
    <n v="392"/>
    <n v="2"/>
    <n v="394"/>
  </r>
  <r>
    <x v="1"/>
    <n v="55"/>
    <s v="Nexø Golf Klub"/>
    <n v="18"/>
    <n v="2"/>
    <n v="0"/>
    <n v="0"/>
    <n v="235"/>
    <n v="130"/>
    <n v="0"/>
    <n v="0"/>
    <n v="1"/>
    <n v="0"/>
    <n v="0"/>
    <n v="0"/>
    <n v="386"/>
    <n v="14"/>
    <x v="158"/>
    <n v="1"/>
    <n v="385"/>
    <n v="20"/>
    <n v="365"/>
    <n v="0"/>
    <n v="386"/>
    <n v="14"/>
    <n v="400"/>
  </r>
  <r>
    <x v="1"/>
    <n v="80"/>
    <s v="Royal Oak Golf Club"/>
    <n v="16"/>
    <n v="1"/>
    <n v="4"/>
    <n v="0"/>
    <n v="252"/>
    <n v="86"/>
    <n v="0"/>
    <n v="0"/>
    <n v="15"/>
    <n v="4"/>
    <n v="2"/>
    <n v="0"/>
    <n v="380"/>
    <n v="12"/>
    <x v="161"/>
    <n v="19"/>
    <n v="359"/>
    <n v="21"/>
    <n v="338"/>
    <n v="2"/>
    <n v="380"/>
    <n v="12"/>
    <n v="392"/>
  </r>
  <r>
    <x v="1"/>
    <n v="178"/>
    <s v="Hvalpsund Golf Club"/>
    <n v="6"/>
    <n v="4"/>
    <n v="0"/>
    <n v="0"/>
    <n v="195"/>
    <n v="112"/>
    <n v="0"/>
    <n v="0"/>
    <n v="18"/>
    <n v="6"/>
    <n v="25"/>
    <n v="4"/>
    <n v="370"/>
    <n v="13"/>
    <x v="167"/>
    <n v="24"/>
    <n v="317"/>
    <n v="10"/>
    <n v="307"/>
    <n v="29"/>
    <n v="370"/>
    <n v="13"/>
    <n v="383"/>
  </r>
  <r>
    <x v="1"/>
    <n v="96"/>
    <s v="Blåvandshuk Golfklub"/>
    <n v="3"/>
    <n v="0"/>
    <n v="0"/>
    <n v="0"/>
    <n v="148"/>
    <n v="95"/>
    <n v="0"/>
    <n v="0"/>
    <n v="26"/>
    <n v="15"/>
    <n v="47"/>
    <n v="35"/>
    <n v="369"/>
    <n v="64"/>
    <x v="162"/>
    <n v="41"/>
    <n v="246"/>
    <n v="3"/>
    <n v="243"/>
    <n v="82"/>
    <n v="369"/>
    <n v="64"/>
    <n v="433"/>
  </r>
  <r>
    <x v="1"/>
    <n v="146"/>
    <s v="Løgstør Golfklub"/>
    <n v="10"/>
    <n v="2"/>
    <n v="11"/>
    <n v="3"/>
    <n v="183"/>
    <n v="88"/>
    <n v="0"/>
    <n v="0"/>
    <n v="0"/>
    <n v="0"/>
    <n v="9"/>
    <n v="6"/>
    <n v="312"/>
    <n v="26"/>
    <x v="170"/>
    <n v="0"/>
    <n v="297"/>
    <n v="26"/>
    <n v="271"/>
    <n v="15"/>
    <n v="312"/>
    <n v="26"/>
    <n v="338"/>
  </r>
  <r>
    <x v="1"/>
    <n v="56"/>
    <s v="Nordbornholms Golf Klub"/>
    <n v="21"/>
    <n v="9"/>
    <n v="0"/>
    <n v="0"/>
    <n v="203"/>
    <n v="78"/>
    <n v="0"/>
    <n v="0"/>
    <n v="0"/>
    <n v="0"/>
    <n v="0"/>
    <n v="0"/>
    <n v="311"/>
    <n v="33"/>
    <x v="168"/>
    <n v="0"/>
    <n v="311"/>
    <n v="30"/>
    <n v="281"/>
    <n v="0"/>
    <n v="311"/>
    <n v="33"/>
    <n v="344"/>
  </r>
  <r>
    <x v="1"/>
    <n v="182"/>
    <s v="Midtfyns Golfklub"/>
    <n v="13"/>
    <n v="0"/>
    <n v="2"/>
    <n v="1"/>
    <n v="204"/>
    <n v="74"/>
    <n v="0"/>
    <n v="0"/>
    <n v="6"/>
    <n v="0"/>
    <n v="7"/>
    <n v="3"/>
    <n v="310"/>
    <n v="31"/>
    <x v="169"/>
    <n v="6"/>
    <n v="294"/>
    <n v="16"/>
    <n v="278"/>
    <n v="10"/>
    <n v="310"/>
    <n v="31"/>
    <n v="341"/>
  </r>
  <r>
    <x v="1"/>
    <n v="127"/>
    <s v="Solrød Golfklub"/>
    <n v="11"/>
    <n v="0"/>
    <n v="0"/>
    <n v="0"/>
    <n v="141"/>
    <n v="44"/>
    <n v="0"/>
    <n v="0"/>
    <n v="61"/>
    <n v="26"/>
    <n v="0"/>
    <n v="0"/>
    <n v="283"/>
    <n v="39"/>
    <x v="171"/>
    <n v="87"/>
    <n v="196"/>
    <n v="11"/>
    <n v="185"/>
    <n v="0"/>
    <n v="283"/>
    <n v="39"/>
    <n v="322"/>
  </r>
  <r>
    <x v="1"/>
    <n v="166"/>
    <s v="Langesø Golf Club"/>
    <n v="9"/>
    <n v="1"/>
    <n v="1"/>
    <n v="1"/>
    <n v="157"/>
    <n v="58"/>
    <n v="0"/>
    <n v="0"/>
    <n v="9"/>
    <n v="2"/>
    <n v="2"/>
    <n v="0"/>
    <n v="240"/>
    <n v="9"/>
    <x v="176"/>
    <n v="11"/>
    <n v="227"/>
    <n v="12"/>
    <n v="215"/>
    <n v="2"/>
    <n v="240"/>
    <n v="9"/>
    <n v="249"/>
  </r>
  <r>
    <x v="1"/>
    <n v="171"/>
    <s v="Hedens Golfklub"/>
    <n v="1"/>
    <n v="4"/>
    <n v="0"/>
    <n v="0"/>
    <n v="159"/>
    <n v="73"/>
    <n v="0"/>
    <n v="0"/>
    <n v="0"/>
    <n v="0"/>
    <n v="0"/>
    <n v="0"/>
    <n v="237"/>
    <n v="0"/>
    <x v="173"/>
    <n v="0"/>
    <n v="237"/>
    <n v="5"/>
    <n v="232"/>
    <n v="0"/>
    <n v="237"/>
    <n v="0"/>
    <n v="237"/>
  </r>
  <r>
    <x v="1"/>
    <n v="165"/>
    <s v="Ærø Golf Klub"/>
    <n v="7"/>
    <n v="1"/>
    <n v="6"/>
    <n v="1"/>
    <n v="113"/>
    <n v="58"/>
    <n v="0"/>
    <n v="0"/>
    <n v="5"/>
    <n v="1"/>
    <n v="18"/>
    <n v="10"/>
    <n v="220"/>
    <n v="116"/>
    <x v="175"/>
    <n v="6"/>
    <n v="186"/>
    <n v="15"/>
    <n v="171"/>
    <n v="28"/>
    <n v="220"/>
    <n v="116"/>
    <n v="336"/>
  </r>
  <r>
    <x v="1"/>
    <n v="908"/>
    <s v="Haunstrup Golf KS Aktiv Fritid"/>
    <n v="4"/>
    <n v="0"/>
    <n v="0"/>
    <n v="0"/>
    <n v="151"/>
    <n v="53"/>
    <n v="0"/>
    <n v="0"/>
    <n v="1"/>
    <n v="0"/>
    <n v="0"/>
    <n v="0"/>
    <n v="209"/>
    <n v="17"/>
    <x v="177"/>
    <n v="1"/>
    <n v="208"/>
    <n v="4"/>
    <n v="204"/>
    <n v="0"/>
    <n v="209"/>
    <n v="17"/>
    <n v="226"/>
  </r>
  <r>
    <x v="1"/>
    <n v="187"/>
    <s v="Karup Å Golfklub"/>
    <n v="3"/>
    <n v="0"/>
    <n v="3"/>
    <n v="0"/>
    <n v="119"/>
    <n v="44"/>
    <n v="0"/>
    <n v="0"/>
    <n v="0"/>
    <n v="0"/>
    <n v="9"/>
    <n v="2"/>
    <n v="180"/>
    <n v="11"/>
    <x v="179"/>
    <n v="0"/>
    <n v="169"/>
    <n v="6"/>
    <n v="163"/>
    <n v="11"/>
    <n v="180"/>
    <n v="11"/>
    <n v="191"/>
  </r>
  <r>
    <x v="1"/>
    <n v="189"/>
    <s v="Sandager Golfklub"/>
    <n v="12"/>
    <n v="2"/>
    <n v="1"/>
    <n v="0"/>
    <n v="109"/>
    <n v="36"/>
    <n v="0"/>
    <n v="0"/>
    <n v="0"/>
    <n v="0"/>
    <n v="0"/>
    <n v="0"/>
    <n v="160"/>
    <n v="5"/>
    <x v="180"/>
    <n v="0"/>
    <n v="160"/>
    <n v="15"/>
    <n v="145"/>
    <n v="0"/>
    <n v="160"/>
    <n v="5"/>
    <n v="165"/>
  </r>
  <r>
    <x v="1"/>
    <n v="174"/>
    <s v="Djurs Golfklub"/>
    <n v="3"/>
    <n v="0"/>
    <n v="0"/>
    <n v="0"/>
    <n v="70"/>
    <n v="24"/>
    <n v="0"/>
    <n v="0"/>
    <n v="30"/>
    <n v="17"/>
    <n v="0"/>
    <n v="0"/>
    <n v="144"/>
    <n v="0"/>
    <x v="178"/>
    <n v="47"/>
    <n v="97"/>
    <n v="3"/>
    <n v="94"/>
    <n v="0"/>
    <n v="144"/>
    <n v="0"/>
    <n v="144"/>
  </r>
  <r>
    <x v="1"/>
    <n v="168"/>
    <s v="Rømø Golf Klub"/>
    <n v="3"/>
    <n v="1"/>
    <n v="0"/>
    <n v="0"/>
    <n v="76"/>
    <n v="21"/>
    <n v="0"/>
    <n v="0"/>
    <n v="2"/>
    <n v="2"/>
    <n v="13"/>
    <n v="3"/>
    <n v="121"/>
    <n v="0"/>
    <x v="181"/>
    <n v="4"/>
    <n v="101"/>
    <n v="4"/>
    <n v="97"/>
    <n v="16"/>
    <n v="121"/>
    <n v="0"/>
    <n v="121"/>
  </r>
  <r>
    <x v="1"/>
    <n v="192"/>
    <s v="Hansted Golfklub"/>
    <n v="0"/>
    <n v="0"/>
    <n v="0"/>
    <n v="0"/>
    <n v="30"/>
    <n v="4"/>
    <n v="1"/>
    <n v="0"/>
    <n v="69"/>
    <n v="13"/>
    <n v="0"/>
    <n v="0"/>
    <n v="117"/>
    <n v="0"/>
    <x v="183"/>
    <n v="82"/>
    <n v="34"/>
    <n v="1"/>
    <n v="34"/>
    <n v="0"/>
    <n v="117"/>
    <n v="0"/>
    <n v="117"/>
  </r>
  <r>
    <x v="1"/>
    <n v="191"/>
    <s v="Blåvandshuk Golf Skovklubben"/>
    <n v="0"/>
    <n v="1"/>
    <n v="0"/>
    <n v="0"/>
    <n v="62"/>
    <n v="8"/>
    <n v="0"/>
    <n v="0"/>
    <n v="9"/>
    <n v="2"/>
    <n v="13"/>
    <n v="5"/>
    <n v="100"/>
    <n v="0"/>
    <x v="185"/>
    <n v="11"/>
    <n v="71"/>
    <n v="1"/>
    <n v="70"/>
    <n v="18"/>
    <n v="100"/>
    <n v="0"/>
    <n v="100"/>
  </r>
  <r>
    <x v="1"/>
    <n v="193"/>
    <s v="Ry Golfklub"/>
    <n v="0"/>
    <n v="0"/>
    <n v="15"/>
    <n v="8"/>
    <n v="51"/>
    <n v="17"/>
    <n v="0"/>
    <n v="0"/>
    <n v="0"/>
    <n v="0"/>
    <n v="0"/>
    <n v="0"/>
    <n v="91"/>
    <n v="0"/>
    <x v="187"/>
    <n v="0"/>
    <n v="91"/>
    <n v="23"/>
    <n v="68"/>
    <n v="0"/>
    <n v="91"/>
    <n v="0"/>
    <n v="91"/>
  </r>
  <r>
    <x v="1"/>
    <n v="125"/>
    <s v="Arrild Golf Klub"/>
    <n v="2"/>
    <n v="0"/>
    <n v="0"/>
    <n v="0"/>
    <n v="48"/>
    <n v="28"/>
    <n v="0"/>
    <n v="0"/>
    <n v="0"/>
    <n v="0"/>
    <n v="0"/>
    <n v="0"/>
    <n v="78"/>
    <n v="3"/>
    <x v="182"/>
    <n v="0"/>
    <n v="78"/>
    <n v="2"/>
    <n v="76"/>
    <n v="0"/>
    <n v="78"/>
    <n v="3"/>
    <n v="81"/>
  </r>
  <r>
    <x v="1"/>
    <n v="172"/>
    <s v="Sejerø Golfklub"/>
    <n v="0"/>
    <n v="2"/>
    <n v="0"/>
    <n v="0"/>
    <n v="31"/>
    <n v="9"/>
    <n v="1"/>
    <n v="0"/>
    <n v="4"/>
    <n v="7"/>
    <n v="0"/>
    <n v="0"/>
    <n v="54"/>
    <n v="0"/>
    <x v="184"/>
    <n v="11"/>
    <n v="42"/>
    <n v="3"/>
    <n v="40"/>
    <n v="0"/>
    <n v="54"/>
    <n v="0"/>
    <n v="54"/>
  </r>
  <r>
    <x v="2"/>
    <n v="27"/>
    <s v="Vejle Golf Club"/>
    <n v="45"/>
    <n v="10"/>
    <n v="16"/>
    <n v="8"/>
    <n v="716"/>
    <n v="317"/>
    <n v="19"/>
    <n v="2"/>
    <n v="447"/>
    <n v="224"/>
    <n v="2"/>
    <n v="0"/>
    <n v="1806"/>
    <n v="124"/>
    <x v="9"/>
    <n v="671"/>
    <n v="1112"/>
    <n v="100"/>
    <n v="1033"/>
    <n v="2"/>
    <n v="1806"/>
    <n v="124"/>
    <n v="1930"/>
  </r>
  <r>
    <x v="2"/>
    <n v="113"/>
    <s v="Læsø Seaside Golf Klub"/>
    <n v="35"/>
    <n v="6"/>
    <n v="0"/>
    <n v="0"/>
    <n v="176"/>
    <n v="125"/>
    <n v="5"/>
    <n v="0"/>
    <n v="1006"/>
    <n v="273"/>
    <n v="80"/>
    <n v="58"/>
    <n v="1764"/>
    <n v="45"/>
    <x v="37"/>
    <n v="1279"/>
    <n v="342"/>
    <n v="46"/>
    <n v="301"/>
    <n v="138"/>
    <n v="1764"/>
    <n v="45"/>
    <n v="1809"/>
  </r>
  <r>
    <x v="2"/>
    <n v="44"/>
    <s v="Furesø Golfklub"/>
    <n v="69"/>
    <n v="26"/>
    <n v="0"/>
    <n v="0"/>
    <n v="954"/>
    <n v="452"/>
    <n v="0"/>
    <n v="0"/>
    <n v="98"/>
    <n v="95"/>
    <n v="0"/>
    <n v="0"/>
    <n v="1694"/>
    <n v="293"/>
    <x v="0"/>
    <n v="193"/>
    <n v="1501"/>
    <n v="95"/>
    <n v="1406"/>
    <n v="0"/>
    <n v="1694"/>
    <n v="293"/>
    <n v="1987"/>
  </r>
  <r>
    <x v="2"/>
    <n v="101"/>
    <s v="Odense Eventyr Golf Klub"/>
    <n v="67"/>
    <n v="15"/>
    <n v="13"/>
    <n v="3"/>
    <n v="1083"/>
    <n v="384"/>
    <n v="0"/>
    <n v="0"/>
    <n v="49"/>
    <n v="41"/>
    <n v="9"/>
    <n v="5"/>
    <n v="1669"/>
    <n v="127"/>
    <x v="3"/>
    <n v="90"/>
    <n v="1565"/>
    <n v="98"/>
    <n v="1467"/>
    <n v="14"/>
    <n v="1669"/>
    <n v="127"/>
    <n v="1796"/>
  </r>
  <r>
    <x v="2"/>
    <n v="52"/>
    <s v="Hjortespring Golfklub"/>
    <n v="62"/>
    <n v="15"/>
    <n v="3"/>
    <n v="4"/>
    <n v="800"/>
    <n v="326"/>
    <n v="27"/>
    <n v="10"/>
    <n v="219"/>
    <n v="156"/>
    <n v="1"/>
    <n v="0"/>
    <n v="1623"/>
    <n v="356"/>
    <x v="1"/>
    <n v="375"/>
    <n v="1210"/>
    <n v="121"/>
    <n v="1126"/>
    <n v="1"/>
    <n v="1623"/>
    <n v="356"/>
    <n v="1979"/>
  </r>
  <r>
    <x v="2"/>
    <n v="24"/>
    <s v="Køge Golf Klub"/>
    <n v="72"/>
    <n v="24"/>
    <n v="0"/>
    <n v="0"/>
    <n v="668"/>
    <n v="285"/>
    <n v="4"/>
    <n v="0"/>
    <n v="301"/>
    <n v="220"/>
    <n v="8"/>
    <n v="8"/>
    <n v="1590"/>
    <n v="83"/>
    <x v="5"/>
    <n v="521"/>
    <n v="1049"/>
    <n v="100"/>
    <n v="953"/>
    <n v="16"/>
    <n v="1590"/>
    <n v="83"/>
    <n v="1673"/>
  </r>
  <r>
    <x v="2"/>
    <n v="92"/>
    <s v="Hørsholm Golfklub"/>
    <n v="59"/>
    <n v="12"/>
    <n v="8"/>
    <n v="7"/>
    <n v="695"/>
    <n v="469"/>
    <n v="1"/>
    <n v="1"/>
    <n v="215"/>
    <n v="101"/>
    <n v="11"/>
    <n v="4"/>
    <n v="1583"/>
    <n v="67"/>
    <x v="2"/>
    <n v="316"/>
    <n v="1250"/>
    <n v="88"/>
    <n v="1164"/>
    <n v="15"/>
    <n v="1583"/>
    <n v="67"/>
    <n v="1650"/>
  </r>
  <r>
    <x v="2"/>
    <n v="3"/>
    <s v="Esbjerg Golfklub"/>
    <n v="49"/>
    <n v="19"/>
    <n v="7"/>
    <n v="5"/>
    <n v="973"/>
    <n v="479"/>
    <n v="0"/>
    <n v="0"/>
    <n v="0"/>
    <n v="0"/>
    <n v="13"/>
    <n v="4"/>
    <n v="1549"/>
    <n v="184"/>
    <x v="6"/>
    <n v="0"/>
    <n v="1532"/>
    <n v="80"/>
    <n v="1452"/>
    <n v="17"/>
    <n v="1549"/>
    <n v="184"/>
    <n v="1733"/>
  </r>
  <r>
    <x v="2"/>
    <n v="99"/>
    <s v="Ørnehøj Golfklub"/>
    <n v="50"/>
    <n v="9"/>
    <n v="0"/>
    <n v="0"/>
    <n v="831"/>
    <n v="365"/>
    <n v="0"/>
    <n v="0"/>
    <n v="146"/>
    <n v="54"/>
    <n v="14"/>
    <n v="3"/>
    <n v="1472"/>
    <n v="182"/>
    <x v="8"/>
    <n v="200"/>
    <n v="1255"/>
    <n v="59"/>
    <n v="1196"/>
    <n v="17"/>
    <n v="1472"/>
    <n v="182"/>
    <n v="1654"/>
  </r>
  <r>
    <x v="2"/>
    <n v="151"/>
    <s v="Vallø Golfklub"/>
    <n v="26"/>
    <n v="1"/>
    <n v="3"/>
    <n v="2"/>
    <n v="270"/>
    <n v="92"/>
    <n v="7"/>
    <n v="0"/>
    <n v="841"/>
    <n v="218"/>
    <n v="6"/>
    <n v="3"/>
    <n v="1469"/>
    <n v="77"/>
    <x v="69"/>
    <n v="1059"/>
    <n v="394"/>
    <n v="39"/>
    <n v="362"/>
    <n v="9"/>
    <n v="1469"/>
    <n v="77"/>
    <n v="1546"/>
  </r>
  <r>
    <x v="2"/>
    <n v="2"/>
    <s v="Aalborg Golf Klub"/>
    <n v="56"/>
    <n v="12"/>
    <n v="34"/>
    <n v="21"/>
    <n v="882"/>
    <n v="378"/>
    <n v="0"/>
    <n v="0"/>
    <n v="45"/>
    <n v="29"/>
    <n v="6"/>
    <n v="0"/>
    <n v="1463"/>
    <n v="179"/>
    <x v="7"/>
    <n v="74"/>
    <n v="1383"/>
    <n v="123"/>
    <n v="1260"/>
    <n v="6"/>
    <n v="1463"/>
    <n v="179"/>
    <n v="1642"/>
  </r>
  <r>
    <x v="2"/>
    <n v="160"/>
    <s v="Egedal Golfklub"/>
    <n v="0"/>
    <n v="0"/>
    <n v="0"/>
    <n v="0"/>
    <n v="942"/>
    <n v="230"/>
    <n v="0"/>
    <n v="0"/>
    <n v="236"/>
    <n v="40"/>
    <n v="0"/>
    <n v="0"/>
    <n v="1448"/>
    <n v="0"/>
    <x v="10"/>
    <n v="276"/>
    <n v="1172"/>
    <n v="0"/>
    <n v="1172"/>
    <n v="0"/>
    <n v="1448"/>
    <n v="0"/>
    <n v="1448"/>
  </r>
  <r>
    <x v="2"/>
    <n v="38"/>
    <s v="Roskilde Golf Klub"/>
    <n v="63"/>
    <n v="14"/>
    <n v="35"/>
    <n v="18"/>
    <n v="576"/>
    <n v="328"/>
    <n v="0"/>
    <n v="0"/>
    <n v="243"/>
    <n v="138"/>
    <n v="0"/>
    <n v="0"/>
    <n v="1415"/>
    <n v="274"/>
    <x v="31"/>
    <n v="381"/>
    <n v="1034"/>
    <n v="130"/>
    <n v="904"/>
    <n v="0"/>
    <n v="1415"/>
    <n v="274"/>
    <n v="1689"/>
  </r>
  <r>
    <x v="2"/>
    <n v="16"/>
    <s v="Silkeborg Golfklub"/>
    <n v="58"/>
    <n v="13"/>
    <n v="0"/>
    <n v="0"/>
    <n v="859"/>
    <n v="370"/>
    <n v="0"/>
    <n v="0"/>
    <n v="75"/>
    <n v="39"/>
    <n v="0"/>
    <n v="0"/>
    <n v="1414"/>
    <n v="271"/>
    <x v="22"/>
    <n v="114"/>
    <n v="1300"/>
    <n v="71"/>
    <n v="1229"/>
    <n v="0"/>
    <n v="1414"/>
    <n v="271"/>
    <n v="1685"/>
  </r>
  <r>
    <x v="2"/>
    <n v="37"/>
    <s v="Søllerød Golfklub"/>
    <n v="100"/>
    <n v="19"/>
    <n v="39"/>
    <n v="13"/>
    <n v="674"/>
    <n v="411"/>
    <n v="0"/>
    <n v="0"/>
    <n v="130"/>
    <n v="23"/>
    <n v="0"/>
    <n v="0"/>
    <n v="1409"/>
    <n v="444"/>
    <x v="11"/>
    <n v="153"/>
    <n v="1256"/>
    <n v="171"/>
    <n v="1085"/>
    <n v="0"/>
    <n v="1409"/>
    <n v="444"/>
    <n v="1853"/>
  </r>
  <r>
    <x v="2"/>
    <n v="50"/>
    <s v="Hedeland Golfklub"/>
    <n v="31"/>
    <n v="11"/>
    <n v="35"/>
    <n v="19"/>
    <n v="695"/>
    <n v="313"/>
    <n v="1"/>
    <n v="0"/>
    <n v="216"/>
    <n v="74"/>
    <n v="0"/>
    <n v="0"/>
    <n v="1395"/>
    <n v="2"/>
    <x v="27"/>
    <n v="290"/>
    <n v="1104"/>
    <n v="97"/>
    <n v="1008"/>
    <n v="0"/>
    <n v="1395"/>
    <n v="2"/>
    <n v="1397"/>
  </r>
  <r>
    <x v="2"/>
    <n v="26"/>
    <s v="Holstebro Golfklub"/>
    <n v="40"/>
    <n v="3"/>
    <n v="19"/>
    <n v="1"/>
    <n v="683"/>
    <n v="361"/>
    <n v="0"/>
    <n v="1"/>
    <n v="153"/>
    <n v="103"/>
    <n v="16"/>
    <n v="11"/>
    <n v="1391"/>
    <n v="75"/>
    <x v="16"/>
    <n v="256"/>
    <n v="1107"/>
    <n v="64"/>
    <n v="1044"/>
    <n v="27"/>
    <n v="1391"/>
    <n v="75"/>
    <n v="1466"/>
  </r>
  <r>
    <x v="2"/>
    <n v="78"/>
    <s v="Breinholtgård Golf Klub"/>
    <n v="35"/>
    <n v="10"/>
    <n v="18"/>
    <n v="12"/>
    <n v="805"/>
    <n v="390"/>
    <n v="0"/>
    <n v="0"/>
    <n v="75"/>
    <n v="29"/>
    <n v="7"/>
    <n v="2"/>
    <n v="1383"/>
    <n v="75"/>
    <x v="12"/>
    <n v="104"/>
    <n v="1270"/>
    <n v="75"/>
    <n v="1195"/>
    <n v="9"/>
    <n v="1383"/>
    <n v="75"/>
    <n v="1458"/>
  </r>
  <r>
    <x v="2"/>
    <n v="72"/>
    <s v="Dragør Golfklub"/>
    <n v="73"/>
    <n v="21"/>
    <n v="33"/>
    <n v="12"/>
    <n v="798"/>
    <n v="379"/>
    <n v="0"/>
    <n v="0"/>
    <n v="0"/>
    <n v="0"/>
    <n v="8"/>
    <n v="1"/>
    <n v="1325"/>
    <n v="140"/>
    <x v="14"/>
    <n v="0"/>
    <n v="1316"/>
    <n v="139"/>
    <n v="1177"/>
    <n v="9"/>
    <n v="1325"/>
    <n v="140"/>
    <n v="1465"/>
  </r>
  <r>
    <x v="2"/>
    <n v="120"/>
    <s v="Smørum Golfklub"/>
    <n v="87"/>
    <n v="25"/>
    <n v="36"/>
    <n v="17"/>
    <n v="755"/>
    <n v="219"/>
    <n v="0"/>
    <n v="0"/>
    <n v="123"/>
    <n v="52"/>
    <n v="0"/>
    <n v="0"/>
    <n v="1314"/>
    <n v="104"/>
    <x v="34"/>
    <n v="175"/>
    <n v="1139"/>
    <n v="165"/>
    <n v="974"/>
    <n v="0"/>
    <n v="1314"/>
    <n v="104"/>
    <n v="1418"/>
  </r>
  <r>
    <x v="2"/>
    <n v="117"/>
    <s v="Værløse Golfklub"/>
    <n v="52"/>
    <n v="12"/>
    <n v="12"/>
    <n v="6"/>
    <n v="807"/>
    <n v="327"/>
    <n v="0"/>
    <n v="0"/>
    <n v="54"/>
    <n v="38"/>
    <n v="1"/>
    <n v="0"/>
    <n v="1309"/>
    <n v="276"/>
    <x v="15"/>
    <n v="92"/>
    <n v="1216"/>
    <n v="82"/>
    <n v="1134"/>
    <n v="1"/>
    <n v="1309"/>
    <n v="276"/>
    <n v="1585"/>
  </r>
  <r>
    <x v="2"/>
    <n v="5"/>
    <s v="Odense Golfklub"/>
    <n v="30"/>
    <n v="4"/>
    <n v="26"/>
    <n v="9"/>
    <n v="768"/>
    <n v="383"/>
    <n v="0"/>
    <n v="0"/>
    <n v="62"/>
    <n v="4"/>
    <n v="15"/>
    <n v="7"/>
    <n v="1308"/>
    <n v="327"/>
    <x v="18"/>
    <n v="66"/>
    <n v="1220"/>
    <n v="69"/>
    <n v="1151"/>
    <n v="22"/>
    <n v="1308"/>
    <n v="327"/>
    <n v="1635"/>
  </r>
  <r>
    <x v="2"/>
    <n v="7"/>
    <s v="Kolding Golf Club"/>
    <n v="63"/>
    <n v="11"/>
    <n v="20"/>
    <n v="5"/>
    <n v="812"/>
    <n v="365"/>
    <n v="0"/>
    <n v="0"/>
    <n v="0"/>
    <n v="0"/>
    <n v="3"/>
    <n v="0"/>
    <n v="1279"/>
    <n v="145"/>
    <x v="20"/>
    <n v="0"/>
    <n v="1276"/>
    <n v="99"/>
    <n v="1177"/>
    <n v="3"/>
    <n v="1279"/>
    <n v="145"/>
    <n v="1424"/>
  </r>
  <r>
    <x v="2"/>
    <n v="73"/>
    <s v="Aarhus Aadal Golf Club"/>
    <n v="46"/>
    <n v="6"/>
    <n v="2"/>
    <n v="0"/>
    <n v="577"/>
    <n v="174"/>
    <n v="2"/>
    <n v="2"/>
    <n v="323"/>
    <n v="139"/>
    <n v="0"/>
    <n v="0"/>
    <n v="1271"/>
    <n v="35"/>
    <x v="43"/>
    <n v="462"/>
    <n v="805"/>
    <n v="58"/>
    <n v="751"/>
    <n v="0"/>
    <n v="1271"/>
    <n v="35"/>
    <n v="1306"/>
  </r>
  <r>
    <x v="2"/>
    <n v="33"/>
    <s v="Kokkedal Golfklub"/>
    <n v="88"/>
    <n v="33"/>
    <n v="11"/>
    <n v="10"/>
    <n v="656"/>
    <n v="342"/>
    <n v="0"/>
    <n v="0"/>
    <n v="54"/>
    <n v="48"/>
    <n v="16"/>
    <n v="7"/>
    <n v="1265"/>
    <n v="185"/>
    <x v="25"/>
    <n v="102"/>
    <n v="1140"/>
    <n v="142"/>
    <n v="998"/>
    <n v="23"/>
    <n v="1265"/>
    <n v="185"/>
    <n v="1450"/>
  </r>
  <r>
    <x v="2"/>
    <n v="1"/>
    <s v="Københavns Golf Klub"/>
    <n v="80"/>
    <n v="22"/>
    <n v="6"/>
    <n v="4"/>
    <n v="628"/>
    <n v="381"/>
    <n v="0"/>
    <n v="0"/>
    <n v="66"/>
    <n v="66"/>
    <n v="0"/>
    <n v="0"/>
    <n v="1253"/>
    <n v="262"/>
    <x v="30"/>
    <n v="132"/>
    <n v="1121"/>
    <n v="112"/>
    <n v="1009"/>
    <n v="0"/>
    <n v="1253"/>
    <n v="262"/>
    <n v="1515"/>
  </r>
  <r>
    <x v="2"/>
    <n v="68"/>
    <s v="Fredensborg Golf Club"/>
    <n v="80"/>
    <n v="22"/>
    <n v="15"/>
    <n v="11"/>
    <n v="747"/>
    <n v="349"/>
    <n v="0"/>
    <n v="0"/>
    <n v="0"/>
    <n v="0"/>
    <n v="0"/>
    <n v="0"/>
    <n v="1224"/>
    <n v="237"/>
    <x v="19"/>
    <n v="0"/>
    <n v="1224"/>
    <n v="128"/>
    <n v="1096"/>
    <n v="0"/>
    <n v="1224"/>
    <n v="237"/>
    <n v="1461"/>
  </r>
  <r>
    <x v="2"/>
    <n v="15"/>
    <s v="Herning Golf Klub"/>
    <n v="44"/>
    <n v="23"/>
    <n v="9"/>
    <n v="1"/>
    <n v="573"/>
    <n v="309"/>
    <n v="1"/>
    <n v="0"/>
    <n v="154"/>
    <n v="99"/>
    <n v="7"/>
    <n v="3"/>
    <n v="1223"/>
    <n v="69"/>
    <x v="17"/>
    <n v="253"/>
    <n v="959"/>
    <n v="78"/>
    <n v="882"/>
    <n v="10"/>
    <n v="1223"/>
    <n v="69"/>
    <n v="1292"/>
  </r>
  <r>
    <x v="2"/>
    <n v="79"/>
    <s v="Mollerup Golf Club"/>
    <n v="37"/>
    <n v="8"/>
    <n v="9"/>
    <n v="2"/>
    <n v="747"/>
    <n v="393"/>
    <n v="0"/>
    <n v="0"/>
    <n v="0"/>
    <n v="0"/>
    <n v="2"/>
    <n v="0"/>
    <n v="1198"/>
    <n v="123"/>
    <x v="39"/>
    <n v="0"/>
    <n v="1196"/>
    <n v="56"/>
    <n v="1140"/>
    <n v="2"/>
    <n v="1198"/>
    <n v="123"/>
    <n v="1321"/>
  </r>
  <r>
    <x v="2"/>
    <n v="141"/>
    <s v="Tullamore Golf Club"/>
    <n v="11"/>
    <n v="1"/>
    <n v="0"/>
    <n v="0"/>
    <n v="754"/>
    <n v="179"/>
    <n v="1"/>
    <n v="0"/>
    <n v="188"/>
    <n v="61"/>
    <n v="0"/>
    <n v="0"/>
    <n v="1195"/>
    <n v="22"/>
    <x v="13"/>
    <n v="249"/>
    <n v="945"/>
    <n v="13"/>
    <n v="933"/>
    <n v="0"/>
    <n v="1195"/>
    <n v="22"/>
    <n v="1217"/>
  </r>
  <r>
    <x v="2"/>
    <n v="35"/>
    <s v="Horsens Golfklub"/>
    <n v="52"/>
    <n v="15"/>
    <n v="6"/>
    <n v="12"/>
    <n v="682"/>
    <n v="262"/>
    <n v="0"/>
    <n v="0"/>
    <n v="106"/>
    <n v="50"/>
    <n v="4"/>
    <n v="0"/>
    <n v="1189"/>
    <n v="0"/>
    <x v="24"/>
    <n v="156"/>
    <n v="1029"/>
    <n v="85"/>
    <n v="944"/>
    <n v="4"/>
    <n v="1189"/>
    <n v="0"/>
    <n v="1189"/>
  </r>
  <r>
    <x v="2"/>
    <n v="39"/>
    <s v="Viborg Golfklub"/>
    <n v="54"/>
    <n v="10"/>
    <n v="35"/>
    <n v="10"/>
    <n v="614"/>
    <n v="239"/>
    <n v="0"/>
    <n v="0"/>
    <n v="127"/>
    <n v="68"/>
    <n v="11"/>
    <n v="3"/>
    <n v="1171"/>
    <n v="140"/>
    <x v="29"/>
    <n v="195"/>
    <n v="962"/>
    <n v="109"/>
    <n v="853"/>
    <n v="14"/>
    <n v="1171"/>
    <n v="140"/>
    <n v="1311"/>
  </r>
  <r>
    <x v="2"/>
    <n v="4"/>
    <s v="Helsingør Golf Club"/>
    <n v="56"/>
    <n v="26"/>
    <n v="44"/>
    <n v="25"/>
    <n v="692"/>
    <n v="327"/>
    <n v="0"/>
    <n v="0"/>
    <n v="0"/>
    <n v="0"/>
    <n v="0"/>
    <n v="0"/>
    <n v="1170"/>
    <n v="223"/>
    <x v="21"/>
    <n v="0"/>
    <n v="1170"/>
    <n v="151"/>
    <n v="1019"/>
    <n v="0"/>
    <n v="1170"/>
    <n v="223"/>
    <n v="1393"/>
  </r>
  <r>
    <x v="2"/>
    <n v="28"/>
    <s v="Mølleåens Golf Klub"/>
    <n v="48"/>
    <n v="12"/>
    <n v="6"/>
    <n v="5"/>
    <n v="658"/>
    <n v="278"/>
    <n v="0"/>
    <n v="0"/>
    <n v="87"/>
    <n v="53"/>
    <n v="0"/>
    <n v="0"/>
    <n v="1147"/>
    <n v="157"/>
    <x v="23"/>
    <n v="140"/>
    <n v="1007"/>
    <n v="71"/>
    <n v="936"/>
    <n v="0"/>
    <n v="1147"/>
    <n v="157"/>
    <n v="1304"/>
  </r>
  <r>
    <x v="2"/>
    <n v="6"/>
    <s v="Aarhus Golf Club"/>
    <n v="58"/>
    <n v="13"/>
    <n v="14"/>
    <n v="10"/>
    <n v="647"/>
    <n v="352"/>
    <n v="0"/>
    <n v="0"/>
    <n v="41"/>
    <n v="7"/>
    <n v="1"/>
    <n v="1"/>
    <n v="1144"/>
    <n v="109"/>
    <x v="32"/>
    <n v="48"/>
    <n v="1094"/>
    <n v="95"/>
    <n v="999"/>
    <n v="2"/>
    <n v="1144"/>
    <n v="109"/>
    <n v="1253"/>
  </r>
  <r>
    <x v="2"/>
    <n v="94"/>
    <s v="Odder Golfklub"/>
    <n v="54"/>
    <n v="10"/>
    <n v="10"/>
    <n v="2"/>
    <n v="596"/>
    <n v="352"/>
    <n v="0"/>
    <n v="0"/>
    <n v="64"/>
    <n v="31"/>
    <n v="5"/>
    <n v="0"/>
    <n v="1124"/>
    <n v="61"/>
    <x v="54"/>
    <n v="95"/>
    <n v="1024"/>
    <n v="76"/>
    <n v="948"/>
    <n v="5"/>
    <n v="1124"/>
    <n v="61"/>
    <n v="1185"/>
  </r>
  <r>
    <x v="2"/>
    <n v="67"/>
    <s v="Hornbæk Golfklub"/>
    <n v="35"/>
    <n v="18"/>
    <n v="18"/>
    <n v="2"/>
    <n v="551"/>
    <n v="298"/>
    <n v="2"/>
    <n v="0"/>
    <n v="121"/>
    <n v="76"/>
    <n v="0"/>
    <n v="0"/>
    <n v="1121"/>
    <n v="283"/>
    <x v="42"/>
    <n v="197"/>
    <n v="922"/>
    <n v="75"/>
    <n v="849"/>
    <n v="0"/>
    <n v="1121"/>
    <n v="283"/>
    <n v="1404"/>
  </r>
  <r>
    <x v="2"/>
    <n v="137"/>
    <s v="Øland Golfklub"/>
    <n v="9"/>
    <n v="4"/>
    <n v="0"/>
    <n v="0"/>
    <n v="208"/>
    <n v="82"/>
    <n v="7"/>
    <n v="0"/>
    <n v="649"/>
    <n v="127"/>
    <n v="22"/>
    <n v="10"/>
    <n v="1118"/>
    <n v="229"/>
    <x v="105"/>
    <n v="776"/>
    <n v="303"/>
    <n v="20"/>
    <n v="290"/>
    <n v="32"/>
    <n v="1118"/>
    <n v="229"/>
    <n v="1347"/>
  </r>
  <r>
    <x v="2"/>
    <n v="32"/>
    <s v="Brønderslev Golfklub"/>
    <n v="32"/>
    <n v="6"/>
    <n v="41"/>
    <n v="6"/>
    <n v="636"/>
    <n v="299"/>
    <n v="0"/>
    <n v="0"/>
    <n v="39"/>
    <n v="25"/>
    <n v="17"/>
    <n v="3"/>
    <n v="1104"/>
    <n v="73"/>
    <x v="36"/>
    <n v="64"/>
    <n v="1020"/>
    <n v="85"/>
    <n v="935"/>
    <n v="20"/>
    <n v="1104"/>
    <n v="73"/>
    <n v="1177"/>
  </r>
  <r>
    <x v="2"/>
    <n v="17"/>
    <s v="Hillerød Golf Klub"/>
    <n v="74"/>
    <n v="13"/>
    <n v="18"/>
    <n v="11"/>
    <n v="568"/>
    <n v="289"/>
    <n v="0"/>
    <n v="0"/>
    <n v="84"/>
    <n v="40"/>
    <n v="0"/>
    <n v="0"/>
    <n v="1097"/>
    <n v="316"/>
    <x v="26"/>
    <n v="124"/>
    <n v="973"/>
    <n v="116"/>
    <n v="857"/>
    <n v="0"/>
    <n v="1097"/>
    <n v="316"/>
    <n v="1413"/>
  </r>
  <r>
    <x v="2"/>
    <n v="97"/>
    <s v="Trehøje Golfklub"/>
    <n v="41"/>
    <n v="12"/>
    <n v="0"/>
    <n v="0"/>
    <n v="649"/>
    <n v="318"/>
    <n v="0"/>
    <n v="0"/>
    <n v="33"/>
    <n v="12"/>
    <n v="26"/>
    <n v="5"/>
    <n v="1096"/>
    <n v="196"/>
    <x v="40"/>
    <n v="45"/>
    <n v="1020"/>
    <n v="53"/>
    <n v="967"/>
    <n v="31"/>
    <n v="1096"/>
    <n v="196"/>
    <n v="1292"/>
  </r>
  <r>
    <x v="2"/>
    <n v="145"/>
    <s v="CGC Golf Club"/>
    <n v="35"/>
    <n v="5"/>
    <n v="11"/>
    <n v="8"/>
    <n v="731"/>
    <n v="291"/>
    <n v="0"/>
    <n v="0"/>
    <n v="0"/>
    <n v="0"/>
    <n v="0"/>
    <n v="0"/>
    <n v="1081"/>
    <n v="95"/>
    <x v="35"/>
    <n v="0"/>
    <n v="1081"/>
    <n v="59"/>
    <n v="1022"/>
    <n v="0"/>
    <n v="1081"/>
    <n v="95"/>
    <n v="1176"/>
  </r>
  <r>
    <x v="2"/>
    <n v="12"/>
    <s v="Randers Golf Klub"/>
    <n v="61"/>
    <n v="19"/>
    <n v="37"/>
    <n v="10"/>
    <n v="635"/>
    <n v="299"/>
    <n v="0"/>
    <n v="0"/>
    <n v="8"/>
    <n v="5"/>
    <n v="3"/>
    <n v="1"/>
    <n v="1078"/>
    <n v="194"/>
    <x v="46"/>
    <n v="13"/>
    <n v="1061"/>
    <n v="127"/>
    <n v="934"/>
    <n v="4"/>
    <n v="1078"/>
    <n v="194"/>
    <n v="1272"/>
  </r>
  <r>
    <x v="2"/>
    <n v="22"/>
    <s v="Sønderjyllands Golfklub"/>
    <n v="36"/>
    <n v="10"/>
    <n v="6"/>
    <n v="0"/>
    <n v="530"/>
    <n v="357"/>
    <n v="0"/>
    <n v="0"/>
    <n v="91"/>
    <n v="37"/>
    <n v="3"/>
    <n v="2"/>
    <n v="1072"/>
    <n v="101"/>
    <x v="64"/>
    <n v="128"/>
    <n v="939"/>
    <n v="52"/>
    <n v="887"/>
    <n v="5"/>
    <n v="1072"/>
    <n v="101"/>
    <n v="1173"/>
  </r>
  <r>
    <x v="2"/>
    <n v="100"/>
    <s v="Vejen Golfklub"/>
    <n v="36"/>
    <n v="6"/>
    <n v="7"/>
    <n v="1"/>
    <n v="578"/>
    <n v="267"/>
    <n v="0"/>
    <n v="0"/>
    <n v="105"/>
    <n v="55"/>
    <n v="6"/>
    <n v="4"/>
    <n v="1065"/>
    <n v="41"/>
    <x v="58"/>
    <n v="160"/>
    <n v="895"/>
    <n v="50"/>
    <n v="845"/>
    <n v="10"/>
    <n v="1065"/>
    <n v="41"/>
    <n v="1106"/>
  </r>
  <r>
    <x v="2"/>
    <n v="112"/>
    <s v="Hammel Golf Klub"/>
    <n v="31"/>
    <n v="18"/>
    <n v="41"/>
    <n v="14"/>
    <n v="628"/>
    <n v="245"/>
    <n v="0"/>
    <n v="0"/>
    <n v="66"/>
    <n v="17"/>
    <n v="2"/>
    <n v="0"/>
    <n v="1062"/>
    <n v="155"/>
    <x v="41"/>
    <n v="83"/>
    <n v="977"/>
    <n v="104"/>
    <n v="873"/>
    <n v="2"/>
    <n v="1062"/>
    <n v="155"/>
    <n v="1217"/>
  </r>
  <r>
    <x v="2"/>
    <n v="130"/>
    <s v="Brøndby Golfklub"/>
    <n v="42"/>
    <n v="11"/>
    <n v="5"/>
    <n v="6"/>
    <n v="593"/>
    <n v="227"/>
    <n v="0"/>
    <n v="0"/>
    <n v="130"/>
    <n v="44"/>
    <n v="0"/>
    <n v="0"/>
    <n v="1058"/>
    <n v="168"/>
    <x v="52"/>
    <n v="174"/>
    <n v="884"/>
    <n v="64"/>
    <n v="820"/>
    <n v="0"/>
    <n v="1058"/>
    <n v="168"/>
    <n v="1226"/>
  </r>
  <r>
    <x v="2"/>
    <n v="8"/>
    <s v="Rungsted Golf Klub"/>
    <n v="78"/>
    <n v="27"/>
    <n v="0"/>
    <n v="0"/>
    <n v="532"/>
    <n v="321"/>
    <n v="4"/>
    <n v="2"/>
    <n v="50"/>
    <n v="22"/>
    <n v="0"/>
    <n v="0"/>
    <n v="1036"/>
    <n v="205"/>
    <x v="51"/>
    <n v="72"/>
    <n v="958"/>
    <n v="111"/>
    <n v="853"/>
    <n v="0"/>
    <n v="1036"/>
    <n v="205"/>
    <n v="1241"/>
  </r>
  <r>
    <x v="2"/>
    <n v="59"/>
    <s v="Hjørring Golfklub"/>
    <n v="40"/>
    <n v="5"/>
    <n v="42"/>
    <n v="8"/>
    <n v="602"/>
    <n v="234"/>
    <n v="0"/>
    <n v="0"/>
    <n v="53"/>
    <n v="17"/>
    <n v="20"/>
    <n v="9"/>
    <n v="1030"/>
    <n v="64"/>
    <x v="33"/>
    <n v="70"/>
    <n v="931"/>
    <n v="95"/>
    <n v="836"/>
    <n v="29"/>
    <n v="1030"/>
    <n v="64"/>
    <n v="1094"/>
  </r>
  <r>
    <x v="2"/>
    <n v="65"/>
    <s v="Kaj Lykke Golfklub"/>
    <n v="28"/>
    <n v="1"/>
    <n v="32"/>
    <n v="14"/>
    <n v="592"/>
    <n v="297"/>
    <n v="0"/>
    <n v="0"/>
    <n v="35"/>
    <n v="16"/>
    <n v="3"/>
    <n v="3"/>
    <n v="1021"/>
    <n v="138"/>
    <x v="63"/>
    <n v="51"/>
    <n v="964"/>
    <n v="75"/>
    <n v="889"/>
    <n v="6"/>
    <n v="1021"/>
    <n v="138"/>
    <n v="1159"/>
  </r>
  <r>
    <x v="2"/>
    <n v="85"/>
    <s v="Simon's Golf Club"/>
    <n v="18"/>
    <n v="5"/>
    <n v="0"/>
    <n v="0"/>
    <n v="746"/>
    <n v="249"/>
    <n v="0"/>
    <n v="0"/>
    <n v="0"/>
    <n v="0"/>
    <n v="0"/>
    <n v="0"/>
    <n v="1018"/>
    <n v="270"/>
    <x v="38"/>
    <n v="0"/>
    <n v="1018"/>
    <n v="23"/>
    <n v="995"/>
    <n v="0"/>
    <n v="1018"/>
    <n v="270"/>
    <n v="1288"/>
  </r>
  <r>
    <x v="2"/>
    <n v="21"/>
    <s v="Svendborg Golf Klub"/>
    <n v="38"/>
    <n v="5"/>
    <n v="0"/>
    <n v="0"/>
    <n v="558"/>
    <n v="233"/>
    <n v="0"/>
    <n v="0"/>
    <n v="95"/>
    <n v="66"/>
    <n v="9"/>
    <n v="3"/>
    <n v="1007"/>
    <n v="178"/>
    <x v="53"/>
    <n v="161"/>
    <n v="834"/>
    <n v="43"/>
    <n v="791"/>
    <n v="12"/>
    <n v="1007"/>
    <n v="178"/>
    <n v="1185"/>
  </r>
  <r>
    <x v="2"/>
    <n v="82"/>
    <s v="Varde Golfklub"/>
    <n v="53"/>
    <n v="13"/>
    <n v="0"/>
    <n v="0"/>
    <n v="554"/>
    <n v="255"/>
    <n v="0"/>
    <n v="0"/>
    <n v="75"/>
    <n v="34"/>
    <n v="16"/>
    <n v="3"/>
    <n v="1003"/>
    <n v="106"/>
    <x v="57"/>
    <n v="109"/>
    <n v="875"/>
    <n v="66"/>
    <n v="809"/>
    <n v="19"/>
    <n v="1003"/>
    <n v="106"/>
    <n v="1109"/>
  </r>
  <r>
    <x v="2"/>
    <n v="31"/>
    <s v="Haderslev Golfklub"/>
    <n v="50"/>
    <n v="10"/>
    <n v="3"/>
    <n v="0"/>
    <n v="588"/>
    <n v="268"/>
    <n v="0"/>
    <n v="0"/>
    <n v="58"/>
    <n v="11"/>
    <n v="4"/>
    <n v="0"/>
    <n v="992"/>
    <n v="112"/>
    <x v="49"/>
    <n v="69"/>
    <n v="919"/>
    <n v="63"/>
    <n v="856"/>
    <n v="4"/>
    <n v="992"/>
    <n v="112"/>
    <n v="1104"/>
  </r>
  <r>
    <x v="2"/>
    <n v="108"/>
    <s v="Aabybro Golfklub"/>
    <n v="28"/>
    <n v="4"/>
    <n v="5"/>
    <n v="4"/>
    <n v="576"/>
    <n v="251"/>
    <n v="0"/>
    <n v="0"/>
    <n v="69"/>
    <n v="30"/>
    <n v="11"/>
    <n v="5"/>
    <n v="983"/>
    <n v="52"/>
    <x v="62"/>
    <n v="99"/>
    <n v="868"/>
    <n v="41"/>
    <n v="827"/>
    <n v="16"/>
    <n v="983"/>
    <n v="52"/>
    <n v="1035"/>
  </r>
  <r>
    <x v="2"/>
    <n v="42"/>
    <s v="Sydsjællands Golfklub Mogenstrup"/>
    <n v="56"/>
    <n v="18"/>
    <n v="0"/>
    <n v="0"/>
    <n v="523"/>
    <n v="218"/>
    <n v="0"/>
    <n v="0"/>
    <n v="105"/>
    <n v="44"/>
    <n v="4"/>
    <n v="1"/>
    <n v="969"/>
    <n v="290"/>
    <x v="47"/>
    <n v="149"/>
    <n v="815"/>
    <n v="74"/>
    <n v="741"/>
    <n v="5"/>
    <n v="969"/>
    <n v="290"/>
    <n v="1259"/>
  </r>
  <r>
    <x v="2"/>
    <n v="46"/>
    <s v="Frederikssund Golfklub"/>
    <n v="19"/>
    <n v="8"/>
    <n v="14"/>
    <n v="5"/>
    <n v="391"/>
    <n v="181"/>
    <n v="1"/>
    <n v="0"/>
    <n v="222"/>
    <n v="124"/>
    <n v="2"/>
    <n v="1"/>
    <n v="968"/>
    <n v="87"/>
    <x v="50"/>
    <n v="346"/>
    <n v="618"/>
    <n v="47"/>
    <n v="572"/>
    <n v="3"/>
    <n v="968"/>
    <n v="87"/>
    <n v="1055"/>
  </r>
  <r>
    <x v="2"/>
    <n v="124"/>
    <s v="Nivå Golf Klub"/>
    <n v="29"/>
    <n v="3"/>
    <n v="13"/>
    <n v="4"/>
    <n v="540"/>
    <n v="258"/>
    <n v="1"/>
    <n v="0"/>
    <n v="78"/>
    <n v="40"/>
    <n v="0"/>
    <n v="0"/>
    <n v="966"/>
    <n v="16"/>
    <x v="60"/>
    <n v="118"/>
    <n v="847"/>
    <n v="50"/>
    <n v="798"/>
    <n v="0"/>
    <n v="966"/>
    <n v="16"/>
    <n v="982"/>
  </r>
  <r>
    <x v="2"/>
    <n v="84"/>
    <s v="Ikast Tullamore Golf Club"/>
    <n v="37"/>
    <n v="5"/>
    <n v="2"/>
    <n v="0"/>
    <n v="513"/>
    <n v="252"/>
    <n v="1"/>
    <n v="0"/>
    <n v="88"/>
    <n v="51"/>
    <n v="9"/>
    <n v="5"/>
    <n v="963"/>
    <n v="48"/>
    <x v="48"/>
    <n v="139"/>
    <n v="809"/>
    <n v="45"/>
    <n v="765"/>
    <n v="14"/>
    <n v="963"/>
    <n v="48"/>
    <n v="1011"/>
  </r>
  <r>
    <x v="2"/>
    <n v="25"/>
    <s v="Gilleleje Golfklub"/>
    <n v="53"/>
    <n v="16"/>
    <n v="0"/>
    <n v="4"/>
    <n v="526"/>
    <n v="267"/>
    <n v="0"/>
    <n v="0"/>
    <n v="51"/>
    <n v="39"/>
    <n v="0"/>
    <n v="0"/>
    <n v="956"/>
    <n v="281"/>
    <x v="44"/>
    <n v="90"/>
    <n v="866"/>
    <n v="73"/>
    <n v="793"/>
    <n v="0"/>
    <n v="956"/>
    <n v="281"/>
    <n v="1237"/>
  </r>
  <r>
    <x v="2"/>
    <n v="9"/>
    <s v="Asserbo Golf Club"/>
    <n v="44"/>
    <n v="13"/>
    <n v="11"/>
    <n v="9"/>
    <n v="528"/>
    <n v="297"/>
    <n v="0"/>
    <n v="0"/>
    <n v="30"/>
    <n v="19"/>
    <n v="0"/>
    <n v="0"/>
    <n v="951"/>
    <n v="165"/>
    <x v="56"/>
    <n v="49"/>
    <n v="902"/>
    <n v="77"/>
    <n v="825"/>
    <n v="0"/>
    <n v="951"/>
    <n v="165"/>
    <n v="1116"/>
  </r>
  <r>
    <x v="2"/>
    <n v="89"/>
    <s v="Lillebælt "/>
    <n v="46"/>
    <n v="7"/>
    <n v="9"/>
    <n v="3"/>
    <n v="496"/>
    <n v="252"/>
    <n v="0"/>
    <n v="0"/>
    <n v="71"/>
    <n v="48"/>
    <n v="7"/>
    <n v="3"/>
    <n v="942"/>
    <n v="60"/>
    <x v="71"/>
    <n v="119"/>
    <n v="813"/>
    <n v="65"/>
    <n v="748"/>
    <n v="10"/>
    <n v="942"/>
    <n v="60"/>
    <n v="1002"/>
  </r>
  <r>
    <x v="2"/>
    <n v="138"/>
    <s v="Skovbo Golfklub"/>
    <n v="32"/>
    <n v="7"/>
    <n v="10"/>
    <n v="6"/>
    <n v="555"/>
    <n v="170"/>
    <n v="0"/>
    <n v="0"/>
    <n v="121"/>
    <n v="38"/>
    <n v="0"/>
    <n v="0"/>
    <n v="939"/>
    <n v="43"/>
    <x v="76"/>
    <n v="159"/>
    <n v="780"/>
    <n v="55"/>
    <n v="725"/>
    <n v="0"/>
    <n v="939"/>
    <n v="43"/>
    <n v="982"/>
  </r>
  <r>
    <x v="2"/>
    <n v="40"/>
    <s v="Skive Golfklub"/>
    <n v="52"/>
    <n v="8"/>
    <n v="13"/>
    <n v="12"/>
    <n v="517"/>
    <n v="212"/>
    <n v="1"/>
    <n v="0"/>
    <n v="87"/>
    <n v="25"/>
    <n v="6"/>
    <n v="0"/>
    <n v="933"/>
    <n v="42"/>
    <x v="67"/>
    <n v="112"/>
    <n v="814"/>
    <n v="86"/>
    <n v="729"/>
    <n v="6"/>
    <n v="933"/>
    <n v="42"/>
    <n v="975"/>
  </r>
  <r>
    <x v="2"/>
    <n v="20"/>
    <s v="Odsherred Golfklub"/>
    <n v="26"/>
    <n v="3"/>
    <n v="4"/>
    <n v="5"/>
    <n v="335"/>
    <n v="180"/>
    <n v="0"/>
    <n v="1"/>
    <n v="221"/>
    <n v="152"/>
    <n v="0"/>
    <n v="0"/>
    <n v="927"/>
    <n v="110"/>
    <x v="66"/>
    <n v="373"/>
    <n v="553"/>
    <n v="39"/>
    <n v="515"/>
    <n v="0"/>
    <n v="927"/>
    <n v="110"/>
    <n v="1037"/>
  </r>
  <r>
    <x v="2"/>
    <n v="91"/>
    <s v="Fredericia Golf Club"/>
    <n v="42"/>
    <n v="3"/>
    <n v="9"/>
    <n v="8"/>
    <n v="488"/>
    <n v="261"/>
    <n v="0"/>
    <n v="0"/>
    <n v="76"/>
    <n v="34"/>
    <n v="3"/>
    <n v="3"/>
    <n v="927"/>
    <n v="51"/>
    <x v="65"/>
    <n v="110"/>
    <n v="811"/>
    <n v="62"/>
    <n v="749"/>
    <n v="6"/>
    <n v="927"/>
    <n v="51"/>
    <n v="978"/>
  </r>
  <r>
    <x v="2"/>
    <n v="196"/>
    <s v="Odense Blommenslyst Golfklub"/>
    <n v="24"/>
    <n v="6"/>
    <n v="1"/>
    <n v="0"/>
    <n v="517"/>
    <n v="222"/>
    <n v="0"/>
    <n v="0"/>
    <n v="97"/>
    <n v="43"/>
    <n v="3"/>
    <n v="2"/>
    <n v="915"/>
    <n v="133"/>
    <x v="74"/>
    <n v="140"/>
    <n v="770"/>
    <n v="31"/>
    <n v="739"/>
    <n v="5"/>
    <n v="915"/>
    <n v="133"/>
    <n v="1048"/>
  </r>
  <r>
    <x v="2"/>
    <n v="901"/>
    <s v="City Golf Copenhagen"/>
    <n v="23"/>
    <n v="3"/>
    <n v="0"/>
    <n v="0"/>
    <n v="782"/>
    <n v="105"/>
    <n v="0"/>
    <n v="0"/>
    <n v="1"/>
    <n v="0"/>
    <n v="0"/>
    <n v="0"/>
    <n v="914"/>
    <n v="2"/>
    <x v="186"/>
    <n v="1"/>
    <n v="913"/>
    <n v="26"/>
    <n v="887"/>
    <n v="0"/>
    <n v="914"/>
    <n v="2"/>
    <n v="916"/>
  </r>
  <r>
    <x v="2"/>
    <n v="157"/>
    <s v="Ishøj Golfklub"/>
    <n v="22"/>
    <n v="4"/>
    <n v="0"/>
    <n v="0"/>
    <n v="372"/>
    <n v="85"/>
    <n v="4"/>
    <n v="1"/>
    <n v="354"/>
    <n v="66"/>
    <n v="0"/>
    <n v="0"/>
    <n v="908"/>
    <n v="63"/>
    <x v="103"/>
    <n v="420"/>
    <n v="483"/>
    <n v="31"/>
    <n v="457"/>
    <n v="0"/>
    <n v="908"/>
    <n v="63"/>
    <n v="971"/>
  </r>
  <r>
    <x v="2"/>
    <n v="14"/>
    <s v="Korsør Golf Klub"/>
    <n v="29"/>
    <n v="14"/>
    <n v="0"/>
    <n v="0"/>
    <n v="526"/>
    <n v="256"/>
    <n v="0"/>
    <n v="0"/>
    <n v="44"/>
    <n v="23"/>
    <n v="10"/>
    <n v="5"/>
    <n v="907"/>
    <n v="169"/>
    <x v="61"/>
    <n v="67"/>
    <n v="825"/>
    <n v="43"/>
    <n v="782"/>
    <n v="15"/>
    <n v="907"/>
    <n v="169"/>
    <n v="1076"/>
  </r>
  <r>
    <x v="2"/>
    <n v="19"/>
    <s v="Dejbjerg Golf Klub"/>
    <n v="40"/>
    <n v="4"/>
    <n v="23"/>
    <n v="5"/>
    <n v="471"/>
    <n v="262"/>
    <n v="0"/>
    <n v="0"/>
    <n v="67"/>
    <n v="24"/>
    <n v="5"/>
    <n v="3"/>
    <n v="904"/>
    <n v="146"/>
    <x v="83"/>
    <n v="91"/>
    <n v="805"/>
    <n v="72"/>
    <n v="733"/>
    <n v="8"/>
    <n v="904"/>
    <n v="146"/>
    <n v="1050"/>
  </r>
  <r>
    <x v="2"/>
    <n v="11"/>
    <s v="Sct. Knuds Golfklub"/>
    <n v="46"/>
    <n v="7"/>
    <n v="0"/>
    <n v="0"/>
    <n v="514"/>
    <n v="269"/>
    <n v="0"/>
    <n v="0"/>
    <n v="51"/>
    <n v="15"/>
    <n v="0"/>
    <n v="0"/>
    <n v="902"/>
    <n v="274"/>
    <x v="82"/>
    <n v="66"/>
    <n v="836"/>
    <n v="53"/>
    <n v="783"/>
    <n v="0"/>
    <n v="902"/>
    <n v="274"/>
    <n v="1176"/>
  </r>
  <r>
    <x v="2"/>
    <n v="60"/>
    <s v="Lemvig Golfklub"/>
    <n v="31"/>
    <n v="5"/>
    <n v="16"/>
    <n v="4"/>
    <n v="549"/>
    <n v="241"/>
    <n v="0"/>
    <n v="0"/>
    <n v="0"/>
    <n v="0"/>
    <n v="26"/>
    <n v="13"/>
    <n v="885"/>
    <n v="267"/>
    <x v="70"/>
    <n v="0"/>
    <n v="846"/>
    <n v="56"/>
    <n v="790"/>
    <n v="39"/>
    <n v="885"/>
    <n v="267"/>
    <n v="1152"/>
  </r>
  <r>
    <x v="2"/>
    <n v="29"/>
    <s v="Nordvestjysk Golfklub"/>
    <n v="23"/>
    <n v="2"/>
    <n v="0"/>
    <n v="0"/>
    <n v="531"/>
    <n v="273"/>
    <n v="0"/>
    <n v="0"/>
    <n v="16"/>
    <n v="13"/>
    <n v="15"/>
    <n v="11"/>
    <n v="884"/>
    <n v="102"/>
    <x v="78"/>
    <n v="29"/>
    <n v="829"/>
    <n v="25"/>
    <n v="804"/>
    <n v="26"/>
    <n v="884"/>
    <n v="102"/>
    <n v="986"/>
  </r>
  <r>
    <x v="2"/>
    <n v="181"/>
    <s v="Lübker Golf Club"/>
    <n v="57"/>
    <n v="15"/>
    <n v="2"/>
    <n v="2"/>
    <n v="169"/>
    <n v="61"/>
    <n v="9"/>
    <n v="2"/>
    <n v="430"/>
    <n v="63"/>
    <n v="53"/>
    <n v="20"/>
    <n v="883"/>
    <n v="0"/>
    <x v="151"/>
    <n v="493"/>
    <n v="306"/>
    <n v="87"/>
    <n v="230"/>
    <n v="73"/>
    <n v="883"/>
    <n v="0"/>
    <n v="883"/>
  </r>
  <r>
    <x v="2"/>
    <n v="153"/>
    <s v="Hedensted Golf Klub"/>
    <n v="26"/>
    <n v="3"/>
    <n v="12"/>
    <n v="7"/>
    <n v="476"/>
    <n v="218"/>
    <n v="0"/>
    <n v="0"/>
    <n v="88"/>
    <n v="49"/>
    <n v="2"/>
    <n v="0"/>
    <n v="881"/>
    <n v="73"/>
    <x v="85"/>
    <n v="137"/>
    <n v="742"/>
    <n v="48"/>
    <n v="694"/>
    <n v="2"/>
    <n v="881"/>
    <n v="73"/>
    <n v="954"/>
  </r>
  <r>
    <x v="2"/>
    <n v="170"/>
    <s v="Golfclub Storådalen"/>
    <n v="22"/>
    <n v="1"/>
    <n v="0"/>
    <n v="0"/>
    <n v="217"/>
    <n v="56"/>
    <n v="4"/>
    <n v="2"/>
    <n v="481"/>
    <n v="92"/>
    <n v="5"/>
    <n v="0"/>
    <n v="880"/>
    <n v="148"/>
    <x v="123"/>
    <n v="573"/>
    <n v="296"/>
    <n v="29"/>
    <n v="273"/>
    <n v="5"/>
    <n v="880"/>
    <n v="148"/>
    <n v="1028"/>
  </r>
  <r>
    <x v="2"/>
    <n v="51"/>
    <s v="Sønderborg Golfklub"/>
    <n v="33"/>
    <n v="7"/>
    <n v="10"/>
    <n v="4"/>
    <n v="507"/>
    <n v="265"/>
    <n v="0"/>
    <n v="0"/>
    <n v="32"/>
    <n v="10"/>
    <n v="7"/>
    <n v="1"/>
    <n v="876"/>
    <n v="130"/>
    <x v="72"/>
    <n v="42"/>
    <n v="826"/>
    <n v="54"/>
    <n v="772"/>
    <n v="8"/>
    <n v="876"/>
    <n v="130"/>
    <n v="1006"/>
  </r>
  <r>
    <x v="2"/>
    <n v="45"/>
    <s v="Gyttegård Golf Klub"/>
    <n v="72"/>
    <n v="21"/>
    <n v="0"/>
    <n v="0"/>
    <n v="471"/>
    <n v="238"/>
    <n v="0"/>
    <n v="0"/>
    <n v="44"/>
    <n v="21"/>
    <n v="5"/>
    <n v="0"/>
    <n v="872"/>
    <n v="164"/>
    <x v="73"/>
    <n v="65"/>
    <n v="802"/>
    <n v="93"/>
    <n v="709"/>
    <n v="5"/>
    <n v="872"/>
    <n v="164"/>
    <n v="1036"/>
  </r>
  <r>
    <x v="2"/>
    <n v="47"/>
    <s v="Sorø Golfklub"/>
    <n v="56"/>
    <n v="14"/>
    <n v="16"/>
    <n v="7"/>
    <n v="493"/>
    <n v="187"/>
    <n v="0"/>
    <n v="0"/>
    <n v="67"/>
    <n v="25"/>
    <n v="2"/>
    <n v="1"/>
    <n v="868"/>
    <n v="174"/>
    <x v="81"/>
    <n v="92"/>
    <n v="773"/>
    <n v="93"/>
    <n v="680"/>
    <n v="3"/>
    <n v="868"/>
    <n v="174"/>
    <n v="1042"/>
  </r>
  <r>
    <x v="2"/>
    <n v="116"/>
    <s v="Frederikshavn Golf Klub"/>
    <n v="33"/>
    <n v="8"/>
    <n v="9"/>
    <n v="3"/>
    <n v="449"/>
    <n v="221"/>
    <n v="0"/>
    <n v="0"/>
    <n v="78"/>
    <n v="30"/>
    <n v="23"/>
    <n v="14"/>
    <n v="868"/>
    <n v="42"/>
    <x v="77"/>
    <n v="108"/>
    <n v="723"/>
    <n v="53"/>
    <n v="670"/>
    <n v="37"/>
    <n v="868"/>
    <n v="42"/>
    <n v="910"/>
  </r>
  <r>
    <x v="2"/>
    <n v="57"/>
    <s v="Morsø Golfklub"/>
    <n v="41"/>
    <n v="8"/>
    <n v="0"/>
    <n v="0"/>
    <n v="476"/>
    <n v="205"/>
    <n v="0"/>
    <n v="0"/>
    <n v="91"/>
    <n v="35"/>
    <n v="5"/>
    <n v="3"/>
    <n v="864"/>
    <n v="12"/>
    <x v="95"/>
    <n v="126"/>
    <n v="730"/>
    <n v="49"/>
    <n v="681"/>
    <n v="8"/>
    <n v="864"/>
    <n v="12"/>
    <n v="876"/>
  </r>
  <r>
    <x v="2"/>
    <n v="13"/>
    <s v="Holbæk Golfklub"/>
    <n v="42"/>
    <n v="13"/>
    <n v="14"/>
    <n v="9"/>
    <n v="495"/>
    <n v="216"/>
    <n v="0"/>
    <n v="0"/>
    <n v="47"/>
    <n v="23"/>
    <n v="1"/>
    <n v="0"/>
    <n v="860"/>
    <n v="248"/>
    <x v="68"/>
    <n v="70"/>
    <n v="789"/>
    <n v="78"/>
    <n v="711"/>
    <n v="1"/>
    <n v="860"/>
    <n v="248"/>
    <n v="1108"/>
  </r>
  <r>
    <x v="2"/>
    <n v="184"/>
    <s v="Stensballegaard Golfklub"/>
    <n v="41"/>
    <n v="15"/>
    <n v="25"/>
    <n v="13"/>
    <n v="479"/>
    <n v="191"/>
    <n v="0"/>
    <n v="0"/>
    <n v="67"/>
    <n v="24"/>
    <n v="4"/>
    <n v="1"/>
    <n v="860"/>
    <n v="133"/>
    <x v="94"/>
    <n v="91"/>
    <n v="764"/>
    <n v="94"/>
    <n v="670"/>
    <n v="5"/>
    <n v="860"/>
    <n v="133"/>
    <n v="993"/>
  </r>
  <r>
    <x v="2"/>
    <n v="139"/>
    <s v="Næstved Golfklub"/>
    <n v="37"/>
    <n v="11"/>
    <n v="11"/>
    <n v="5"/>
    <n v="447"/>
    <n v="200"/>
    <n v="0"/>
    <n v="0"/>
    <n v="87"/>
    <n v="39"/>
    <n v="8"/>
    <n v="3"/>
    <n v="848"/>
    <n v="115"/>
    <x v="97"/>
    <n v="126"/>
    <n v="711"/>
    <n v="64"/>
    <n v="647"/>
    <n v="11"/>
    <n v="848"/>
    <n v="115"/>
    <n v="963"/>
  </r>
  <r>
    <x v="2"/>
    <n v="87"/>
    <s v="Tange Sø Golfklub"/>
    <n v="26"/>
    <n v="5"/>
    <n v="9"/>
    <n v="3"/>
    <n v="464"/>
    <n v="209"/>
    <n v="0"/>
    <n v="0"/>
    <n v="79"/>
    <n v="21"/>
    <n v="20"/>
    <n v="5"/>
    <n v="841"/>
    <n v="110"/>
    <x v="86"/>
    <n v="100"/>
    <n v="716"/>
    <n v="43"/>
    <n v="673"/>
    <n v="25"/>
    <n v="841"/>
    <n v="110"/>
    <n v="951"/>
  </r>
  <r>
    <x v="2"/>
    <n v="164"/>
    <s v="Comwell Kellers Park Golfklub"/>
    <n v="14"/>
    <n v="4"/>
    <n v="9"/>
    <n v="1"/>
    <n v="383"/>
    <n v="148"/>
    <n v="0"/>
    <n v="0"/>
    <n v="205"/>
    <n v="56"/>
    <n v="8"/>
    <n v="3"/>
    <n v="831"/>
    <n v="35"/>
    <x v="114"/>
    <n v="261"/>
    <n v="559"/>
    <n v="28"/>
    <n v="531"/>
    <n v="11"/>
    <n v="831"/>
    <n v="35"/>
    <n v="866"/>
  </r>
  <r>
    <x v="2"/>
    <n v="86"/>
    <s v="Give Golfklub"/>
    <n v="35"/>
    <n v="18"/>
    <n v="10"/>
    <n v="4"/>
    <n v="513"/>
    <n v="186"/>
    <n v="0"/>
    <n v="0"/>
    <n v="34"/>
    <n v="18"/>
    <n v="3"/>
    <n v="3"/>
    <n v="824"/>
    <n v="68"/>
    <x v="102"/>
    <n v="52"/>
    <n v="766"/>
    <n v="67"/>
    <n v="699"/>
    <n v="6"/>
    <n v="824"/>
    <n v="68"/>
    <n v="892"/>
  </r>
  <r>
    <x v="2"/>
    <n v="102"/>
    <s v="Jelling Golfklub"/>
    <n v="42"/>
    <n v="12"/>
    <n v="1"/>
    <n v="3"/>
    <n v="458"/>
    <n v="232"/>
    <n v="0"/>
    <n v="0"/>
    <n v="46"/>
    <n v="17"/>
    <n v="8"/>
    <n v="2"/>
    <n v="821"/>
    <n v="104"/>
    <x v="92"/>
    <n v="63"/>
    <n v="748"/>
    <n v="58"/>
    <n v="690"/>
    <n v="10"/>
    <n v="821"/>
    <n v="104"/>
    <n v="925"/>
  </r>
  <r>
    <x v="2"/>
    <n v="114"/>
    <s v="Hals Seaside Golf"/>
    <n v="29"/>
    <n v="2"/>
    <n v="15"/>
    <n v="1"/>
    <n v="451"/>
    <n v="247"/>
    <n v="0"/>
    <n v="0"/>
    <n v="21"/>
    <n v="19"/>
    <n v="22"/>
    <n v="13"/>
    <n v="820"/>
    <n v="41"/>
    <x v="79"/>
    <n v="40"/>
    <n v="745"/>
    <n v="47"/>
    <n v="698"/>
    <n v="35"/>
    <n v="820"/>
    <n v="41"/>
    <n v="861"/>
  </r>
  <r>
    <x v="2"/>
    <n v="64"/>
    <s v="Rold Skov Golfklub"/>
    <n v="21"/>
    <n v="4"/>
    <n v="4"/>
    <n v="0"/>
    <n v="481"/>
    <n v="251"/>
    <n v="0"/>
    <n v="0"/>
    <n v="30"/>
    <n v="15"/>
    <n v="10"/>
    <n v="3"/>
    <n v="819"/>
    <n v="60"/>
    <x v="99"/>
    <n v="45"/>
    <n v="761"/>
    <n v="29"/>
    <n v="732"/>
    <n v="13"/>
    <n v="819"/>
    <n v="60"/>
    <n v="879"/>
  </r>
  <r>
    <x v="2"/>
    <n v="152"/>
    <s v="Trelleborg Golfklub Slagelse"/>
    <n v="42"/>
    <n v="8"/>
    <n v="12"/>
    <n v="3"/>
    <n v="485"/>
    <n v="179"/>
    <n v="0"/>
    <n v="0"/>
    <n v="43"/>
    <n v="25"/>
    <n v="10"/>
    <n v="4"/>
    <n v="811"/>
    <n v="284"/>
    <x v="84"/>
    <n v="68"/>
    <n v="729"/>
    <n v="65"/>
    <n v="664"/>
    <n v="14"/>
    <n v="811"/>
    <n v="284"/>
    <n v="1095"/>
  </r>
  <r>
    <x v="2"/>
    <n v="140"/>
    <s v="Himmelbjerg Golf Club"/>
    <n v="20"/>
    <n v="3"/>
    <n v="9"/>
    <n v="6"/>
    <n v="438"/>
    <n v="179"/>
    <n v="0"/>
    <n v="0"/>
    <n v="100"/>
    <n v="35"/>
    <n v="11"/>
    <n v="7"/>
    <n v="808"/>
    <n v="8"/>
    <x v="91"/>
    <n v="135"/>
    <n v="655"/>
    <n v="38"/>
    <n v="617"/>
    <n v="18"/>
    <n v="808"/>
    <n v="8"/>
    <n v="816"/>
  </r>
  <r>
    <x v="2"/>
    <n v="49"/>
    <s v="Ribe Golf Klub"/>
    <n v="23"/>
    <n v="1"/>
    <n v="0"/>
    <n v="0"/>
    <n v="449"/>
    <n v="201"/>
    <n v="0"/>
    <n v="0"/>
    <n v="80"/>
    <n v="37"/>
    <n v="4"/>
    <n v="1"/>
    <n v="796"/>
    <n v="58"/>
    <x v="89"/>
    <n v="117"/>
    <n v="674"/>
    <n v="24"/>
    <n v="650"/>
    <n v="5"/>
    <n v="796"/>
    <n v="58"/>
    <n v="854"/>
  </r>
  <r>
    <x v="2"/>
    <n v="177"/>
    <s v="Outrup Golfklub"/>
    <n v="8"/>
    <n v="0"/>
    <n v="0"/>
    <n v="0"/>
    <n v="558"/>
    <n v="182"/>
    <n v="0"/>
    <n v="0"/>
    <n v="27"/>
    <n v="15"/>
    <n v="1"/>
    <n v="4"/>
    <n v="795"/>
    <n v="0"/>
    <x v="130"/>
    <n v="42"/>
    <n v="748"/>
    <n v="8"/>
    <n v="740"/>
    <n v="5"/>
    <n v="795"/>
    <n v="0"/>
    <n v="795"/>
  </r>
  <r>
    <x v="2"/>
    <n v="36"/>
    <s v="Juelsminde Golfklub"/>
    <n v="27"/>
    <n v="8"/>
    <n v="2"/>
    <n v="1"/>
    <n v="458"/>
    <n v="206"/>
    <n v="0"/>
    <n v="0"/>
    <n v="26"/>
    <n v="20"/>
    <n v="28"/>
    <n v="16"/>
    <n v="792"/>
    <n v="96"/>
    <x v="88"/>
    <n v="46"/>
    <n v="702"/>
    <n v="38"/>
    <n v="664"/>
    <n v="44"/>
    <n v="792"/>
    <n v="96"/>
    <n v="888"/>
  </r>
  <r>
    <x v="2"/>
    <n v="41"/>
    <s v="Kalundborg Golfklub"/>
    <n v="47"/>
    <n v="10"/>
    <n v="0"/>
    <n v="0"/>
    <n v="467"/>
    <n v="259"/>
    <n v="0"/>
    <n v="0"/>
    <n v="0"/>
    <n v="0"/>
    <n v="0"/>
    <n v="0"/>
    <n v="783"/>
    <n v="224"/>
    <x v="80"/>
    <n v="0"/>
    <n v="783"/>
    <n v="57"/>
    <n v="726"/>
    <n v="0"/>
    <n v="783"/>
    <n v="224"/>
    <n v="1007"/>
  </r>
  <r>
    <x v="2"/>
    <n v="30"/>
    <s v="Hvide Klit"/>
    <n v="27"/>
    <n v="5"/>
    <n v="34"/>
    <n v="23"/>
    <n v="355"/>
    <n v="202"/>
    <n v="0"/>
    <n v="0"/>
    <n v="0"/>
    <n v="0"/>
    <n v="76"/>
    <n v="54"/>
    <n v="776"/>
    <n v="21"/>
    <x v="101"/>
    <n v="0"/>
    <n v="646"/>
    <n v="89"/>
    <n v="557"/>
    <n v="130"/>
    <n v="776"/>
    <n v="21"/>
    <n v="797"/>
  </r>
  <r>
    <x v="2"/>
    <n v="144"/>
    <s v="DGC Dragsholm Golf Club"/>
    <n v="30"/>
    <n v="11"/>
    <n v="3"/>
    <n v="3"/>
    <n v="313"/>
    <n v="158"/>
    <n v="0"/>
    <n v="0"/>
    <n v="115"/>
    <n v="63"/>
    <n v="41"/>
    <n v="24"/>
    <n v="761"/>
    <n v="143"/>
    <x v="100"/>
    <n v="178"/>
    <n v="518"/>
    <n v="47"/>
    <n v="471"/>
    <n v="65"/>
    <n v="761"/>
    <n v="143"/>
    <n v="904"/>
  </r>
  <r>
    <x v="2"/>
    <n v="186"/>
    <s v="Greve Golfklub"/>
    <n v="21"/>
    <n v="4"/>
    <n v="17"/>
    <n v="11"/>
    <n v="334"/>
    <n v="99"/>
    <n v="2"/>
    <n v="0"/>
    <n v="181"/>
    <n v="59"/>
    <n v="23"/>
    <n v="10"/>
    <n v="761"/>
    <n v="6"/>
    <x v="144"/>
    <n v="240"/>
    <n v="486"/>
    <n v="55"/>
    <n v="433"/>
    <n v="33"/>
    <n v="761"/>
    <n v="6"/>
    <n v="767"/>
  </r>
  <r>
    <x v="2"/>
    <n v="123"/>
    <s v="Struer Golfklub"/>
    <n v="25"/>
    <n v="6"/>
    <n v="1"/>
    <n v="1"/>
    <n v="417"/>
    <n v="215"/>
    <n v="0"/>
    <n v="0"/>
    <n v="23"/>
    <n v="14"/>
    <n v="30"/>
    <n v="17"/>
    <n v="749"/>
    <n v="164"/>
    <x v="4"/>
    <n v="37"/>
    <n v="665"/>
    <n v="33"/>
    <n v="632"/>
    <n v="47"/>
    <n v="749"/>
    <n v="164"/>
    <n v="913"/>
  </r>
  <r>
    <x v="2"/>
    <n v="63"/>
    <s v="Skjoldenæsholm Golfklub"/>
    <n v="40"/>
    <n v="5"/>
    <n v="4"/>
    <n v="12"/>
    <n v="434"/>
    <n v="167"/>
    <n v="0"/>
    <n v="0"/>
    <n v="56"/>
    <n v="25"/>
    <n v="0"/>
    <n v="1"/>
    <n v="744"/>
    <n v="163"/>
    <x v="59"/>
    <n v="81"/>
    <n v="662"/>
    <n v="61"/>
    <n v="601"/>
    <n v="1"/>
    <n v="744"/>
    <n v="163"/>
    <n v="907"/>
  </r>
  <r>
    <x v="2"/>
    <n v="175"/>
    <s v="Dronninglund Golfklub"/>
    <n v="45"/>
    <n v="1"/>
    <n v="8"/>
    <n v="1"/>
    <n v="451"/>
    <n v="180"/>
    <n v="0"/>
    <n v="0"/>
    <n v="37"/>
    <n v="5"/>
    <n v="12"/>
    <n v="4"/>
    <n v="744"/>
    <n v="48"/>
    <x v="107"/>
    <n v="42"/>
    <n v="686"/>
    <n v="55"/>
    <n v="631"/>
    <n v="16"/>
    <n v="744"/>
    <n v="48"/>
    <n v="792"/>
  </r>
  <r>
    <x v="2"/>
    <n v="43"/>
    <s v="Vestfyns Golfklub"/>
    <n v="41"/>
    <n v="6"/>
    <n v="2"/>
    <n v="2"/>
    <n v="384"/>
    <n v="198"/>
    <n v="0"/>
    <n v="0"/>
    <n v="66"/>
    <n v="23"/>
    <n v="12"/>
    <n v="5"/>
    <n v="739"/>
    <n v="168"/>
    <x v="98"/>
    <n v="89"/>
    <n v="633"/>
    <n v="51"/>
    <n v="582"/>
    <n v="17"/>
    <n v="739"/>
    <n v="168"/>
    <n v="907"/>
  </r>
  <r>
    <x v="2"/>
    <n v="109"/>
    <s v="Sebber Kloster Golf Klub"/>
    <n v="22"/>
    <n v="3"/>
    <n v="11"/>
    <n v="5"/>
    <n v="445"/>
    <n v="186"/>
    <n v="0"/>
    <n v="0"/>
    <n v="37"/>
    <n v="21"/>
    <n v="6"/>
    <n v="1"/>
    <n v="737"/>
    <n v="35"/>
    <x v="121"/>
    <n v="58"/>
    <n v="672"/>
    <n v="41"/>
    <n v="631"/>
    <n v="7"/>
    <n v="737"/>
    <n v="35"/>
    <n v="772"/>
  </r>
  <r>
    <x v="2"/>
    <n v="149"/>
    <s v="Aabenraa Golfklub"/>
    <n v="29"/>
    <n v="8"/>
    <n v="8"/>
    <n v="7"/>
    <n v="382"/>
    <n v="182"/>
    <n v="0"/>
    <n v="0"/>
    <n v="61"/>
    <n v="28"/>
    <n v="18"/>
    <n v="14"/>
    <n v="737"/>
    <n v="82"/>
    <x v="109"/>
    <n v="89"/>
    <n v="616"/>
    <n v="52"/>
    <n v="564"/>
    <n v="32"/>
    <n v="737"/>
    <n v="82"/>
    <n v="819"/>
  </r>
  <r>
    <x v="2"/>
    <n v="76"/>
    <s v="Norddjurs Golfklub"/>
    <n v="29"/>
    <n v="5"/>
    <n v="13"/>
    <n v="2"/>
    <n v="375"/>
    <n v="196"/>
    <n v="0"/>
    <n v="0"/>
    <n v="59"/>
    <n v="31"/>
    <n v="15"/>
    <n v="8"/>
    <n v="733"/>
    <n v="73"/>
    <x v="110"/>
    <n v="90"/>
    <n v="620"/>
    <n v="49"/>
    <n v="571"/>
    <n v="23"/>
    <n v="733"/>
    <n v="73"/>
    <n v="806"/>
  </r>
  <r>
    <x v="2"/>
    <n v="185"/>
    <s v="Lyngbygaard Golf Klub"/>
    <n v="25"/>
    <n v="3"/>
    <n v="3"/>
    <n v="0"/>
    <n v="309"/>
    <n v="75"/>
    <n v="1"/>
    <n v="0"/>
    <n v="248"/>
    <n v="52"/>
    <n v="16"/>
    <n v="1"/>
    <n v="733"/>
    <n v="63"/>
    <x v="163"/>
    <n v="300"/>
    <n v="415"/>
    <n v="32"/>
    <n v="384"/>
    <n v="17"/>
    <n v="733"/>
    <n v="63"/>
    <n v="796"/>
  </r>
  <r>
    <x v="2"/>
    <n v="10"/>
    <s v="Fanø Vesterhavsbads Golfklub"/>
    <n v="16"/>
    <n v="3"/>
    <n v="0"/>
    <n v="0"/>
    <n v="182"/>
    <n v="116"/>
    <n v="0"/>
    <n v="0"/>
    <n v="192"/>
    <n v="74"/>
    <n v="94"/>
    <n v="51"/>
    <n v="728"/>
    <n v="72"/>
    <x v="45"/>
    <n v="266"/>
    <n v="317"/>
    <n v="19"/>
    <n v="298"/>
    <n v="145"/>
    <n v="728"/>
    <n v="72"/>
    <n v="800"/>
  </r>
  <r>
    <x v="2"/>
    <n v="128"/>
    <s v="Benniksgaard Golf Klub"/>
    <n v="33"/>
    <n v="7"/>
    <n v="8"/>
    <n v="8"/>
    <n v="391"/>
    <n v="210"/>
    <n v="1"/>
    <n v="0"/>
    <n v="36"/>
    <n v="5"/>
    <n v="12"/>
    <n v="10"/>
    <n v="721"/>
    <n v="122"/>
    <x v="87"/>
    <n v="41"/>
    <n v="657"/>
    <n v="57"/>
    <n v="601"/>
    <n v="22"/>
    <n v="721"/>
    <n v="122"/>
    <n v="843"/>
  </r>
  <r>
    <x v="2"/>
    <n v="147"/>
    <s v="Midtsjællands Golfklub"/>
    <n v="32"/>
    <n v="6"/>
    <n v="2"/>
    <n v="0"/>
    <n v="469"/>
    <n v="103"/>
    <n v="0"/>
    <n v="0"/>
    <n v="57"/>
    <n v="26"/>
    <n v="7"/>
    <n v="4"/>
    <n v="706"/>
    <n v="52"/>
    <x v="112"/>
    <n v="83"/>
    <n v="612"/>
    <n v="40"/>
    <n v="572"/>
    <n v="11"/>
    <n v="706"/>
    <n v="52"/>
    <n v="758"/>
  </r>
  <r>
    <x v="2"/>
    <n v="70"/>
    <s v="Skanderborg Golf Klub"/>
    <n v="32"/>
    <n v="6"/>
    <n v="7"/>
    <n v="1"/>
    <n v="410"/>
    <n v="178"/>
    <n v="0"/>
    <n v="0"/>
    <n v="51"/>
    <n v="16"/>
    <n v="3"/>
    <n v="0"/>
    <n v="704"/>
    <n v="136"/>
    <x v="96"/>
    <n v="67"/>
    <n v="634"/>
    <n v="46"/>
    <n v="588"/>
    <n v="3"/>
    <n v="704"/>
    <n v="136"/>
    <n v="840"/>
  </r>
  <r>
    <x v="2"/>
    <n v="136"/>
    <s v="Mensalgård Golfklub"/>
    <n v="8"/>
    <n v="0"/>
    <n v="0"/>
    <n v="0"/>
    <n v="121"/>
    <n v="40"/>
    <n v="0"/>
    <n v="0"/>
    <n v="394"/>
    <n v="104"/>
    <n v="22"/>
    <n v="15"/>
    <n v="704"/>
    <n v="18"/>
    <x v="28"/>
    <n v="498"/>
    <n v="169"/>
    <n v="8"/>
    <n v="161"/>
    <n v="37"/>
    <n v="704"/>
    <n v="18"/>
    <n v="722"/>
  </r>
  <r>
    <x v="2"/>
    <n v="103"/>
    <s v="Holmsland Klit Golfklub"/>
    <n v="20"/>
    <n v="8"/>
    <n v="0"/>
    <n v="0"/>
    <n v="252"/>
    <n v="151"/>
    <n v="0"/>
    <n v="0"/>
    <n v="163"/>
    <n v="96"/>
    <n v="9"/>
    <n v="3"/>
    <n v="702"/>
    <n v="0"/>
    <x v="118"/>
    <n v="259"/>
    <n v="431"/>
    <n v="28"/>
    <n v="403"/>
    <n v="12"/>
    <n v="702"/>
    <n v="0"/>
    <n v="702"/>
  </r>
  <r>
    <x v="2"/>
    <n v="134"/>
    <s v="PIBE MØLLE GOLF"/>
    <n v="24"/>
    <n v="4"/>
    <n v="13"/>
    <n v="5"/>
    <n v="332"/>
    <n v="146"/>
    <n v="0"/>
    <n v="0"/>
    <n v="123"/>
    <n v="52"/>
    <n v="0"/>
    <n v="0"/>
    <n v="699"/>
    <n v="26"/>
    <x v="108"/>
    <n v="175"/>
    <n v="524"/>
    <n v="46"/>
    <n v="478"/>
    <n v="0"/>
    <n v="699"/>
    <n v="26"/>
    <n v="725"/>
  </r>
  <r>
    <x v="2"/>
    <n v="75"/>
    <s v="Kalø Golf Club"/>
    <n v="32"/>
    <n v="5"/>
    <n v="14"/>
    <n v="2"/>
    <n v="398"/>
    <n v="142"/>
    <n v="0"/>
    <n v="0"/>
    <n v="55"/>
    <n v="33"/>
    <n v="13"/>
    <n v="4"/>
    <n v="698"/>
    <n v="66"/>
    <x v="55"/>
    <n v="88"/>
    <n v="593"/>
    <n v="53"/>
    <n v="540"/>
    <n v="17"/>
    <n v="698"/>
    <n v="66"/>
    <n v="764"/>
  </r>
  <r>
    <x v="2"/>
    <n v="118"/>
    <s v="Marielyst Golf Klub"/>
    <n v="21"/>
    <n v="5"/>
    <n v="1"/>
    <n v="0"/>
    <n v="361"/>
    <n v="211"/>
    <n v="0"/>
    <n v="0"/>
    <n v="59"/>
    <n v="36"/>
    <n v="0"/>
    <n v="0"/>
    <n v="694"/>
    <n v="100"/>
    <x v="111"/>
    <n v="95"/>
    <n v="599"/>
    <n v="27"/>
    <n v="572"/>
    <n v="0"/>
    <n v="694"/>
    <n v="100"/>
    <n v="794"/>
  </r>
  <r>
    <x v="2"/>
    <n v="142"/>
    <s v="Birkemose Golf Club"/>
    <n v="36"/>
    <n v="8"/>
    <n v="2"/>
    <n v="0"/>
    <n v="395"/>
    <n v="168"/>
    <n v="1"/>
    <n v="0"/>
    <n v="62"/>
    <n v="18"/>
    <n v="1"/>
    <n v="0"/>
    <n v="691"/>
    <n v="24"/>
    <x v="90"/>
    <n v="80"/>
    <n v="609"/>
    <n v="47"/>
    <n v="563"/>
    <n v="1"/>
    <n v="691"/>
    <n v="24"/>
    <n v="715"/>
  </r>
  <r>
    <x v="2"/>
    <n v="122"/>
    <s v="Brande Golfklub"/>
    <n v="24"/>
    <n v="3"/>
    <n v="1"/>
    <n v="0"/>
    <n v="384"/>
    <n v="172"/>
    <n v="0"/>
    <n v="0"/>
    <n v="62"/>
    <n v="14"/>
    <n v="23"/>
    <n v="6"/>
    <n v="689"/>
    <n v="97"/>
    <x v="115"/>
    <n v="76"/>
    <n v="584"/>
    <n v="28"/>
    <n v="556"/>
    <n v="29"/>
    <n v="689"/>
    <n v="97"/>
    <n v="786"/>
  </r>
  <r>
    <x v="2"/>
    <n v="163"/>
    <s v="Værebro Golfklub"/>
    <n v="42"/>
    <n v="8"/>
    <n v="17"/>
    <n v="3"/>
    <n v="405"/>
    <n v="125"/>
    <n v="1"/>
    <n v="0"/>
    <n v="53"/>
    <n v="23"/>
    <n v="0"/>
    <n v="0"/>
    <n v="677"/>
    <n v="6"/>
    <x v="106"/>
    <n v="76"/>
    <n v="600"/>
    <n v="71"/>
    <n v="530"/>
    <n v="0"/>
    <n v="677"/>
    <n v="6"/>
    <n v="683"/>
  </r>
  <r>
    <x v="2"/>
    <n v="105"/>
    <s v="Blokhus Golf Klub"/>
    <n v="21"/>
    <n v="4"/>
    <n v="0"/>
    <n v="0"/>
    <n v="296"/>
    <n v="194"/>
    <n v="0"/>
    <n v="0"/>
    <n v="42"/>
    <n v="31"/>
    <n v="57"/>
    <n v="30"/>
    <n v="675"/>
    <n v="37"/>
    <x v="93"/>
    <n v="73"/>
    <n v="515"/>
    <n v="25"/>
    <n v="490"/>
    <n v="87"/>
    <n v="675"/>
    <n v="37"/>
    <n v="712"/>
  </r>
  <r>
    <x v="2"/>
    <n v="169"/>
    <s v="Ledreborg Palace Golf Club"/>
    <n v="39"/>
    <n v="6"/>
    <n v="2"/>
    <n v="2"/>
    <n v="420"/>
    <n v="118"/>
    <n v="0"/>
    <n v="0"/>
    <n v="60"/>
    <n v="21"/>
    <n v="0"/>
    <n v="0"/>
    <n v="668"/>
    <n v="1"/>
    <x v="75"/>
    <n v="81"/>
    <n v="587"/>
    <n v="49"/>
    <n v="538"/>
    <n v="0"/>
    <n v="668"/>
    <n v="1"/>
    <n v="669"/>
  </r>
  <r>
    <x v="2"/>
    <n v="69"/>
    <s v="Maribo Sø Golfklub"/>
    <n v="46"/>
    <n v="5"/>
    <n v="9"/>
    <n v="2"/>
    <n v="389"/>
    <n v="197"/>
    <n v="0"/>
    <n v="0"/>
    <n v="9"/>
    <n v="4"/>
    <n v="5"/>
    <n v="1"/>
    <n v="667"/>
    <n v="230"/>
    <x v="113"/>
    <n v="13"/>
    <n v="648"/>
    <n v="62"/>
    <n v="586"/>
    <n v="6"/>
    <n v="667"/>
    <n v="230"/>
    <n v="897"/>
  </r>
  <r>
    <x v="2"/>
    <n v="71"/>
    <s v="Sæby Golfklub"/>
    <n v="15"/>
    <n v="3"/>
    <n v="5"/>
    <n v="3"/>
    <n v="364"/>
    <n v="218"/>
    <n v="0"/>
    <n v="0"/>
    <n v="23"/>
    <n v="10"/>
    <n v="11"/>
    <n v="4"/>
    <n v="656"/>
    <n v="45"/>
    <x v="117"/>
    <n v="33"/>
    <n v="608"/>
    <n v="26"/>
    <n v="582"/>
    <n v="15"/>
    <n v="656"/>
    <n v="45"/>
    <n v="701"/>
  </r>
  <r>
    <x v="2"/>
    <n v="133"/>
    <s v="Harekær "/>
    <n v="20"/>
    <n v="11"/>
    <n v="3"/>
    <n v="0"/>
    <n v="389"/>
    <n v="153"/>
    <n v="0"/>
    <n v="0"/>
    <n v="53"/>
    <n v="20"/>
    <n v="1"/>
    <n v="1"/>
    <n v="651"/>
    <n v="61"/>
    <x v="116"/>
    <n v="73"/>
    <n v="576"/>
    <n v="34"/>
    <n v="542"/>
    <n v="2"/>
    <n v="651"/>
    <n v="61"/>
    <n v="712"/>
  </r>
  <r>
    <x v="2"/>
    <n v="154"/>
    <s v="Skærbæk Mølle Golfklub Ølgod"/>
    <n v="22"/>
    <n v="0"/>
    <n v="0"/>
    <n v="0"/>
    <n v="294"/>
    <n v="181"/>
    <n v="0"/>
    <n v="0"/>
    <n v="57"/>
    <n v="24"/>
    <n v="49"/>
    <n v="17"/>
    <n v="644"/>
    <n v="34"/>
    <x v="131"/>
    <n v="81"/>
    <n v="497"/>
    <n v="22"/>
    <n v="475"/>
    <n v="66"/>
    <n v="644"/>
    <n v="34"/>
    <n v="678"/>
  </r>
  <r>
    <x v="2"/>
    <n v="126"/>
    <s v="Harre Vig Golfklub"/>
    <n v="10"/>
    <n v="3"/>
    <n v="1"/>
    <n v="2"/>
    <n v="350"/>
    <n v="148"/>
    <n v="0"/>
    <n v="0"/>
    <n v="56"/>
    <n v="17"/>
    <n v="30"/>
    <n v="12"/>
    <n v="629"/>
    <n v="17"/>
    <x v="122"/>
    <n v="73"/>
    <n v="514"/>
    <n v="16"/>
    <n v="498"/>
    <n v="42"/>
    <n v="629"/>
    <n v="17"/>
    <n v="646"/>
  </r>
  <r>
    <x v="2"/>
    <n v="180"/>
    <s v="Gudhjem Golfklub"/>
    <n v="7"/>
    <n v="0"/>
    <n v="0"/>
    <n v="0"/>
    <n v="469"/>
    <n v="147"/>
    <n v="0"/>
    <n v="0"/>
    <n v="0"/>
    <n v="0"/>
    <n v="0"/>
    <n v="0"/>
    <n v="623"/>
    <n v="5"/>
    <x v="146"/>
    <n v="0"/>
    <n v="623"/>
    <n v="7"/>
    <n v="616"/>
    <n v="0"/>
    <n v="623"/>
    <n v="5"/>
    <n v="628"/>
  </r>
  <r>
    <x v="2"/>
    <n v="150"/>
    <s v="Randers Fjord Golfklub"/>
    <n v="24"/>
    <n v="1"/>
    <n v="12"/>
    <n v="2"/>
    <n v="414"/>
    <n v="112"/>
    <n v="0"/>
    <n v="0"/>
    <n v="25"/>
    <n v="10"/>
    <n v="10"/>
    <n v="9"/>
    <n v="619"/>
    <n v="110"/>
    <x v="135"/>
    <n v="35"/>
    <n v="565"/>
    <n v="39"/>
    <n v="526"/>
    <n v="19"/>
    <n v="619"/>
    <n v="110"/>
    <n v="729"/>
  </r>
  <r>
    <x v="2"/>
    <n v="190"/>
    <s v="Rønnede Golf Klub"/>
    <n v="22"/>
    <n v="10"/>
    <n v="10"/>
    <n v="1"/>
    <n v="358"/>
    <n v="132"/>
    <n v="0"/>
    <n v="0"/>
    <n v="55"/>
    <n v="22"/>
    <n v="0"/>
    <n v="0"/>
    <n v="610"/>
    <n v="10"/>
    <x v="136"/>
    <n v="77"/>
    <n v="533"/>
    <n v="43"/>
    <n v="490"/>
    <n v="0"/>
    <n v="610"/>
    <n v="10"/>
    <n v="620"/>
  </r>
  <r>
    <x v="2"/>
    <n v="159"/>
    <s v="Volstrup Golf Klub"/>
    <n v="30"/>
    <n v="3"/>
    <n v="10"/>
    <n v="5"/>
    <n v="336"/>
    <n v="100"/>
    <n v="1"/>
    <n v="0"/>
    <n v="83"/>
    <n v="24"/>
    <n v="11"/>
    <n v="4"/>
    <n v="607"/>
    <n v="61"/>
    <x v="129"/>
    <n v="107"/>
    <n v="484"/>
    <n v="49"/>
    <n v="436"/>
    <n v="15"/>
    <n v="607"/>
    <n v="61"/>
    <n v="668"/>
  </r>
  <r>
    <x v="2"/>
    <n v="62"/>
    <s v="Faaborg Golfklub"/>
    <n v="14"/>
    <n v="7"/>
    <n v="2"/>
    <n v="5"/>
    <n v="296"/>
    <n v="171"/>
    <n v="0"/>
    <n v="0"/>
    <n v="56"/>
    <n v="28"/>
    <n v="19"/>
    <n v="7"/>
    <n v="605"/>
    <n v="103"/>
    <x v="128"/>
    <n v="84"/>
    <n v="495"/>
    <n v="28"/>
    <n v="467"/>
    <n v="26"/>
    <n v="605"/>
    <n v="103"/>
    <n v="708"/>
  </r>
  <r>
    <x v="2"/>
    <n v="900"/>
    <s v="Royal Golf Club"/>
    <n v="9"/>
    <n v="2"/>
    <n v="0"/>
    <n v="0"/>
    <n v="520"/>
    <n v="71"/>
    <n v="0"/>
    <n v="0"/>
    <n v="1"/>
    <n v="0"/>
    <n v="0"/>
    <n v="0"/>
    <n v="603"/>
    <n v="0"/>
    <x v="150"/>
    <n v="1"/>
    <n v="602"/>
    <n v="11"/>
    <n v="591"/>
    <n v="0"/>
    <n v="603"/>
    <n v="0"/>
    <n v="603"/>
  </r>
  <r>
    <x v="2"/>
    <n v="23"/>
    <s v="Storstrømmen Gk"/>
    <n v="31"/>
    <n v="13"/>
    <n v="7"/>
    <n v="1"/>
    <n v="357"/>
    <n v="154"/>
    <n v="0"/>
    <n v="0"/>
    <n v="23"/>
    <n v="11"/>
    <n v="4"/>
    <n v="1"/>
    <n v="602"/>
    <n v="67"/>
    <x v="124"/>
    <n v="34"/>
    <n v="563"/>
    <n v="52"/>
    <n v="511"/>
    <n v="5"/>
    <n v="602"/>
    <n v="67"/>
    <n v="669"/>
  </r>
  <r>
    <x v="2"/>
    <n v="107"/>
    <s v="Åskov Golfklub"/>
    <n v="18"/>
    <n v="8"/>
    <n v="12"/>
    <n v="7"/>
    <n v="322"/>
    <n v="153"/>
    <n v="0"/>
    <n v="0"/>
    <n v="34"/>
    <n v="13"/>
    <n v="11"/>
    <n v="2"/>
    <n v="580"/>
    <n v="33"/>
    <x v="137"/>
    <n v="47"/>
    <n v="520"/>
    <n v="45"/>
    <n v="475"/>
    <n v="13"/>
    <n v="580"/>
    <n v="33"/>
    <n v="613"/>
  </r>
  <r>
    <x v="2"/>
    <n v="129"/>
    <s v="Passebækgård Golf Klub"/>
    <n v="16"/>
    <n v="1"/>
    <n v="0"/>
    <n v="0"/>
    <n v="234"/>
    <n v="102"/>
    <n v="0"/>
    <n v="1"/>
    <n v="153"/>
    <n v="69"/>
    <n v="0"/>
    <n v="0"/>
    <n v="576"/>
    <n v="13"/>
    <x v="104"/>
    <n v="222"/>
    <n v="353"/>
    <n v="18"/>
    <n v="336"/>
    <n v="0"/>
    <n v="576"/>
    <n v="13"/>
    <n v="589"/>
  </r>
  <r>
    <x v="2"/>
    <n v="53"/>
    <s v="Grenaa Golfklub"/>
    <n v="19"/>
    <n v="1"/>
    <n v="0"/>
    <n v="0"/>
    <n v="322"/>
    <n v="163"/>
    <n v="0"/>
    <n v="0"/>
    <n v="16"/>
    <n v="19"/>
    <n v="16"/>
    <n v="15"/>
    <n v="571"/>
    <n v="73"/>
    <x v="125"/>
    <n v="35"/>
    <n v="505"/>
    <n v="20"/>
    <n v="485"/>
    <n v="31"/>
    <n v="571"/>
    <n v="73"/>
    <n v="644"/>
  </r>
  <r>
    <x v="2"/>
    <n v="111"/>
    <s v="Albertslund Golfklub"/>
    <n v="22"/>
    <n v="2"/>
    <n v="0"/>
    <n v="0"/>
    <n v="373"/>
    <n v="174"/>
    <n v="0"/>
    <n v="0"/>
    <n v="0"/>
    <n v="0"/>
    <n v="0"/>
    <n v="0"/>
    <n v="571"/>
    <n v="69"/>
    <x v="119"/>
    <n v="0"/>
    <n v="571"/>
    <n v="24"/>
    <n v="547"/>
    <n v="0"/>
    <n v="571"/>
    <n v="69"/>
    <n v="640"/>
  </r>
  <r>
    <x v="2"/>
    <n v="81"/>
    <s v="Hirtshals Golfklub"/>
    <n v="15"/>
    <n v="0"/>
    <n v="4"/>
    <n v="0"/>
    <n v="309"/>
    <n v="167"/>
    <n v="0"/>
    <n v="0"/>
    <n v="0"/>
    <n v="0"/>
    <n v="45"/>
    <n v="30"/>
    <n v="570"/>
    <n v="75"/>
    <x v="126"/>
    <n v="0"/>
    <n v="495"/>
    <n v="19"/>
    <n v="476"/>
    <n v="75"/>
    <n v="570"/>
    <n v="75"/>
    <n v="645"/>
  </r>
  <r>
    <x v="2"/>
    <n v="106"/>
    <s v="Falster Golfklub"/>
    <n v="28"/>
    <n v="9"/>
    <n v="2"/>
    <n v="1"/>
    <n v="274"/>
    <n v="109"/>
    <n v="0"/>
    <n v="0"/>
    <n v="74"/>
    <n v="31"/>
    <n v="24"/>
    <n v="12"/>
    <n v="564"/>
    <n v="31"/>
    <x v="127"/>
    <n v="105"/>
    <n v="423"/>
    <n v="40"/>
    <n v="383"/>
    <n v="36"/>
    <n v="564"/>
    <n v="31"/>
    <n v="595"/>
  </r>
  <r>
    <x v="2"/>
    <n v="48"/>
    <s v="Himmerland Golf Klub"/>
    <n v="22"/>
    <n v="11"/>
    <n v="5"/>
    <n v="3"/>
    <n v="287"/>
    <n v="148"/>
    <n v="0"/>
    <n v="0"/>
    <n v="49"/>
    <n v="34"/>
    <n v="0"/>
    <n v="0"/>
    <n v="559"/>
    <n v="98"/>
    <x v="132"/>
    <n v="83"/>
    <n v="476"/>
    <n v="41"/>
    <n v="435"/>
    <n v="0"/>
    <n v="559"/>
    <n v="98"/>
    <n v="657"/>
  </r>
  <r>
    <x v="2"/>
    <n v="176"/>
    <s v="Mariagerfjord Golfklub"/>
    <n v="18"/>
    <n v="1"/>
    <n v="10"/>
    <n v="4"/>
    <n v="304"/>
    <n v="139"/>
    <n v="1"/>
    <n v="0"/>
    <n v="35"/>
    <n v="21"/>
    <n v="17"/>
    <n v="6"/>
    <n v="556"/>
    <n v="38"/>
    <x v="143"/>
    <n v="56"/>
    <n v="476"/>
    <n v="34"/>
    <n v="443"/>
    <n v="23"/>
    <n v="556"/>
    <n v="38"/>
    <n v="594"/>
  </r>
  <r>
    <x v="2"/>
    <n v="95"/>
    <s v="Samsø Golfklub"/>
    <n v="35"/>
    <n v="2"/>
    <n v="3"/>
    <n v="0"/>
    <n v="138"/>
    <n v="67"/>
    <n v="2"/>
    <n v="0"/>
    <n v="136"/>
    <n v="68"/>
    <n v="62"/>
    <n v="34"/>
    <n v="547"/>
    <n v="6"/>
    <x v="133"/>
    <n v="204"/>
    <n v="245"/>
    <n v="42"/>
    <n v="205"/>
    <n v="96"/>
    <n v="547"/>
    <n v="6"/>
    <n v="553"/>
  </r>
  <r>
    <x v="2"/>
    <n v="18"/>
    <s v="Ebeltoft Golf Club"/>
    <n v="15"/>
    <n v="1"/>
    <n v="0"/>
    <n v="0"/>
    <n v="282"/>
    <n v="182"/>
    <n v="0"/>
    <n v="0"/>
    <n v="31"/>
    <n v="14"/>
    <n v="13"/>
    <n v="8"/>
    <n v="546"/>
    <n v="42"/>
    <x v="138"/>
    <n v="45"/>
    <n v="480"/>
    <n v="16"/>
    <n v="464"/>
    <n v="21"/>
    <n v="546"/>
    <n v="42"/>
    <n v="588"/>
  </r>
  <r>
    <x v="2"/>
    <n v="83"/>
    <s v="Sindal Golf Klub"/>
    <n v="14"/>
    <n v="5"/>
    <n v="0"/>
    <n v="0"/>
    <n v="329"/>
    <n v="159"/>
    <n v="0"/>
    <n v="0"/>
    <n v="0"/>
    <n v="0"/>
    <n v="21"/>
    <n v="12"/>
    <n v="540"/>
    <n v="142"/>
    <x v="139"/>
    <n v="0"/>
    <n v="507"/>
    <n v="19"/>
    <n v="488"/>
    <n v="33"/>
    <n v="540"/>
    <n v="142"/>
    <n v="682"/>
  </r>
  <r>
    <x v="2"/>
    <n v="88"/>
    <s v="Tønder Golf Klub"/>
    <n v="9"/>
    <n v="4"/>
    <n v="7"/>
    <n v="3"/>
    <n v="323"/>
    <n v="144"/>
    <n v="0"/>
    <n v="0"/>
    <n v="24"/>
    <n v="19"/>
    <n v="4"/>
    <n v="2"/>
    <n v="539"/>
    <n v="80"/>
    <x v="134"/>
    <n v="43"/>
    <n v="490"/>
    <n v="23"/>
    <n v="467"/>
    <n v="6"/>
    <n v="539"/>
    <n v="80"/>
    <n v="619"/>
  </r>
  <r>
    <x v="2"/>
    <n v="34"/>
    <s v="Bornholms Golf Klub"/>
    <n v="15"/>
    <n v="5"/>
    <n v="4"/>
    <n v="1"/>
    <n v="300"/>
    <n v="152"/>
    <n v="0"/>
    <n v="0"/>
    <n v="4"/>
    <n v="3"/>
    <n v="20"/>
    <n v="10"/>
    <n v="514"/>
    <n v="106"/>
    <x v="120"/>
    <n v="7"/>
    <n v="477"/>
    <n v="25"/>
    <n v="452"/>
    <n v="30"/>
    <n v="514"/>
    <n v="106"/>
    <n v="620"/>
  </r>
  <r>
    <x v="2"/>
    <n v="54"/>
    <s v="Toftlund Golf Club"/>
    <n v="20"/>
    <n v="2"/>
    <n v="3"/>
    <n v="1"/>
    <n v="284"/>
    <n v="120"/>
    <n v="0"/>
    <n v="0"/>
    <n v="48"/>
    <n v="18"/>
    <n v="7"/>
    <n v="3"/>
    <n v="506"/>
    <n v="23"/>
    <x v="160"/>
    <n v="66"/>
    <n v="430"/>
    <n v="26"/>
    <n v="404"/>
    <n v="10"/>
    <n v="506"/>
    <n v="23"/>
    <n v="529"/>
  </r>
  <r>
    <x v="2"/>
    <n v="912"/>
    <s v="Markusminde Golf"/>
    <n v="11"/>
    <n v="1"/>
    <n v="0"/>
    <n v="0"/>
    <n v="287"/>
    <n v="119"/>
    <n v="0"/>
    <n v="0"/>
    <n v="57"/>
    <n v="25"/>
    <n v="1"/>
    <n v="0"/>
    <n v="501"/>
    <n v="15"/>
    <x v="140"/>
    <n v="82"/>
    <n v="418"/>
    <n v="12"/>
    <n v="406"/>
    <n v="1"/>
    <n v="501"/>
    <n v="15"/>
    <n v="516"/>
  </r>
  <r>
    <x v="2"/>
    <n v="98"/>
    <s v="Møn Golfklub"/>
    <n v="36"/>
    <n v="14"/>
    <n v="0"/>
    <n v="0"/>
    <n v="247"/>
    <n v="108"/>
    <n v="0"/>
    <n v="0"/>
    <n v="34"/>
    <n v="20"/>
    <n v="23"/>
    <n v="15"/>
    <n v="497"/>
    <n v="65"/>
    <x v="142"/>
    <n v="54"/>
    <n v="405"/>
    <n v="50"/>
    <n v="355"/>
    <n v="38"/>
    <n v="497"/>
    <n v="65"/>
    <n v="562"/>
  </r>
  <r>
    <x v="2"/>
    <n v="156"/>
    <s v="Aars Golfklub"/>
    <n v="23"/>
    <n v="4"/>
    <n v="10"/>
    <n v="2"/>
    <n v="300"/>
    <n v="107"/>
    <n v="0"/>
    <n v="0"/>
    <n v="26"/>
    <n v="21"/>
    <n v="2"/>
    <n v="1"/>
    <n v="496"/>
    <n v="40"/>
    <x v="147"/>
    <n v="47"/>
    <n v="446"/>
    <n v="39"/>
    <n v="407"/>
    <n v="3"/>
    <n v="496"/>
    <n v="40"/>
    <n v="536"/>
  </r>
  <r>
    <x v="2"/>
    <n v="77"/>
    <s v="Hjarbæk Fjord Golf Klub"/>
    <n v="37"/>
    <n v="7"/>
    <n v="0"/>
    <n v="0"/>
    <n v="219"/>
    <n v="82"/>
    <n v="0"/>
    <n v="0"/>
    <n v="64"/>
    <n v="30"/>
    <n v="32"/>
    <n v="18"/>
    <n v="489"/>
    <n v="48"/>
    <x v="141"/>
    <n v="94"/>
    <n v="345"/>
    <n v="44"/>
    <n v="301"/>
    <n v="50"/>
    <n v="489"/>
    <n v="48"/>
    <n v="537"/>
  </r>
  <r>
    <x v="2"/>
    <n v="155"/>
    <s v="Hobro Golfklub"/>
    <n v="17"/>
    <n v="4"/>
    <n v="2"/>
    <n v="0"/>
    <n v="266"/>
    <n v="115"/>
    <n v="0"/>
    <n v="0"/>
    <n v="34"/>
    <n v="20"/>
    <n v="23"/>
    <n v="4"/>
    <n v="485"/>
    <n v="21"/>
    <x v="165"/>
    <n v="54"/>
    <n v="404"/>
    <n v="23"/>
    <n v="381"/>
    <n v="27"/>
    <n v="485"/>
    <n v="21"/>
    <n v="506"/>
  </r>
  <r>
    <x v="2"/>
    <n v="167"/>
    <s v="Barløseborg Golfklub"/>
    <n v="18"/>
    <n v="5"/>
    <n v="13"/>
    <n v="3"/>
    <n v="240"/>
    <n v="108"/>
    <n v="0"/>
    <n v="0"/>
    <n v="65"/>
    <n v="25"/>
    <n v="5"/>
    <n v="2"/>
    <n v="484"/>
    <n v="31"/>
    <x v="154"/>
    <n v="90"/>
    <n v="387"/>
    <n v="39"/>
    <n v="348"/>
    <n v="7"/>
    <n v="484"/>
    <n v="31"/>
    <n v="515"/>
  </r>
  <r>
    <x v="2"/>
    <n v="188"/>
    <s v="The Scandinavian Golf Club"/>
    <n v="17"/>
    <n v="2"/>
    <n v="8"/>
    <n v="6"/>
    <n v="383"/>
    <n v="53"/>
    <n v="0"/>
    <n v="0"/>
    <n v="0"/>
    <n v="0"/>
    <n v="0"/>
    <n v="0"/>
    <n v="469"/>
    <n v="12"/>
    <x v="172"/>
    <n v="0"/>
    <n v="469"/>
    <n v="33"/>
    <n v="436"/>
    <n v="0"/>
    <n v="469"/>
    <n v="12"/>
    <n v="481"/>
  </r>
  <r>
    <x v="2"/>
    <n v="135"/>
    <s v="Holsted Golfklub"/>
    <n v="11"/>
    <n v="5"/>
    <n v="27"/>
    <n v="8"/>
    <n v="253"/>
    <n v="102"/>
    <n v="0"/>
    <n v="0"/>
    <n v="21"/>
    <n v="9"/>
    <n v="9"/>
    <n v="2"/>
    <n v="447"/>
    <n v="33"/>
    <x v="148"/>
    <n v="30"/>
    <n v="406"/>
    <n v="51"/>
    <n v="355"/>
    <n v="11"/>
    <n v="447"/>
    <n v="33"/>
    <n v="480"/>
  </r>
  <r>
    <x v="2"/>
    <n v="104"/>
    <s v="Nordborg Golfklub"/>
    <n v="8"/>
    <n v="2"/>
    <n v="1"/>
    <n v="2"/>
    <n v="241"/>
    <n v="103"/>
    <n v="0"/>
    <n v="0"/>
    <n v="55"/>
    <n v="23"/>
    <n v="1"/>
    <n v="1"/>
    <n v="437"/>
    <n v="12"/>
    <x v="152"/>
    <n v="78"/>
    <n v="357"/>
    <n v="13"/>
    <n v="344"/>
    <n v="2"/>
    <n v="437"/>
    <n v="12"/>
    <n v="449"/>
  </r>
  <r>
    <x v="2"/>
    <n v="132"/>
    <s v="Langelands Golf Klub"/>
    <n v="11"/>
    <n v="2"/>
    <n v="4"/>
    <n v="4"/>
    <n v="208"/>
    <n v="109"/>
    <n v="0"/>
    <n v="0"/>
    <n v="13"/>
    <n v="6"/>
    <n v="47"/>
    <n v="25"/>
    <n v="429"/>
    <n v="46"/>
    <x v="156"/>
    <n v="19"/>
    <n v="338"/>
    <n v="21"/>
    <n v="317"/>
    <n v="72"/>
    <n v="429"/>
    <n v="46"/>
    <n v="475"/>
  </r>
  <r>
    <x v="2"/>
    <n v="173"/>
    <s v="Tollundgaard Golfklub"/>
    <n v="6"/>
    <n v="1"/>
    <n v="3"/>
    <n v="0"/>
    <n v="186"/>
    <n v="74"/>
    <n v="0"/>
    <n v="0"/>
    <n v="79"/>
    <n v="48"/>
    <n v="20"/>
    <n v="4"/>
    <n v="421"/>
    <n v="44"/>
    <x v="149"/>
    <n v="127"/>
    <n v="270"/>
    <n v="10"/>
    <n v="260"/>
    <n v="24"/>
    <n v="421"/>
    <n v="44"/>
    <n v="465"/>
  </r>
  <r>
    <x v="2"/>
    <n v="66"/>
    <s v="Henne Golfklub"/>
    <n v="8"/>
    <n v="3"/>
    <n v="8"/>
    <n v="2"/>
    <n v="159"/>
    <n v="96"/>
    <n v="1"/>
    <n v="0"/>
    <n v="17"/>
    <n v="7"/>
    <n v="66"/>
    <n v="50"/>
    <n v="417"/>
    <n v="41"/>
    <x v="145"/>
    <n v="24"/>
    <n v="276"/>
    <n v="22"/>
    <n v="255"/>
    <n v="116"/>
    <n v="417"/>
    <n v="41"/>
    <n v="458"/>
  </r>
  <r>
    <x v="2"/>
    <n v="183"/>
    <s v="Sydthy Golfklub"/>
    <n v="18"/>
    <n v="0"/>
    <n v="0"/>
    <n v="0"/>
    <n v="233"/>
    <n v="126"/>
    <n v="0"/>
    <n v="0"/>
    <n v="7"/>
    <n v="2"/>
    <n v="21"/>
    <n v="8"/>
    <n v="415"/>
    <n v="28"/>
    <x v="159"/>
    <n v="9"/>
    <n v="377"/>
    <n v="18"/>
    <n v="359"/>
    <n v="29"/>
    <n v="415"/>
    <n v="28"/>
    <n v="443"/>
  </r>
  <r>
    <x v="2"/>
    <n v="162"/>
    <s v="Bogense Golfklub"/>
    <n v="9"/>
    <n v="1"/>
    <n v="0"/>
    <n v="0"/>
    <n v="253"/>
    <n v="116"/>
    <n v="0"/>
    <n v="0"/>
    <n v="20"/>
    <n v="3"/>
    <n v="6"/>
    <n v="4"/>
    <n v="412"/>
    <n v="15"/>
    <x v="164"/>
    <n v="23"/>
    <n v="379"/>
    <n v="10"/>
    <n v="369"/>
    <n v="10"/>
    <n v="412"/>
    <n v="15"/>
    <n v="427"/>
  </r>
  <r>
    <x v="2"/>
    <n v="905"/>
    <s v="Søhøjlandet Golf Resort P/S"/>
    <n v="6"/>
    <n v="3"/>
    <n v="3"/>
    <n v="1"/>
    <n v="285"/>
    <n v="81"/>
    <n v="0"/>
    <n v="0"/>
    <n v="17"/>
    <n v="10"/>
    <n v="3"/>
    <n v="1"/>
    <n v="410"/>
    <n v="31"/>
    <x v="166"/>
    <n v="27"/>
    <n v="379"/>
    <n v="13"/>
    <n v="366"/>
    <n v="4"/>
    <n v="410"/>
    <n v="31"/>
    <n v="441"/>
  </r>
  <r>
    <x v="2"/>
    <n v="93"/>
    <s v="Løkken Golfklub"/>
    <n v="3"/>
    <n v="1"/>
    <n v="8"/>
    <n v="1"/>
    <n v="232"/>
    <n v="126"/>
    <n v="0"/>
    <n v="0"/>
    <n v="0"/>
    <n v="0"/>
    <n v="24"/>
    <n v="12"/>
    <n v="407"/>
    <n v="54"/>
    <x v="153"/>
    <n v="0"/>
    <n v="371"/>
    <n v="13"/>
    <n v="358"/>
    <n v="36"/>
    <n v="407"/>
    <n v="54"/>
    <n v="461"/>
  </r>
  <r>
    <x v="2"/>
    <n v="119"/>
    <s v="Halsted Kloster Golfklub"/>
    <n v="10"/>
    <n v="5"/>
    <n v="6"/>
    <n v="3"/>
    <n v="209"/>
    <n v="109"/>
    <n v="0"/>
    <n v="0"/>
    <n v="36"/>
    <n v="15"/>
    <n v="2"/>
    <n v="3"/>
    <n v="398"/>
    <n v="77"/>
    <x v="155"/>
    <n v="51"/>
    <n v="342"/>
    <n v="24"/>
    <n v="318"/>
    <n v="5"/>
    <n v="398"/>
    <n v="77"/>
    <n v="475"/>
  </r>
  <r>
    <x v="2"/>
    <n v="80"/>
    <s v="Royal Oak Golf Club"/>
    <n v="21"/>
    <n v="3"/>
    <n v="1"/>
    <n v="1"/>
    <n v="241"/>
    <n v="83"/>
    <n v="0"/>
    <n v="0"/>
    <n v="17"/>
    <n v="6"/>
    <n v="4"/>
    <n v="1"/>
    <n v="378"/>
    <n v="8"/>
    <x v="161"/>
    <n v="23"/>
    <n v="350"/>
    <n v="26"/>
    <n v="324"/>
    <n v="5"/>
    <n v="378"/>
    <n v="8"/>
    <n v="386"/>
  </r>
  <r>
    <x v="2"/>
    <n v="178"/>
    <s v="Hvalpsund Golf Club"/>
    <n v="6"/>
    <n v="4"/>
    <n v="0"/>
    <n v="0"/>
    <n v="205"/>
    <n v="109"/>
    <n v="0"/>
    <n v="0"/>
    <n v="17"/>
    <n v="7"/>
    <n v="19"/>
    <n v="3"/>
    <n v="370"/>
    <n v="9"/>
    <x v="167"/>
    <n v="24"/>
    <n v="324"/>
    <n v="10"/>
    <n v="314"/>
    <n v="22"/>
    <n v="370"/>
    <n v="9"/>
    <n v="379"/>
  </r>
  <r>
    <x v="2"/>
    <n v="96"/>
    <s v="Blåvandshuk Golfklub"/>
    <n v="1"/>
    <n v="0"/>
    <n v="0"/>
    <n v="0"/>
    <n v="147"/>
    <n v="94"/>
    <n v="0"/>
    <n v="0"/>
    <n v="37"/>
    <n v="13"/>
    <n v="44"/>
    <n v="27"/>
    <n v="363"/>
    <n v="49"/>
    <x v="162"/>
    <n v="50"/>
    <n v="242"/>
    <n v="1"/>
    <n v="241"/>
    <n v="71"/>
    <n v="363"/>
    <n v="49"/>
    <n v="412"/>
  </r>
  <r>
    <x v="2"/>
    <n v="55"/>
    <s v="Nexø Golf Klub"/>
    <n v="18"/>
    <n v="1"/>
    <n v="0"/>
    <n v="0"/>
    <n v="211"/>
    <n v="120"/>
    <n v="0"/>
    <n v="0"/>
    <n v="7"/>
    <n v="1"/>
    <n v="0"/>
    <n v="0"/>
    <n v="358"/>
    <n v="10"/>
    <x v="158"/>
    <n v="8"/>
    <n v="350"/>
    <n v="19"/>
    <n v="331"/>
    <n v="0"/>
    <n v="358"/>
    <n v="10"/>
    <n v="368"/>
  </r>
  <r>
    <x v="2"/>
    <n v="61"/>
    <s v="Jammerbugtens Golfklub"/>
    <n v="4"/>
    <n v="0"/>
    <n v="0"/>
    <n v="0"/>
    <n v="208"/>
    <n v="102"/>
    <n v="0"/>
    <n v="0"/>
    <n v="0"/>
    <n v="0"/>
    <n v="19"/>
    <n v="13"/>
    <n v="346"/>
    <n v="2"/>
    <x v="157"/>
    <n v="0"/>
    <n v="314"/>
    <n v="4"/>
    <n v="310"/>
    <n v="32"/>
    <n v="346"/>
    <n v="2"/>
    <n v="348"/>
  </r>
  <r>
    <x v="2"/>
    <n v="56"/>
    <s v="Nordbornholms Golf Klub"/>
    <n v="18"/>
    <n v="9"/>
    <n v="0"/>
    <n v="0"/>
    <n v="213"/>
    <n v="74"/>
    <n v="0"/>
    <n v="0"/>
    <n v="0"/>
    <n v="0"/>
    <n v="0"/>
    <n v="0"/>
    <n v="314"/>
    <n v="25"/>
    <x v="168"/>
    <n v="0"/>
    <n v="314"/>
    <n v="27"/>
    <n v="287"/>
    <n v="0"/>
    <n v="314"/>
    <n v="25"/>
    <n v="339"/>
  </r>
  <r>
    <x v="2"/>
    <n v="146"/>
    <s v="Løgstør Golfklub"/>
    <n v="6"/>
    <n v="1"/>
    <n v="0"/>
    <n v="0"/>
    <n v="183"/>
    <n v="81"/>
    <n v="0"/>
    <n v="0"/>
    <n v="5"/>
    <n v="5"/>
    <n v="8"/>
    <n v="6"/>
    <n v="295"/>
    <n v="20"/>
    <x v="170"/>
    <n v="10"/>
    <n v="271"/>
    <n v="7"/>
    <n v="264"/>
    <n v="14"/>
    <n v="295"/>
    <n v="20"/>
    <n v="315"/>
  </r>
  <r>
    <x v="2"/>
    <n v="182"/>
    <s v="Midtfyns Golfklub"/>
    <n v="9"/>
    <n v="1"/>
    <n v="9"/>
    <n v="1"/>
    <n v="188"/>
    <n v="61"/>
    <n v="0"/>
    <n v="0"/>
    <n v="10"/>
    <n v="1"/>
    <n v="9"/>
    <n v="5"/>
    <n v="294"/>
    <n v="32"/>
    <x v="169"/>
    <n v="11"/>
    <n v="269"/>
    <n v="20"/>
    <n v="249"/>
    <n v="14"/>
    <n v="294"/>
    <n v="32"/>
    <n v="326"/>
  </r>
  <r>
    <x v="2"/>
    <n v="127"/>
    <s v="Solrød Golfklub"/>
    <n v="7"/>
    <n v="0"/>
    <n v="0"/>
    <n v="0"/>
    <n v="168"/>
    <n v="58"/>
    <n v="0"/>
    <n v="0"/>
    <n v="27"/>
    <n v="8"/>
    <n v="0"/>
    <n v="0"/>
    <n v="268"/>
    <n v="37"/>
    <x v="171"/>
    <n v="35"/>
    <n v="233"/>
    <n v="7"/>
    <n v="226"/>
    <n v="0"/>
    <n v="268"/>
    <n v="37"/>
    <n v="305"/>
  </r>
  <r>
    <x v="2"/>
    <n v="166"/>
    <s v="Langesø Golf Club"/>
    <n v="6"/>
    <n v="2"/>
    <n v="0"/>
    <n v="0"/>
    <n v="174"/>
    <n v="58"/>
    <n v="0"/>
    <n v="0"/>
    <n v="4"/>
    <n v="0"/>
    <n v="1"/>
    <n v="0"/>
    <n v="245"/>
    <n v="13"/>
    <x v="176"/>
    <n v="4"/>
    <n v="240"/>
    <n v="8"/>
    <n v="232"/>
    <n v="1"/>
    <n v="245"/>
    <n v="13"/>
    <n v="258"/>
  </r>
  <r>
    <x v="2"/>
    <n v="171"/>
    <s v="Hedens Golfklub"/>
    <n v="5"/>
    <n v="4"/>
    <n v="0"/>
    <n v="0"/>
    <n v="150"/>
    <n v="69"/>
    <n v="0"/>
    <n v="0"/>
    <n v="0"/>
    <n v="0"/>
    <n v="0"/>
    <n v="0"/>
    <n v="228"/>
    <n v="2"/>
    <x v="173"/>
    <n v="0"/>
    <n v="228"/>
    <n v="9"/>
    <n v="219"/>
    <n v="0"/>
    <n v="228"/>
    <n v="2"/>
    <n v="230"/>
  </r>
  <r>
    <x v="2"/>
    <n v="908"/>
    <s v="Haunstrup Golf KS Aktiv Fritid"/>
    <n v="5"/>
    <n v="0"/>
    <n v="0"/>
    <n v="0"/>
    <n v="155"/>
    <n v="50"/>
    <n v="0"/>
    <n v="0"/>
    <n v="6"/>
    <n v="3"/>
    <n v="0"/>
    <n v="0"/>
    <n v="219"/>
    <n v="23"/>
    <x v="177"/>
    <n v="9"/>
    <n v="210"/>
    <n v="5"/>
    <n v="205"/>
    <n v="0"/>
    <n v="219"/>
    <n v="23"/>
    <n v="242"/>
  </r>
  <r>
    <x v="2"/>
    <n v="165"/>
    <s v="Ærø Golf Klub"/>
    <n v="3"/>
    <n v="0"/>
    <n v="3"/>
    <n v="1"/>
    <n v="106"/>
    <n v="42"/>
    <n v="0"/>
    <n v="0"/>
    <n v="12"/>
    <n v="8"/>
    <n v="20"/>
    <n v="10"/>
    <n v="205"/>
    <n v="115"/>
    <x v="175"/>
    <n v="20"/>
    <n v="155"/>
    <n v="7"/>
    <n v="148"/>
    <n v="30"/>
    <n v="205"/>
    <n v="115"/>
    <n v="320"/>
  </r>
  <r>
    <x v="2"/>
    <n v="192"/>
    <s v="Hansted Golfklub"/>
    <n v="0"/>
    <n v="0"/>
    <n v="0"/>
    <n v="0"/>
    <n v="36"/>
    <n v="6"/>
    <n v="2"/>
    <n v="0"/>
    <n v="99"/>
    <n v="29"/>
    <n v="0"/>
    <n v="0"/>
    <n v="172"/>
    <n v="0"/>
    <x v="183"/>
    <n v="128"/>
    <n v="42"/>
    <n v="2"/>
    <n v="42"/>
    <n v="0"/>
    <n v="172"/>
    <n v="0"/>
    <n v="172"/>
  </r>
  <r>
    <x v="2"/>
    <n v="187"/>
    <s v="Karup Å Golfklub"/>
    <n v="3"/>
    <n v="0"/>
    <n v="0"/>
    <n v="0"/>
    <n v="120"/>
    <n v="44"/>
    <n v="0"/>
    <n v="0"/>
    <n v="0"/>
    <n v="0"/>
    <n v="0"/>
    <n v="0"/>
    <n v="167"/>
    <n v="15"/>
    <x v="179"/>
    <n v="0"/>
    <n v="167"/>
    <n v="3"/>
    <n v="164"/>
    <n v="0"/>
    <n v="167"/>
    <n v="15"/>
    <n v="182"/>
  </r>
  <r>
    <x v="2"/>
    <n v="189"/>
    <s v="Sandager Golfklub"/>
    <n v="12"/>
    <n v="2"/>
    <n v="0"/>
    <n v="0"/>
    <n v="114"/>
    <n v="39"/>
    <n v="0"/>
    <n v="0"/>
    <n v="0"/>
    <n v="0"/>
    <n v="0"/>
    <n v="0"/>
    <n v="167"/>
    <n v="4"/>
    <x v="180"/>
    <n v="0"/>
    <n v="167"/>
    <n v="14"/>
    <n v="153"/>
    <n v="0"/>
    <n v="167"/>
    <n v="4"/>
    <n v="171"/>
  </r>
  <r>
    <x v="2"/>
    <n v="194"/>
    <s v="Gudme Golf Club"/>
    <n v="0"/>
    <n v="0"/>
    <n v="0"/>
    <n v="0"/>
    <n v="0"/>
    <n v="0"/>
    <n v="5"/>
    <n v="0"/>
    <n v="113"/>
    <n v="29"/>
    <n v="0"/>
    <n v="0"/>
    <n v="147"/>
    <n v="0"/>
    <x v="188"/>
    <n v="142"/>
    <n v="0"/>
    <n v="5"/>
    <n v="0"/>
    <n v="0"/>
    <n v="147"/>
    <n v="0"/>
    <n v="147"/>
  </r>
  <r>
    <x v="2"/>
    <n v="168"/>
    <s v="Rømø Golf Klub"/>
    <n v="3"/>
    <n v="0"/>
    <n v="0"/>
    <n v="0"/>
    <n v="86"/>
    <n v="26"/>
    <n v="0"/>
    <n v="0"/>
    <n v="1"/>
    <n v="2"/>
    <n v="8"/>
    <n v="3"/>
    <n v="129"/>
    <n v="0"/>
    <x v="181"/>
    <n v="3"/>
    <n v="115"/>
    <n v="3"/>
    <n v="112"/>
    <n v="11"/>
    <n v="129"/>
    <n v="0"/>
    <n v="129"/>
  </r>
  <r>
    <x v="2"/>
    <n v="174"/>
    <s v="Djurs Golfklub"/>
    <n v="2"/>
    <n v="0"/>
    <n v="0"/>
    <n v="0"/>
    <n v="67"/>
    <n v="21"/>
    <n v="0"/>
    <n v="0"/>
    <n v="20"/>
    <n v="15"/>
    <n v="3"/>
    <n v="0"/>
    <n v="128"/>
    <n v="1"/>
    <x v="178"/>
    <n v="35"/>
    <n v="90"/>
    <n v="2"/>
    <n v="88"/>
    <n v="3"/>
    <n v="128"/>
    <n v="1"/>
    <n v="129"/>
  </r>
  <r>
    <x v="2"/>
    <n v="191"/>
    <s v="Blåvandshuk Golf Skovklubben"/>
    <n v="1"/>
    <n v="1"/>
    <n v="0"/>
    <n v="0"/>
    <n v="60"/>
    <n v="12"/>
    <n v="2"/>
    <n v="0"/>
    <n v="22"/>
    <n v="5"/>
    <n v="14"/>
    <n v="7"/>
    <n v="124"/>
    <n v="0"/>
    <x v="185"/>
    <n v="27"/>
    <n v="74"/>
    <n v="4"/>
    <n v="72"/>
    <n v="21"/>
    <n v="124"/>
    <n v="0"/>
    <n v="124"/>
  </r>
  <r>
    <x v="2"/>
    <n v="172"/>
    <s v="Sejerø Golfklub"/>
    <n v="0"/>
    <n v="2"/>
    <n v="4"/>
    <n v="5"/>
    <n v="27"/>
    <n v="8"/>
    <n v="0"/>
    <n v="0"/>
    <n v="13"/>
    <n v="7"/>
    <n v="0"/>
    <n v="0"/>
    <n v="66"/>
    <n v="2"/>
    <x v="184"/>
    <n v="20"/>
    <n v="46"/>
    <n v="11"/>
    <n v="35"/>
    <n v="0"/>
    <n v="66"/>
    <n v="2"/>
    <n v="68"/>
  </r>
  <r>
    <x v="2"/>
    <n v="125"/>
    <s v="Arrild Golf Klub"/>
    <n v="1"/>
    <n v="0"/>
    <n v="0"/>
    <n v="0"/>
    <n v="43"/>
    <n v="20"/>
    <n v="0"/>
    <n v="0"/>
    <n v="0"/>
    <n v="0"/>
    <n v="0"/>
    <n v="0"/>
    <n v="64"/>
    <n v="2"/>
    <x v="182"/>
    <n v="0"/>
    <n v="64"/>
    <n v="1"/>
    <n v="63"/>
    <n v="0"/>
    <n v="64"/>
    <n v="2"/>
    <n v="66"/>
  </r>
  <r>
    <x v="2"/>
    <n v="195"/>
    <s v="Sunset Golfklub"/>
    <n v="0"/>
    <n v="0"/>
    <n v="0"/>
    <n v="0"/>
    <n v="45"/>
    <n v="8"/>
    <n v="0"/>
    <n v="0"/>
    <n v="0"/>
    <n v="0"/>
    <n v="0"/>
    <n v="0"/>
    <n v="53"/>
    <n v="0"/>
    <x v="189"/>
    <n v="0"/>
    <n v="53"/>
    <n v="0"/>
    <n v="53"/>
    <n v="0"/>
    <n v="53"/>
    <n v="0"/>
    <n v="53"/>
  </r>
  <r>
    <x v="3"/>
    <n v="92"/>
    <s v="Hørsholm Golfklub"/>
    <n v="35"/>
    <n v="10"/>
    <n v="6"/>
    <n v="4"/>
    <n v="623"/>
    <n v="425"/>
    <n v="4"/>
    <n v="2"/>
    <n v="664"/>
    <n v="171"/>
    <n v="7"/>
    <n v="5"/>
    <n v="1956"/>
    <n v="94"/>
    <x v="2"/>
    <n v="835"/>
    <n v="1103"/>
    <n v="61"/>
    <n v="1048"/>
    <n v="12"/>
    <n v="1956"/>
    <n v="94"/>
    <n v="2050"/>
  </r>
  <r>
    <x v="3"/>
    <n v="113"/>
    <s v="Læsø Seaside Golf Klub"/>
    <n v="23"/>
    <n v="4"/>
    <n v="1"/>
    <n v="0"/>
    <n v="188"/>
    <n v="130"/>
    <n v="2"/>
    <n v="1"/>
    <n v="1115"/>
    <n v="295"/>
    <n v="68"/>
    <n v="55"/>
    <n v="1882"/>
    <n v="6"/>
    <x v="37"/>
    <n v="1410"/>
    <n v="346"/>
    <n v="31"/>
    <n v="318"/>
    <n v="123"/>
    <n v="1882"/>
    <n v="6"/>
    <n v="1888"/>
  </r>
  <r>
    <x v="3"/>
    <n v="120"/>
    <s v="Smørum Golfklub"/>
    <n v="54"/>
    <n v="13"/>
    <n v="24"/>
    <n v="12"/>
    <n v="958"/>
    <n v="293"/>
    <n v="0"/>
    <n v="0"/>
    <n v="364"/>
    <n v="140"/>
    <n v="0"/>
    <n v="0"/>
    <n v="1858"/>
    <n v="118"/>
    <x v="34"/>
    <n v="504"/>
    <n v="1354"/>
    <n v="103"/>
    <n v="1251"/>
    <n v="0"/>
    <n v="1858"/>
    <n v="118"/>
    <n v="1976"/>
  </r>
  <r>
    <x v="3"/>
    <n v="44"/>
    <s v="Furesø Golfklub"/>
    <n v="59"/>
    <n v="23"/>
    <n v="0"/>
    <n v="0"/>
    <n v="960"/>
    <n v="453"/>
    <n v="0"/>
    <n v="0"/>
    <n v="93"/>
    <n v="94"/>
    <n v="0"/>
    <n v="0"/>
    <n v="1682"/>
    <n v="289"/>
    <x v="0"/>
    <n v="187"/>
    <n v="1495"/>
    <n v="82"/>
    <n v="1413"/>
    <n v="0"/>
    <n v="1682"/>
    <n v="289"/>
    <n v="1971"/>
  </r>
  <r>
    <x v="3"/>
    <n v="24"/>
    <s v="Køge Golf Klub"/>
    <n v="65"/>
    <n v="25"/>
    <n v="5"/>
    <n v="5"/>
    <n v="692"/>
    <n v="278"/>
    <n v="0"/>
    <n v="0"/>
    <n v="336"/>
    <n v="249"/>
    <n v="8"/>
    <n v="8"/>
    <n v="1671"/>
    <n v="71"/>
    <x v="5"/>
    <n v="585"/>
    <n v="1070"/>
    <n v="100"/>
    <n v="970"/>
    <n v="16"/>
    <n v="1671"/>
    <n v="71"/>
    <n v="1742"/>
  </r>
  <r>
    <x v="3"/>
    <n v="137"/>
    <s v="Øland Golfklub"/>
    <n v="8"/>
    <n v="3"/>
    <n v="6"/>
    <n v="0"/>
    <n v="221"/>
    <n v="78"/>
    <n v="4"/>
    <n v="1"/>
    <n v="1107"/>
    <n v="220"/>
    <n v="16"/>
    <n v="5"/>
    <n v="1669"/>
    <n v="390"/>
    <x v="105"/>
    <n v="1327"/>
    <n v="316"/>
    <n v="22"/>
    <n v="299"/>
    <n v="21"/>
    <n v="1669"/>
    <n v="390"/>
    <n v="2059"/>
  </r>
  <r>
    <x v="3"/>
    <n v="52"/>
    <s v="Hjortespring Golfklub"/>
    <n v="52"/>
    <n v="12"/>
    <n v="9"/>
    <n v="8"/>
    <n v="784"/>
    <n v="322"/>
    <n v="28"/>
    <n v="8"/>
    <n v="247"/>
    <n v="169"/>
    <n v="0"/>
    <n v="0"/>
    <n v="1639"/>
    <n v="361"/>
    <x v="1"/>
    <n v="416"/>
    <n v="1187"/>
    <n v="117"/>
    <n v="1106"/>
    <n v="0"/>
    <n v="1639"/>
    <n v="361"/>
    <n v="2000"/>
  </r>
  <r>
    <x v="3"/>
    <n v="101"/>
    <s v="Odense Eventyr Golf Klub"/>
    <n v="60"/>
    <n v="19"/>
    <n v="8"/>
    <n v="2"/>
    <n v="1068"/>
    <n v="368"/>
    <n v="0"/>
    <n v="0"/>
    <n v="51"/>
    <n v="44"/>
    <n v="7"/>
    <n v="3"/>
    <n v="1630"/>
    <n v="107"/>
    <x v="3"/>
    <n v="95"/>
    <n v="1525"/>
    <n v="89"/>
    <n v="1436"/>
    <n v="10"/>
    <n v="1630"/>
    <n v="107"/>
    <n v="1737"/>
  </r>
  <r>
    <x v="3"/>
    <n v="27"/>
    <s v="Vejle Golf Club"/>
    <n v="45"/>
    <n v="11"/>
    <n v="15"/>
    <n v="6"/>
    <n v="833"/>
    <n v="354"/>
    <n v="1"/>
    <n v="0"/>
    <n v="193"/>
    <n v="136"/>
    <n v="6"/>
    <n v="0"/>
    <n v="1600"/>
    <n v="109"/>
    <x v="9"/>
    <n v="329"/>
    <n v="1264"/>
    <n v="78"/>
    <n v="1187"/>
    <n v="6"/>
    <n v="1600"/>
    <n v="109"/>
    <n v="1709"/>
  </r>
  <r>
    <x v="3"/>
    <n v="2"/>
    <s v="Aalborg Golf Klub"/>
    <n v="53"/>
    <n v="11"/>
    <n v="29"/>
    <n v="19"/>
    <n v="959"/>
    <n v="424"/>
    <n v="0"/>
    <n v="0"/>
    <n v="47"/>
    <n v="19"/>
    <n v="5"/>
    <n v="0"/>
    <n v="1566"/>
    <n v="161"/>
    <x v="7"/>
    <n v="66"/>
    <n v="1495"/>
    <n v="112"/>
    <n v="1383"/>
    <n v="5"/>
    <n v="1566"/>
    <n v="161"/>
    <n v="1727"/>
  </r>
  <r>
    <x v="3"/>
    <n v="3"/>
    <s v="Esbjerg Golfklub"/>
    <n v="43"/>
    <n v="16"/>
    <n v="6"/>
    <n v="4"/>
    <n v="952"/>
    <n v="469"/>
    <n v="0"/>
    <n v="0"/>
    <n v="0"/>
    <n v="0"/>
    <n v="11"/>
    <n v="3"/>
    <n v="1504"/>
    <n v="162"/>
    <x v="6"/>
    <n v="0"/>
    <n v="1490"/>
    <n v="69"/>
    <n v="1421"/>
    <n v="14"/>
    <n v="1504"/>
    <n v="162"/>
    <n v="1666"/>
  </r>
  <r>
    <x v="3"/>
    <n v="26"/>
    <s v="Holstebro Golfklub"/>
    <n v="70"/>
    <n v="9"/>
    <n v="0"/>
    <n v="0"/>
    <n v="717"/>
    <n v="385"/>
    <n v="0"/>
    <n v="1"/>
    <n v="158"/>
    <n v="100"/>
    <n v="16"/>
    <n v="12"/>
    <n v="1468"/>
    <n v="66"/>
    <x v="16"/>
    <n v="258"/>
    <n v="1181"/>
    <n v="80"/>
    <n v="1102"/>
    <n v="28"/>
    <n v="1468"/>
    <n v="66"/>
    <n v="1534"/>
  </r>
  <r>
    <x v="3"/>
    <n v="16"/>
    <s v="Silkeborg Golfklub"/>
    <n v="70"/>
    <n v="18"/>
    <n v="0"/>
    <n v="0"/>
    <n v="871"/>
    <n v="380"/>
    <n v="0"/>
    <n v="0"/>
    <n v="86"/>
    <n v="42"/>
    <n v="0"/>
    <n v="0"/>
    <n v="1467"/>
    <n v="263"/>
    <x v="22"/>
    <n v="128"/>
    <n v="1339"/>
    <n v="88"/>
    <n v="1251"/>
    <n v="0"/>
    <n v="1467"/>
    <n v="263"/>
    <n v="1730"/>
  </r>
  <r>
    <x v="3"/>
    <n v="99"/>
    <s v="Ørnehøj Golfklub"/>
    <n v="49"/>
    <n v="6"/>
    <n v="0"/>
    <n v="0"/>
    <n v="798"/>
    <n v="372"/>
    <n v="0"/>
    <n v="0"/>
    <n v="153"/>
    <n v="51"/>
    <n v="15"/>
    <n v="3"/>
    <n v="1447"/>
    <n v="171"/>
    <x v="8"/>
    <n v="204"/>
    <n v="1225"/>
    <n v="55"/>
    <n v="1170"/>
    <n v="18"/>
    <n v="1447"/>
    <n v="171"/>
    <n v="1618"/>
  </r>
  <r>
    <x v="3"/>
    <n v="151"/>
    <s v="Vallø Golfklub"/>
    <n v="18"/>
    <n v="1"/>
    <n v="2"/>
    <n v="2"/>
    <n v="275"/>
    <n v="90"/>
    <n v="6"/>
    <n v="0"/>
    <n v="832"/>
    <n v="169"/>
    <n v="8"/>
    <n v="3"/>
    <n v="1406"/>
    <n v="85"/>
    <x v="69"/>
    <n v="1001"/>
    <n v="388"/>
    <n v="29"/>
    <n v="365"/>
    <n v="11"/>
    <n v="1406"/>
    <n v="85"/>
    <n v="1491"/>
  </r>
  <r>
    <x v="3"/>
    <n v="38"/>
    <s v="Roskilde Golf Klub"/>
    <n v="59"/>
    <n v="10"/>
    <n v="25"/>
    <n v="19"/>
    <n v="580"/>
    <n v="328"/>
    <n v="0"/>
    <n v="0"/>
    <n v="238"/>
    <n v="144"/>
    <n v="0"/>
    <n v="0"/>
    <n v="1403"/>
    <n v="199"/>
    <x v="31"/>
    <n v="382"/>
    <n v="1021"/>
    <n v="113"/>
    <n v="908"/>
    <n v="0"/>
    <n v="1403"/>
    <n v="199"/>
    <n v="1602"/>
  </r>
  <r>
    <x v="3"/>
    <n v="50"/>
    <s v="Hedeland Golfklub"/>
    <n v="22"/>
    <n v="5"/>
    <n v="12"/>
    <n v="11"/>
    <n v="717"/>
    <n v="302"/>
    <n v="0"/>
    <n v="0"/>
    <n v="249"/>
    <n v="84"/>
    <n v="0"/>
    <n v="0"/>
    <n v="1402"/>
    <n v="0"/>
    <x v="27"/>
    <n v="333"/>
    <n v="1069"/>
    <n v="50"/>
    <n v="1019"/>
    <n v="0"/>
    <n v="1402"/>
    <n v="0"/>
    <n v="1402"/>
  </r>
  <r>
    <x v="3"/>
    <n v="5"/>
    <s v="Odense Golfklub"/>
    <n v="35"/>
    <n v="5"/>
    <n v="22"/>
    <n v="10"/>
    <n v="801"/>
    <n v="397"/>
    <n v="0"/>
    <n v="0"/>
    <n v="82"/>
    <n v="4"/>
    <n v="16"/>
    <n v="4"/>
    <n v="1376"/>
    <n v="295"/>
    <x v="18"/>
    <n v="86"/>
    <n v="1270"/>
    <n v="72"/>
    <n v="1198"/>
    <n v="20"/>
    <n v="1376"/>
    <n v="295"/>
    <n v="1671"/>
  </r>
  <r>
    <x v="3"/>
    <n v="78"/>
    <s v="Breinholtgård Golf Klub"/>
    <n v="32"/>
    <n v="8"/>
    <n v="21"/>
    <n v="13"/>
    <n v="802"/>
    <n v="383"/>
    <n v="0"/>
    <n v="0"/>
    <n v="57"/>
    <n v="28"/>
    <n v="9"/>
    <n v="4"/>
    <n v="1357"/>
    <n v="69"/>
    <x v="12"/>
    <n v="85"/>
    <n v="1259"/>
    <n v="74"/>
    <n v="1185"/>
    <n v="13"/>
    <n v="1357"/>
    <n v="69"/>
    <n v="1426"/>
  </r>
  <r>
    <x v="3"/>
    <n v="72"/>
    <s v="Dragør Golfklub"/>
    <n v="70"/>
    <n v="20"/>
    <n v="26"/>
    <n v="15"/>
    <n v="826"/>
    <n v="381"/>
    <n v="0"/>
    <n v="0"/>
    <n v="0"/>
    <n v="0"/>
    <n v="11"/>
    <n v="1"/>
    <n v="1350"/>
    <n v="147"/>
    <x v="14"/>
    <n v="0"/>
    <n v="1338"/>
    <n v="131"/>
    <n v="1207"/>
    <n v="12"/>
    <n v="1350"/>
    <n v="147"/>
    <n v="1497"/>
  </r>
  <r>
    <x v="3"/>
    <n v="37"/>
    <s v="Søllerød Golfklub"/>
    <n v="93"/>
    <n v="24"/>
    <n v="50"/>
    <n v="27"/>
    <n v="728"/>
    <n v="415"/>
    <n v="0"/>
    <n v="0"/>
    <n v="7"/>
    <n v="3"/>
    <n v="0"/>
    <n v="0"/>
    <n v="1347"/>
    <n v="290"/>
    <x v="11"/>
    <n v="10"/>
    <n v="1337"/>
    <n v="194"/>
    <n v="1143"/>
    <n v="0"/>
    <n v="1347"/>
    <n v="290"/>
    <n v="1637"/>
  </r>
  <r>
    <x v="3"/>
    <n v="7"/>
    <s v="Kolding Golf Club"/>
    <n v="68"/>
    <n v="12"/>
    <n v="12"/>
    <n v="3"/>
    <n v="836"/>
    <n v="364"/>
    <n v="0"/>
    <n v="0"/>
    <n v="0"/>
    <n v="0"/>
    <n v="3"/>
    <n v="0"/>
    <n v="1298"/>
    <n v="103"/>
    <x v="20"/>
    <n v="0"/>
    <n v="1295"/>
    <n v="95"/>
    <n v="1200"/>
    <n v="3"/>
    <n v="1298"/>
    <n v="103"/>
    <n v="1401"/>
  </r>
  <r>
    <x v="3"/>
    <n v="73"/>
    <s v="Aarhus Aadal Golf Club"/>
    <n v="33"/>
    <n v="5"/>
    <n v="0"/>
    <n v="0"/>
    <n v="563"/>
    <n v="173"/>
    <n v="3"/>
    <n v="2"/>
    <n v="368"/>
    <n v="148"/>
    <n v="0"/>
    <n v="0"/>
    <n v="1295"/>
    <n v="29"/>
    <x v="43"/>
    <n v="516"/>
    <n v="774"/>
    <n v="43"/>
    <n v="736"/>
    <n v="0"/>
    <n v="1295"/>
    <n v="29"/>
    <n v="1324"/>
  </r>
  <r>
    <x v="3"/>
    <n v="117"/>
    <s v="Værløse Golfklub"/>
    <n v="50"/>
    <n v="10"/>
    <n v="8"/>
    <n v="5"/>
    <n v="799"/>
    <n v="317"/>
    <n v="0"/>
    <n v="0"/>
    <n v="49"/>
    <n v="39"/>
    <n v="1"/>
    <n v="0"/>
    <n v="1278"/>
    <n v="277"/>
    <x v="15"/>
    <n v="88"/>
    <n v="1189"/>
    <n v="73"/>
    <n v="1116"/>
    <n v="1"/>
    <n v="1278"/>
    <n v="277"/>
    <n v="1555"/>
  </r>
  <r>
    <x v="3"/>
    <n v="15"/>
    <s v="Herning Golf Klub"/>
    <n v="36"/>
    <n v="23"/>
    <n v="6"/>
    <n v="2"/>
    <n v="645"/>
    <n v="366"/>
    <n v="0"/>
    <n v="0"/>
    <n v="111"/>
    <n v="61"/>
    <n v="3"/>
    <n v="1"/>
    <n v="1254"/>
    <n v="48"/>
    <x v="17"/>
    <n v="172"/>
    <n v="1078"/>
    <n v="67"/>
    <n v="1011"/>
    <n v="4"/>
    <n v="1254"/>
    <n v="48"/>
    <n v="1302"/>
  </r>
  <r>
    <x v="3"/>
    <n v="1"/>
    <s v="Københavns Golf Klub"/>
    <n v="73"/>
    <n v="22"/>
    <n v="15"/>
    <n v="8"/>
    <n v="636"/>
    <n v="384"/>
    <n v="0"/>
    <n v="0"/>
    <n v="51"/>
    <n v="63"/>
    <n v="0"/>
    <n v="0"/>
    <n v="1252"/>
    <n v="275"/>
    <x v="30"/>
    <n v="114"/>
    <n v="1138"/>
    <n v="118"/>
    <n v="1020"/>
    <n v="0"/>
    <n v="1252"/>
    <n v="275"/>
    <n v="1527"/>
  </r>
  <r>
    <x v="3"/>
    <n v="33"/>
    <s v="Kokkedal Golfklub"/>
    <n v="74"/>
    <n v="28"/>
    <n v="13"/>
    <n v="14"/>
    <n v="640"/>
    <n v="357"/>
    <n v="0"/>
    <n v="0"/>
    <n v="54"/>
    <n v="48"/>
    <n v="16"/>
    <n v="7"/>
    <n v="1251"/>
    <n v="171"/>
    <x v="25"/>
    <n v="102"/>
    <n v="1126"/>
    <n v="129"/>
    <n v="997"/>
    <n v="23"/>
    <n v="1251"/>
    <n v="171"/>
    <n v="1422"/>
  </r>
  <r>
    <x v="3"/>
    <n v="79"/>
    <s v="Mollerup Golf Club"/>
    <n v="37"/>
    <n v="8"/>
    <n v="6"/>
    <n v="2"/>
    <n v="728"/>
    <n v="406"/>
    <n v="0"/>
    <n v="0"/>
    <n v="0"/>
    <n v="0"/>
    <n v="6"/>
    <n v="0"/>
    <n v="1193"/>
    <n v="113"/>
    <x v="39"/>
    <n v="0"/>
    <n v="1187"/>
    <n v="53"/>
    <n v="1134"/>
    <n v="6"/>
    <n v="1193"/>
    <n v="113"/>
    <n v="1306"/>
  </r>
  <r>
    <x v="3"/>
    <n v="35"/>
    <s v="Horsens Golfklub"/>
    <n v="37"/>
    <n v="11"/>
    <n v="5"/>
    <n v="7"/>
    <n v="687"/>
    <n v="245"/>
    <n v="0"/>
    <n v="0"/>
    <n v="119"/>
    <n v="57"/>
    <n v="5"/>
    <n v="0"/>
    <n v="1173"/>
    <n v="0"/>
    <x v="24"/>
    <n v="176"/>
    <n v="992"/>
    <n v="60"/>
    <n v="932"/>
    <n v="5"/>
    <n v="1173"/>
    <n v="0"/>
    <n v="1173"/>
  </r>
  <r>
    <x v="3"/>
    <n v="67"/>
    <s v="Hornbæk Golfklub"/>
    <n v="38"/>
    <n v="14"/>
    <n v="10"/>
    <n v="3"/>
    <n v="556"/>
    <n v="302"/>
    <n v="1"/>
    <n v="0"/>
    <n v="142"/>
    <n v="95"/>
    <n v="0"/>
    <n v="0"/>
    <n v="1161"/>
    <n v="234"/>
    <x v="42"/>
    <n v="237"/>
    <n v="923"/>
    <n v="66"/>
    <n v="858"/>
    <n v="0"/>
    <n v="1161"/>
    <n v="234"/>
    <n v="1395"/>
  </r>
  <r>
    <x v="3"/>
    <n v="68"/>
    <s v="Fredensborg Golf Club"/>
    <n v="70"/>
    <n v="17"/>
    <n v="15"/>
    <n v="7"/>
    <n v="715"/>
    <n v="331"/>
    <n v="0"/>
    <n v="0"/>
    <n v="0"/>
    <n v="0"/>
    <n v="0"/>
    <n v="0"/>
    <n v="1155"/>
    <n v="230"/>
    <x v="19"/>
    <n v="0"/>
    <n v="1155"/>
    <n v="109"/>
    <n v="1046"/>
    <n v="0"/>
    <n v="1155"/>
    <n v="230"/>
    <n v="1385"/>
  </r>
  <r>
    <x v="3"/>
    <n v="97"/>
    <s v="Trehøje Golfklub"/>
    <n v="42"/>
    <n v="10"/>
    <n v="0"/>
    <n v="0"/>
    <n v="638"/>
    <n v="306"/>
    <n v="0"/>
    <n v="0"/>
    <n v="69"/>
    <n v="35"/>
    <n v="24"/>
    <n v="4"/>
    <n v="1128"/>
    <n v="151"/>
    <x v="40"/>
    <n v="104"/>
    <n v="996"/>
    <n v="52"/>
    <n v="944"/>
    <n v="28"/>
    <n v="1128"/>
    <n v="151"/>
    <n v="1279"/>
  </r>
  <r>
    <x v="3"/>
    <n v="39"/>
    <s v="Viborg Golfklub"/>
    <n v="49"/>
    <n v="6"/>
    <n v="29"/>
    <n v="16"/>
    <n v="557"/>
    <n v="233"/>
    <n v="0"/>
    <n v="0"/>
    <n v="130"/>
    <n v="67"/>
    <n v="10"/>
    <n v="3"/>
    <n v="1100"/>
    <n v="136"/>
    <x v="29"/>
    <n v="197"/>
    <n v="890"/>
    <n v="100"/>
    <n v="790"/>
    <n v="13"/>
    <n v="1100"/>
    <n v="136"/>
    <n v="1236"/>
  </r>
  <r>
    <x v="3"/>
    <n v="94"/>
    <s v="Odder Golfklub"/>
    <n v="51"/>
    <n v="9"/>
    <n v="7"/>
    <n v="0"/>
    <n v="577"/>
    <n v="339"/>
    <n v="0"/>
    <n v="0"/>
    <n v="63"/>
    <n v="45"/>
    <n v="6"/>
    <n v="1"/>
    <n v="1098"/>
    <n v="49"/>
    <x v="54"/>
    <n v="108"/>
    <n v="983"/>
    <n v="67"/>
    <n v="916"/>
    <n v="7"/>
    <n v="1098"/>
    <n v="49"/>
    <n v="1147"/>
  </r>
  <r>
    <x v="3"/>
    <n v="17"/>
    <s v="Hillerød Golf Klub"/>
    <n v="76"/>
    <n v="13"/>
    <n v="15"/>
    <n v="8"/>
    <n v="562"/>
    <n v="282"/>
    <n v="0"/>
    <n v="0"/>
    <n v="95"/>
    <n v="41"/>
    <n v="0"/>
    <n v="0"/>
    <n v="1092"/>
    <n v="283"/>
    <x v="26"/>
    <n v="136"/>
    <n v="956"/>
    <n v="112"/>
    <n v="844"/>
    <n v="0"/>
    <n v="1092"/>
    <n v="283"/>
    <n v="1375"/>
  </r>
  <r>
    <x v="3"/>
    <n v="4"/>
    <s v="Helsingør Golf Club"/>
    <n v="56"/>
    <n v="17"/>
    <n v="34"/>
    <n v="11"/>
    <n v="667"/>
    <n v="305"/>
    <n v="0"/>
    <n v="0"/>
    <n v="0"/>
    <n v="0"/>
    <n v="0"/>
    <n v="0"/>
    <n v="1090"/>
    <n v="222"/>
    <x v="21"/>
    <n v="0"/>
    <n v="1090"/>
    <n v="118"/>
    <n v="972"/>
    <n v="0"/>
    <n v="1090"/>
    <n v="222"/>
    <n v="1312"/>
  </r>
  <r>
    <x v="3"/>
    <n v="28"/>
    <s v="Mølleåens Golf Klub"/>
    <n v="37"/>
    <n v="10"/>
    <n v="4"/>
    <n v="3"/>
    <n v="629"/>
    <n v="264"/>
    <n v="0"/>
    <n v="0"/>
    <n v="91"/>
    <n v="49"/>
    <n v="0"/>
    <n v="0"/>
    <n v="1087"/>
    <n v="155"/>
    <x v="23"/>
    <n v="140"/>
    <n v="947"/>
    <n v="54"/>
    <n v="893"/>
    <n v="0"/>
    <n v="1087"/>
    <n v="155"/>
    <n v="1242"/>
  </r>
  <r>
    <x v="3"/>
    <n v="6"/>
    <s v="Aarhus Golf Club"/>
    <n v="49"/>
    <n v="12"/>
    <n v="12"/>
    <n v="9"/>
    <n v="605"/>
    <n v="333"/>
    <n v="0"/>
    <n v="0"/>
    <n v="51"/>
    <n v="12"/>
    <n v="1"/>
    <n v="1"/>
    <n v="1085"/>
    <n v="106"/>
    <x v="32"/>
    <n v="63"/>
    <n v="1020"/>
    <n v="82"/>
    <n v="938"/>
    <n v="2"/>
    <n v="1085"/>
    <n v="106"/>
    <n v="1191"/>
  </r>
  <r>
    <x v="3"/>
    <n v="22"/>
    <s v="Sønderjyllands Golfklub"/>
    <n v="26"/>
    <n v="12"/>
    <n v="8"/>
    <n v="2"/>
    <n v="533"/>
    <n v="350"/>
    <n v="0"/>
    <n v="0"/>
    <n v="102"/>
    <n v="47"/>
    <n v="2"/>
    <n v="2"/>
    <n v="1084"/>
    <n v="115"/>
    <x v="64"/>
    <n v="149"/>
    <n v="931"/>
    <n v="48"/>
    <n v="883"/>
    <n v="4"/>
    <n v="1084"/>
    <n v="115"/>
    <n v="1199"/>
  </r>
  <r>
    <x v="3"/>
    <n v="145"/>
    <s v="CGC Golf Club"/>
    <n v="29"/>
    <n v="3"/>
    <n v="12"/>
    <n v="9"/>
    <n v="734"/>
    <n v="291"/>
    <n v="0"/>
    <n v="0"/>
    <n v="0"/>
    <n v="0"/>
    <n v="0"/>
    <n v="0"/>
    <n v="1078"/>
    <n v="93"/>
    <x v="35"/>
    <n v="0"/>
    <n v="1078"/>
    <n v="53"/>
    <n v="1025"/>
    <n v="0"/>
    <n v="1078"/>
    <n v="93"/>
    <n v="1171"/>
  </r>
  <r>
    <x v="3"/>
    <n v="130"/>
    <s v="Brøndby Golfklub"/>
    <n v="28"/>
    <n v="11"/>
    <n v="2"/>
    <n v="4"/>
    <n v="592"/>
    <n v="231"/>
    <n v="0"/>
    <n v="0"/>
    <n v="157"/>
    <n v="50"/>
    <n v="0"/>
    <n v="0"/>
    <n v="1075"/>
    <n v="166"/>
    <x v="52"/>
    <n v="207"/>
    <n v="868"/>
    <n v="45"/>
    <n v="823"/>
    <n v="0"/>
    <n v="1075"/>
    <n v="166"/>
    <n v="1241"/>
  </r>
  <r>
    <x v="3"/>
    <n v="32"/>
    <s v="Brønderslev Golfklub"/>
    <n v="43"/>
    <n v="5"/>
    <n v="25"/>
    <n v="9"/>
    <n v="597"/>
    <n v="292"/>
    <n v="0"/>
    <n v="0"/>
    <n v="54"/>
    <n v="29"/>
    <n v="15"/>
    <n v="3"/>
    <n v="1072"/>
    <n v="74"/>
    <x v="36"/>
    <n v="83"/>
    <n v="971"/>
    <n v="82"/>
    <n v="889"/>
    <n v="18"/>
    <n v="1072"/>
    <n v="74"/>
    <n v="1146"/>
  </r>
  <r>
    <x v="3"/>
    <n v="12"/>
    <s v="Randers Golf Klub"/>
    <n v="50"/>
    <n v="14"/>
    <n v="40"/>
    <n v="11"/>
    <n v="609"/>
    <n v="292"/>
    <n v="0"/>
    <n v="0"/>
    <n v="22"/>
    <n v="6"/>
    <n v="5"/>
    <n v="1"/>
    <n v="1050"/>
    <n v="175"/>
    <x v="46"/>
    <n v="28"/>
    <n v="1016"/>
    <n v="115"/>
    <n v="901"/>
    <n v="6"/>
    <n v="1050"/>
    <n v="175"/>
    <n v="1225"/>
  </r>
  <r>
    <x v="3"/>
    <n v="100"/>
    <s v="Vejen Golfklub"/>
    <n v="33"/>
    <n v="4"/>
    <n v="3"/>
    <n v="2"/>
    <n v="571"/>
    <n v="251"/>
    <n v="0"/>
    <n v="0"/>
    <n v="115"/>
    <n v="55"/>
    <n v="6"/>
    <n v="4"/>
    <n v="1044"/>
    <n v="25"/>
    <x v="58"/>
    <n v="170"/>
    <n v="864"/>
    <n v="42"/>
    <n v="822"/>
    <n v="10"/>
    <n v="1044"/>
    <n v="25"/>
    <n v="1069"/>
  </r>
  <r>
    <x v="3"/>
    <n v="46"/>
    <s v="Frederikssund Golfklub"/>
    <n v="18"/>
    <n v="5"/>
    <n v="30"/>
    <n v="9"/>
    <n v="408"/>
    <n v="180"/>
    <n v="1"/>
    <n v="0"/>
    <n v="244"/>
    <n v="133"/>
    <n v="2"/>
    <n v="1"/>
    <n v="1031"/>
    <n v="62"/>
    <x v="50"/>
    <n v="377"/>
    <n v="650"/>
    <n v="63"/>
    <n v="588"/>
    <n v="3"/>
    <n v="1031"/>
    <n v="62"/>
    <n v="1093"/>
  </r>
  <r>
    <x v="3"/>
    <n v="8"/>
    <s v="Rungsted Golf Klub"/>
    <n v="76"/>
    <n v="25"/>
    <n v="0"/>
    <n v="0"/>
    <n v="529"/>
    <n v="311"/>
    <n v="4"/>
    <n v="4"/>
    <n v="51"/>
    <n v="24"/>
    <n v="0"/>
    <n v="0"/>
    <n v="1024"/>
    <n v="192"/>
    <x v="51"/>
    <n v="75"/>
    <n v="941"/>
    <n v="109"/>
    <n v="840"/>
    <n v="0"/>
    <n v="1024"/>
    <n v="192"/>
    <n v="1216"/>
  </r>
  <r>
    <x v="3"/>
    <n v="112"/>
    <s v="Hammel Golf Klub"/>
    <n v="24"/>
    <n v="16"/>
    <n v="34"/>
    <n v="8"/>
    <n v="601"/>
    <n v="235"/>
    <n v="0"/>
    <n v="0"/>
    <n v="82"/>
    <n v="20"/>
    <n v="2"/>
    <n v="0"/>
    <n v="1022"/>
    <n v="110"/>
    <x v="41"/>
    <n v="102"/>
    <n v="918"/>
    <n v="82"/>
    <n v="836"/>
    <n v="2"/>
    <n v="1022"/>
    <n v="110"/>
    <n v="1132"/>
  </r>
  <r>
    <x v="3"/>
    <n v="21"/>
    <s v="Svendborg Golf Klub"/>
    <n v="31"/>
    <n v="5"/>
    <n v="0"/>
    <n v="0"/>
    <n v="547"/>
    <n v="219"/>
    <n v="0"/>
    <n v="0"/>
    <n v="116"/>
    <n v="83"/>
    <n v="10"/>
    <n v="1"/>
    <n v="1012"/>
    <n v="159"/>
    <x v="53"/>
    <n v="199"/>
    <n v="802"/>
    <n v="36"/>
    <n v="766"/>
    <n v="11"/>
    <n v="1012"/>
    <n v="159"/>
    <n v="1171"/>
  </r>
  <r>
    <x v="3"/>
    <n v="84"/>
    <s v="Ikast Tullamore Golf Club"/>
    <n v="30"/>
    <n v="4"/>
    <n v="0"/>
    <n v="0"/>
    <n v="554"/>
    <n v="258"/>
    <n v="1"/>
    <n v="0"/>
    <n v="87"/>
    <n v="51"/>
    <n v="13"/>
    <n v="6"/>
    <n v="1004"/>
    <n v="32"/>
    <x v="48"/>
    <n v="138"/>
    <n v="846"/>
    <n v="35"/>
    <n v="812"/>
    <n v="19"/>
    <n v="1004"/>
    <n v="32"/>
    <n v="1036"/>
  </r>
  <r>
    <x v="3"/>
    <n v="85"/>
    <s v="Simon's Golf Club"/>
    <n v="16"/>
    <n v="6"/>
    <n v="0"/>
    <n v="0"/>
    <n v="742"/>
    <n v="238"/>
    <n v="0"/>
    <n v="0"/>
    <n v="0"/>
    <n v="0"/>
    <n v="1"/>
    <n v="0"/>
    <n v="1003"/>
    <n v="279"/>
    <x v="38"/>
    <n v="0"/>
    <n v="1002"/>
    <n v="22"/>
    <n v="980"/>
    <n v="1"/>
    <n v="1003"/>
    <n v="279"/>
    <n v="1282"/>
  </r>
  <r>
    <x v="3"/>
    <n v="82"/>
    <s v="Varde Golfklub"/>
    <n v="50"/>
    <n v="14"/>
    <n v="0"/>
    <n v="0"/>
    <n v="543"/>
    <n v="256"/>
    <n v="0"/>
    <n v="0"/>
    <n v="86"/>
    <n v="32"/>
    <n v="17"/>
    <n v="2"/>
    <n v="1000"/>
    <n v="92"/>
    <x v="57"/>
    <n v="118"/>
    <n v="863"/>
    <n v="64"/>
    <n v="799"/>
    <n v="19"/>
    <n v="1000"/>
    <n v="92"/>
    <n v="1092"/>
  </r>
  <r>
    <x v="3"/>
    <n v="42"/>
    <s v="Sydsjællands Golfklub Mogenstrup"/>
    <n v="57"/>
    <n v="18"/>
    <n v="0"/>
    <n v="0"/>
    <n v="533"/>
    <n v="213"/>
    <n v="2"/>
    <n v="0"/>
    <n v="121"/>
    <n v="44"/>
    <n v="4"/>
    <n v="2"/>
    <n v="994"/>
    <n v="248"/>
    <x v="47"/>
    <n v="165"/>
    <n v="821"/>
    <n v="77"/>
    <n v="746"/>
    <n v="6"/>
    <n v="994"/>
    <n v="248"/>
    <n v="1242"/>
  </r>
  <r>
    <x v="3"/>
    <n v="89"/>
    <s v="Lillebælt "/>
    <n v="42"/>
    <n v="5"/>
    <n v="9"/>
    <n v="6"/>
    <n v="528"/>
    <n v="260"/>
    <n v="0"/>
    <n v="0"/>
    <n v="82"/>
    <n v="44"/>
    <n v="5"/>
    <n v="2"/>
    <n v="983"/>
    <n v="60"/>
    <x v="71"/>
    <n v="126"/>
    <n v="850"/>
    <n v="62"/>
    <n v="788"/>
    <n v="7"/>
    <n v="983"/>
    <n v="60"/>
    <n v="1043"/>
  </r>
  <r>
    <x v="3"/>
    <n v="65"/>
    <s v="Kaj Lykke Golfklub"/>
    <n v="28"/>
    <n v="1"/>
    <n v="16"/>
    <n v="12"/>
    <n v="574"/>
    <n v="287"/>
    <n v="0"/>
    <n v="0"/>
    <n v="42"/>
    <n v="14"/>
    <n v="1"/>
    <n v="2"/>
    <n v="977"/>
    <n v="126"/>
    <x v="63"/>
    <n v="56"/>
    <n v="918"/>
    <n v="57"/>
    <n v="861"/>
    <n v="3"/>
    <n v="977"/>
    <n v="126"/>
    <n v="1103"/>
  </r>
  <r>
    <x v="3"/>
    <n v="31"/>
    <s v="Haderslev Golfklub"/>
    <n v="43"/>
    <n v="3"/>
    <n v="0"/>
    <n v="0"/>
    <n v="596"/>
    <n v="269"/>
    <n v="0"/>
    <n v="0"/>
    <n v="49"/>
    <n v="7"/>
    <n v="5"/>
    <n v="0"/>
    <n v="972"/>
    <n v="101"/>
    <x v="49"/>
    <n v="56"/>
    <n v="911"/>
    <n v="46"/>
    <n v="865"/>
    <n v="5"/>
    <n v="972"/>
    <n v="101"/>
    <n v="1073"/>
  </r>
  <r>
    <x v="3"/>
    <n v="141"/>
    <s v="Tullamore Golf Club"/>
    <n v="13"/>
    <n v="2"/>
    <n v="0"/>
    <n v="0"/>
    <n v="601"/>
    <n v="143"/>
    <n v="0"/>
    <n v="0"/>
    <n v="158"/>
    <n v="51"/>
    <n v="0"/>
    <n v="0"/>
    <n v="968"/>
    <n v="22"/>
    <x v="13"/>
    <n v="209"/>
    <n v="759"/>
    <n v="15"/>
    <n v="744"/>
    <n v="0"/>
    <n v="968"/>
    <n v="22"/>
    <n v="990"/>
  </r>
  <r>
    <x v="3"/>
    <n v="157"/>
    <s v="Ishøj Golfklub"/>
    <n v="26"/>
    <n v="8"/>
    <n v="0"/>
    <n v="0"/>
    <n v="375"/>
    <n v="86"/>
    <n v="6"/>
    <n v="1"/>
    <n v="393"/>
    <n v="72"/>
    <n v="0"/>
    <n v="0"/>
    <n v="967"/>
    <n v="60"/>
    <x v="103"/>
    <n v="465"/>
    <n v="495"/>
    <n v="41"/>
    <n v="461"/>
    <n v="0"/>
    <n v="967"/>
    <n v="60"/>
    <n v="1027"/>
  </r>
  <r>
    <x v="3"/>
    <n v="59"/>
    <s v="Hjørring Golfklub"/>
    <n v="36"/>
    <n v="1"/>
    <n v="28"/>
    <n v="9"/>
    <n v="575"/>
    <n v="218"/>
    <n v="0"/>
    <n v="0"/>
    <n v="36"/>
    <n v="17"/>
    <n v="22"/>
    <n v="9"/>
    <n v="951"/>
    <n v="52"/>
    <x v="33"/>
    <n v="53"/>
    <n v="867"/>
    <n v="74"/>
    <n v="793"/>
    <n v="31"/>
    <n v="951"/>
    <n v="52"/>
    <n v="1003"/>
  </r>
  <r>
    <x v="3"/>
    <n v="186"/>
    <s v="Greve Golfklub"/>
    <n v="24"/>
    <n v="5"/>
    <n v="10"/>
    <n v="9"/>
    <n v="386"/>
    <n v="110"/>
    <n v="4"/>
    <n v="0"/>
    <n v="259"/>
    <n v="82"/>
    <n v="51"/>
    <n v="10"/>
    <n v="950"/>
    <n v="4"/>
    <x v="144"/>
    <n v="341"/>
    <n v="544"/>
    <n v="52"/>
    <n v="496"/>
    <n v="61"/>
    <n v="950"/>
    <n v="4"/>
    <n v="954"/>
  </r>
  <r>
    <x v="3"/>
    <n v="91"/>
    <s v="Fredericia Golf Club"/>
    <n v="39"/>
    <n v="1"/>
    <n v="11"/>
    <n v="9"/>
    <n v="504"/>
    <n v="255"/>
    <n v="1"/>
    <n v="0"/>
    <n v="78"/>
    <n v="36"/>
    <n v="5"/>
    <n v="7"/>
    <n v="946"/>
    <n v="58"/>
    <x v="65"/>
    <n v="114"/>
    <n v="819"/>
    <n v="61"/>
    <n v="759"/>
    <n v="12"/>
    <n v="946"/>
    <n v="58"/>
    <n v="1004"/>
  </r>
  <r>
    <x v="3"/>
    <n v="63"/>
    <s v="Skjoldenæsholm Golfklub"/>
    <n v="43"/>
    <n v="5"/>
    <n v="4"/>
    <n v="9"/>
    <n v="392"/>
    <n v="145"/>
    <n v="0"/>
    <n v="0"/>
    <n v="241"/>
    <n v="105"/>
    <n v="0"/>
    <n v="0"/>
    <n v="944"/>
    <n v="0"/>
    <x v="59"/>
    <n v="346"/>
    <n v="598"/>
    <n v="61"/>
    <n v="537"/>
    <n v="0"/>
    <n v="944"/>
    <n v="0"/>
    <n v="944"/>
  </r>
  <r>
    <x v="3"/>
    <n v="14"/>
    <s v="Korsør Golf Klub"/>
    <n v="35"/>
    <n v="18"/>
    <n v="0"/>
    <n v="0"/>
    <n v="540"/>
    <n v="257"/>
    <n v="0"/>
    <n v="0"/>
    <n v="47"/>
    <n v="25"/>
    <n v="11"/>
    <n v="6"/>
    <n v="939"/>
    <n v="141"/>
    <x v="61"/>
    <n v="72"/>
    <n v="850"/>
    <n v="53"/>
    <n v="797"/>
    <n v="17"/>
    <n v="939"/>
    <n v="141"/>
    <n v="1080"/>
  </r>
  <r>
    <x v="3"/>
    <n v="108"/>
    <s v="Aabybro Golfklub"/>
    <n v="27"/>
    <n v="6"/>
    <n v="12"/>
    <n v="2"/>
    <n v="528"/>
    <n v="223"/>
    <n v="0"/>
    <n v="0"/>
    <n v="75"/>
    <n v="41"/>
    <n v="19"/>
    <n v="6"/>
    <n v="939"/>
    <n v="59"/>
    <x v="62"/>
    <n v="116"/>
    <n v="798"/>
    <n v="47"/>
    <n v="751"/>
    <n v="25"/>
    <n v="939"/>
    <n v="59"/>
    <n v="998"/>
  </r>
  <r>
    <x v="3"/>
    <n v="177"/>
    <s v="Outrup Golfklub"/>
    <n v="6"/>
    <n v="1"/>
    <n v="0"/>
    <n v="0"/>
    <n v="652"/>
    <n v="233"/>
    <n v="0"/>
    <n v="0"/>
    <n v="23"/>
    <n v="12"/>
    <n v="1"/>
    <n v="5"/>
    <n v="933"/>
    <n v="3"/>
    <x v="130"/>
    <n v="35"/>
    <n v="892"/>
    <n v="7"/>
    <n v="885"/>
    <n v="6"/>
    <n v="933"/>
    <n v="3"/>
    <n v="936"/>
  </r>
  <r>
    <x v="3"/>
    <n v="138"/>
    <s v="Skovbo Golfklub"/>
    <n v="24"/>
    <n v="8"/>
    <n v="15"/>
    <n v="10"/>
    <n v="550"/>
    <n v="158"/>
    <n v="0"/>
    <n v="0"/>
    <n v="125"/>
    <n v="40"/>
    <n v="0"/>
    <n v="0"/>
    <n v="930"/>
    <n v="36"/>
    <x v="76"/>
    <n v="165"/>
    <n v="765"/>
    <n v="57"/>
    <n v="708"/>
    <n v="0"/>
    <n v="930"/>
    <n v="36"/>
    <n v="966"/>
  </r>
  <r>
    <x v="3"/>
    <n v="25"/>
    <s v="Gilleleje Golfklub"/>
    <n v="46"/>
    <n v="15"/>
    <n v="2"/>
    <n v="0"/>
    <n v="509"/>
    <n v="257"/>
    <n v="0"/>
    <n v="0"/>
    <n v="57"/>
    <n v="40"/>
    <n v="0"/>
    <n v="0"/>
    <n v="926"/>
    <n v="246"/>
    <x v="44"/>
    <n v="97"/>
    <n v="829"/>
    <n v="63"/>
    <n v="766"/>
    <n v="0"/>
    <n v="926"/>
    <n v="246"/>
    <n v="1172"/>
  </r>
  <r>
    <x v="3"/>
    <n v="9"/>
    <s v="Asserbo Golf Club"/>
    <n v="42"/>
    <n v="12"/>
    <n v="7"/>
    <n v="8"/>
    <n v="515"/>
    <n v="293"/>
    <n v="0"/>
    <n v="0"/>
    <n v="28"/>
    <n v="20"/>
    <n v="0"/>
    <n v="0"/>
    <n v="925"/>
    <n v="152"/>
    <x v="56"/>
    <n v="48"/>
    <n v="877"/>
    <n v="69"/>
    <n v="808"/>
    <n v="0"/>
    <n v="925"/>
    <n v="152"/>
    <n v="1077"/>
  </r>
  <r>
    <x v="3"/>
    <n v="124"/>
    <s v="Nivå Golf Klub"/>
    <n v="20"/>
    <n v="3"/>
    <n v="16"/>
    <n v="8"/>
    <n v="479"/>
    <n v="231"/>
    <n v="0"/>
    <n v="0"/>
    <n v="115"/>
    <n v="52"/>
    <n v="0"/>
    <n v="0"/>
    <n v="924"/>
    <n v="13"/>
    <x v="60"/>
    <n v="167"/>
    <n v="757"/>
    <n v="47"/>
    <n v="710"/>
    <n v="0"/>
    <n v="924"/>
    <n v="13"/>
    <n v="937"/>
  </r>
  <r>
    <x v="3"/>
    <n v="19"/>
    <s v="Dejbjerg Golf Klub"/>
    <n v="34"/>
    <n v="4"/>
    <n v="20"/>
    <n v="5"/>
    <n v="479"/>
    <n v="275"/>
    <n v="0"/>
    <n v="0"/>
    <n v="77"/>
    <n v="20"/>
    <n v="4"/>
    <n v="3"/>
    <n v="921"/>
    <n v="117"/>
    <x v="83"/>
    <n v="97"/>
    <n v="817"/>
    <n v="63"/>
    <n v="754"/>
    <n v="7"/>
    <n v="921"/>
    <n v="117"/>
    <n v="1038"/>
  </r>
  <r>
    <x v="3"/>
    <n v="153"/>
    <s v="Hedensted Golf Klub"/>
    <n v="29"/>
    <n v="3"/>
    <n v="15"/>
    <n v="5"/>
    <n v="482"/>
    <n v="212"/>
    <n v="0"/>
    <n v="0"/>
    <n v="93"/>
    <n v="68"/>
    <n v="1"/>
    <n v="0"/>
    <n v="908"/>
    <n v="70"/>
    <x v="85"/>
    <n v="161"/>
    <n v="746"/>
    <n v="52"/>
    <n v="694"/>
    <n v="1"/>
    <n v="908"/>
    <n v="70"/>
    <n v="978"/>
  </r>
  <r>
    <x v="3"/>
    <n v="181"/>
    <s v="Lübker Golf Club"/>
    <n v="39"/>
    <n v="11"/>
    <n v="1"/>
    <n v="3"/>
    <n v="219"/>
    <n v="88"/>
    <n v="4"/>
    <n v="2"/>
    <n v="446"/>
    <n v="46"/>
    <n v="35"/>
    <n v="14"/>
    <n v="908"/>
    <n v="0"/>
    <x v="151"/>
    <n v="492"/>
    <n v="361"/>
    <n v="60"/>
    <n v="307"/>
    <n v="49"/>
    <n v="908"/>
    <n v="0"/>
    <n v="908"/>
  </r>
  <r>
    <x v="3"/>
    <n v="40"/>
    <s v="Skive Golfklub"/>
    <n v="43"/>
    <n v="7"/>
    <n v="13"/>
    <n v="12"/>
    <n v="488"/>
    <n v="205"/>
    <n v="1"/>
    <n v="0"/>
    <n v="100"/>
    <n v="31"/>
    <n v="1"/>
    <n v="0"/>
    <n v="901"/>
    <n v="30"/>
    <x v="67"/>
    <n v="131"/>
    <n v="768"/>
    <n v="76"/>
    <n v="693"/>
    <n v="1"/>
    <n v="901"/>
    <n v="30"/>
    <n v="931"/>
  </r>
  <r>
    <x v="3"/>
    <n v="20"/>
    <s v="Odsherred Golfklub"/>
    <n v="27"/>
    <n v="0"/>
    <n v="13"/>
    <n v="4"/>
    <n v="319"/>
    <n v="176"/>
    <n v="0"/>
    <n v="1"/>
    <n v="213"/>
    <n v="147"/>
    <n v="0"/>
    <n v="0"/>
    <n v="900"/>
    <n v="94"/>
    <x v="66"/>
    <n v="360"/>
    <n v="539"/>
    <n v="45"/>
    <n v="495"/>
    <n v="0"/>
    <n v="900"/>
    <n v="94"/>
    <n v="994"/>
  </r>
  <r>
    <x v="3"/>
    <n v="116"/>
    <s v="Frederikshavn Golf Klub"/>
    <n v="35"/>
    <n v="12"/>
    <n v="7"/>
    <n v="4"/>
    <n v="471"/>
    <n v="233"/>
    <n v="0"/>
    <n v="0"/>
    <n v="68"/>
    <n v="23"/>
    <n v="26"/>
    <n v="14"/>
    <n v="893"/>
    <n v="45"/>
    <x v="77"/>
    <n v="91"/>
    <n v="762"/>
    <n v="58"/>
    <n v="704"/>
    <n v="40"/>
    <n v="893"/>
    <n v="45"/>
    <n v="938"/>
  </r>
  <r>
    <x v="3"/>
    <n v="11"/>
    <s v="Sct. Knuds Golfklub"/>
    <n v="42"/>
    <n v="11"/>
    <n v="0"/>
    <n v="0"/>
    <n v="499"/>
    <n v="256"/>
    <n v="0"/>
    <n v="0"/>
    <n v="50"/>
    <n v="18"/>
    <n v="0"/>
    <n v="0"/>
    <n v="876"/>
    <n v="272"/>
    <x v="82"/>
    <n v="68"/>
    <n v="808"/>
    <n v="53"/>
    <n v="755"/>
    <n v="0"/>
    <n v="876"/>
    <n v="272"/>
    <n v="1148"/>
  </r>
  <r>
    <x v="3"/>
    <n v="51"/>
    <s v="Sønderborg Golfklub"/>
    <n v="36"/>
    <n v="8"/>
    <n v="8"/>
    <n v="3"/>
    <n v="501"/>
    <n v="258"/>
    <n v="0"/>
    <n v="0"/>
    <n v="36"/>
    <n v="8"/>
    <n v="10"/>
    <n v="2"/>
    <n v="870"/>
    <n v="136"/>
    <x v="72"/>
    <n v="44"/>
    <n v="814"/>
    <n v="55"/>
    <n v="759"/>
    <n v="12"/>
    <n v="870"/>
    <n v="136"/>
    <n v="1006"/>
  </r>
  <r>
    <x v="3"/>
    <n v="47"/>
    <s v="Sorø Golfklub"/>
    <n v="45"/>
    <n v="13"/>
    <n v="26"/>
    <n v="6"/>
    <n v="497"/>
    <n v="182"/>
    <n v="0"/>
    <n v="0"/>
    <n v="66"/>
    <n v="19"/>
    <n v="2"/>
    <n v="1"/>
    <n v="857"/>
    <n v="162"/>
    <x v="81"/>
    <n v="85"/>
    <n v="769"/>
    <n v="90"/>
    <n v="679"/>
    <n v="3"/>
    <n v="857"/>
    <n v="162"/>
    <n v="1019"/>
  </r>
  <r>
    <x v="3"/>
    <n v="901"/>
    <s v="City Golf Copenhagen"/>
    <n v="12"/>
    <n v="2"/>
    <n v="0"/>
    <n v="0"/>
    <n v="737"/>
    <n v="105"/>
    <n v="0"/>
    <n v="0"/>
    <n v="0"/>
    <n v="0"/>
    <n v="0"/>
    <n v="0"/>
    <n v="856"/>
    <n v="1"/>
    <x v="186"/>
    <n v="0"/>
    <n v="856"/>
    <n v="14"/>
    <n v="842"/>
    <n v="0"/>
    <n v="856"/>
    <n v="1"/>
    <n v="857"/>
  </r>
  <r>
    <x v="3"/>
    <n v="29"/>
    <s v="Nordvestjysk Golfklub"/>
    <n v="25"/>
    <n v="1"/>
    <n v="0"/>
    <n v="0"/>
    <n v="510"/>
    <n v="266"/>
    <n v="0"/>
    <n v="0"/>
    <n v="17"/>
    <n v="13"/>
    <n v="12"/>
    <n v="11"/>
    <n v="855"/>
    <n v="99"/>
    <x v="78"/>
    <n v="30"/>
    <n v="802"/>
    <n v="26"/>
    <n v="776"/>
    <n v="23"/>
    <n v="855"/>
    <n v="99"/>
    <n v="954"/>
  </r>
  <r>
    <x v="3"/>
    <n v="45"/>
    <s v="Gyttegård Golf Klub"/>
    <n v="68"/>
    <n v="14"/>
    <n v="0"/>
    <n v="0"/>
    <n v="466"/>
    <n v="232"/>
    <n v="0"/>
    <n v="0"/>
    <n v="39"/>
    <n v="23"/>
    <n v="8"/>
    <n v="0"/>
    <n v="850"/>
    <n v="159"/>
    <x v="73"/>
    <n v="62"/>
    <n v="780"/>
    <n v="82"/>
    <n v="698"/>
    <n v="8"/>
    <n v="850"/>
    <n v="159"/>
    <n v="1009"/>
  </r>
  <r>
    <x v="3"/>
    <n v="13"/>
    <s v="Holbæk Golfklub"/>
    <n v="40"/>
    <n v="17"/>
    <n v="11"/>
    <n v="6"/>
    <n v="481"/>
    <n v="212"/>
    <n v="0"/>
    <n v="0"/>
    <n v="47"/>
    <n v="34"/>
    <n v="0"/>
    <n v="0"/>
    <n v="848"/>
    <n v="225"/>
    <x v="68"/>
    <n v="81"/>
    <n v="767"/>
    <n v="74"/>
    <n v="693"/>
    <n v="0"/>
    <n v="848"/>
    <n v="225"/>
    <n v="1073"/>
  </r>
  <r>
    <x v="3"/>
    <n v="57"/>
    <s v="Morsø Golfklub"/>
    <n v="33"/>
    <n v="6"/>
    <n v="4"/>
    <n v="2"/>
    <n v="487"/>
    <n v="199"/>
    <n v="0"/>
    <n v="0"/>
    <n v="74"/>
    <n v="34"/>
    <n v="3"/>
    <n v="2"/>
    <n v="844"/>
    <n v="11"/>
    <x v="95"/>
    <n v="108"/>
    <n v="731"/>
    <n v="45"/>
    <n v="686"/>
    <n v="5"/>
    <n v="844"/>
    <n v="11"/>
    <n v="855"/>
  </r>
  <r>
    <x v="3"/>
    <n v="139"/>
    <s v="Næstved Golfklub"/>
    <n v="31"/>
    <n v="10"/>
    <n v="5"/>
    <n v="3"/>
    <n v="441"/>
    <n v="206"/>
    <n v="0"/>
    <n v="0"/>
    <n v="87"/>
    <n v="38"/>
    <n v="11"/>
    <n v="4"/>
    <n v="836"/>
    <n v="108"/>
    <x v="97"/>
    <n v="125"/>
    <n v="696"/>
    <n v="49"/>
    <n v="647"/>
    <n v="15"/>
    <n v="836"/>
    <n v="108"/>
    <n v="944"/>
  </r>
  <r>
    <x v="3"/>
    <n v="60"/>
    <s v="Lemvig Golfklub"/>
    <n v="32"/>
    <n v="3"/>
    <n v="13"/>
    <n v="5"/>
    <n v="513"/>
    <n v="232"/>
    <n v="0"/>
    <n v="0"/>
    <n v="0"/>
    <n v="0"/>
    <n v="24"/>
    <n v="12"/>
    <n v="834"/>
    <n v="272"/>
    <x v="70"/>
    <n v="0"/>
    <n v="798"/>
    <n v="53"/>
    <n v="745"/>
    <n v="36"/>
    <n v="834"/>
    <n v="272"/>
    <n v="1106"/>
  </r>
  <r>
    <x v="3"/>
    <n v="152"/>
    <s v="Trelleborg Golfklub Slagelse"/>
    <n v="43"/>
    <n v="9"/>
    <n v="9"/>
    <n v="1"/>
    <n v="515"/>
    <n v="171"/>
    <n v="0"/>
    <n v="0"/>
    <n v="53"/>
    <n v="26"/>
    <n v="5"/>
    <n v="2"/>
    <n v="834"/>
    <n v="278"/>
    <x v="84"/>
    <n v="79"/>
    <n v="748"/>
    <n v="62"/>
    <n v="686"/>
    <n v="7"/>
    <n v="834"/>
    <n v="278"/>
    <n v="1112"/>
  </r>
  <r>
    <x v="3"/>
    <n v="114"/>
    <s v="Hals Seaside Golf"/>
    <n v="21"/>
    <n v="2"/>
    <n v="23"/>
    <n v="2"/>
    <n v="458"/>
    <n v="237"/>
    <n v="0"/>
    <n v="0"/>
    <n v="27"/>
    <n v="25"/>
    <n v="27"/>
    <n v="11"/>
    <n v="833"/>
    <n v="37"/>
    <x v="79"/>
    <n v="52"/>
    <n v="743"/>
    <n v="48"/>
    <n v="695"/>
    <n v="38"/>
    <n v="833"/>
    <n v="37"/>
    <n v="870"/>
  </r>
  <r>
    <x v="3"/>
    <n v="64"/>
    <s v="Rold Skov Golfklub"/>
    <n v="17"/>
    <n v="4"/>
    <n v="7"/>
    <n v="3"/>
    <n v="478"/>
    <n v="247"/>
    <n v="0"/>
    <n v="0"/>
    <n v="39"/>
    <n v="13"/>
    <n v="10"/>
    <n v="3"/>
    <n v="821"/>
    <n v="48"/>
    <x v="99"/>
    <n v="52"/>
    <n v="756"/>
    <n v="31"/>
    <n v="725"/>
    <n v="13"/>
    <n v="821"/>
    <n v="48"/>
    <n v="869"/>
  </r>
  <r>
    <x v="3"/>
    <n v="87"/>
    <s v="Tange Sø Golfklub"/>
    <n v="21"/>
    <n v="7"/>
    <n v="11"/>
    <n v="3"/>
    <n v="437"/>
    <n v="189"/>
    <n v="0"/>
    <n v="0"/>
    <n v="95"/>
    <n v="27"/>
    <n v="16"/>
    <n v="7"/>
    <n v="813"/>
    <n v="96"/>
    <x v="86"/>
    <n v="122"/>
    <n v="668"/>
    <n v="42"/>
    <n v="626"/>
    <n v="23"/>
    <n v="813"/>
    <n v="96"/>
    <n v="909"/>
  </r>
  <r>
    <x v="3"/>
    <n v="102"/>
    <s v="Jelling Golfklub"/>
    <n v="29"/>
    <n v="7"/>
    <n v="6"/>
    <n v="3"/>
    <n v="418"/>
    <n v="209"/>
    <n v="0"/>
    <n v="0"/>
    <n v="81"/>
    <n v="35"/>
    <n v="12"/>
    <n v="3"/>
    <n v="803"/>
    <n v="78"/>
    <x v="92"/>
    <n v="116"/>
    <n v="672"/>
    <n v="45"/>
    <n v="627"/>
    <n v="15"/>
    <n v="803"/>
    <n v="78"/>
    <n v="881"/>
  </r>
  <r>
    <x v="3"/>
    <n v="140"/>
    <s v="Himmelbjerg Golf Club"/>
    <n v="19"/>
    <n v="3"/>
    <n v="7"/>
    <n v="7"/>
    <n v="420"/>
    <n v="184"/>
    <n v="0"/>
    <n v="0"/>
    <n v="104"/>
    <n v="33"/>
    <n v="13"/>
    <n v="8"/>
    <n v="798"/>
    <n v="7"/>
    <x v="91"/>
    <n v="137"/>
    <n v="640"/>
    <n v="36"/>
    <n v="604"/>
    <n v="21"/>
    <n v="798"/>
    <n v="7"/>
    <n v="805"/>
  </r>
  <r>
    <x v="3"/>
    <n v="184"/>
    <s v="Stensballegaard Golfklub"/>
    <n v="30"/>
    <n v="7"/>
    <n v="22"/>
    <n v="9"/>
    <n v="428"/>
    <n v="178"/>
    <n v="0"/>
    <n v="0"/>
    <n v="78"/>
    <n v="35"/>
    <n v="4"/>
    <n v="2"/>
    <n v="793"/>
    <n v="130"/>
    <x v="94"/>
    <n v="113"/>
    <n v="674"/>
    <n v="68"/>
    <n v="606"/>
    <n v="6"/>
    <n v="793"/>
    <n v="130"/>
    <n v="923"/>
  </r>
  <r>
    <x v="3"/>
    <n v="147"/>
    <s v="Midtsjællands Golfklub"/>
    <n v="28"/>
    <n v="5"/>
    <n v="19"/>
    <n v="5"/>
    <n v="499"/>
    <n v="125"/>
    <n v="0"/>
    <n v="1"/>
    <n v="59"/>
    <n v="27"/>
    <n v="14"/>
    <n v="5"/>
    <n v="787"/>
    <n v="56"/>
    <x v="112"/>
    <n v="86"/>
    <n v="681"/>
    <n v="58"/>
    <n v="624"/>
    <n v="19"/>
    <n v="787"/>
    <n v="56"/>
    <n v="843"/>
  </r>
  <r>
    <x v="3"/>
    <n v="86"/>
    <s v="Give Golfklub"/>
    <n v="26"/>
    <n v="14"/>
    <n v="9"/>
    <n v="3"/>
    <n v="490"/>
    <n v="183"/>
    <n v="0"/>
    <n v="0"/>
    <n v="30"/>
    <n v="14"/>
    <n v="4"/>
    <n v="2"/>
    <n v="775"/>
    <n v="65"/>
    <x v="102"/>
    <n v="44"/>
    <n v="725"/>
    <n v="52"/>
    <n v="673"/>
    <n v="6"/>
    <n v="775"/>
    <n v="65"/>
    <n v="840"/>
  </r>
  <r>
    <x v="3"/>
    <n v="36"/>
    <s v="Juelsminde Golfklub"/>
    <n v="25"/>
    <n v="4"/>
    <n v="3"/>
    <n v="4"/>
    <n v="432"/>
    <n v="207"/>
    <n v="0"/>
    <n v="0"/>
    <n v="33"/>
    <n v="14"/>
    <n v="30"/>
    <n v="14"/>
    <n v="766"/>
    <n v="85"/>
    <x v="88"/>
    <n v="47"/>
    <n v="675"/>
    <n v="36"/>
    <n v="639"/>
    <n v="44"/>
    <n v="766"/>
    <n v="85"/>
    <n v="851"/>
  </r>
  <r>
    <x v="3"/>
    <n v="49"/>
    <s v="Ribe Golf Klub"/>
    <n v="16"/>
    <n v="1"/>
    <n v="0"/>
    <n v="0"/>
    <n v="444"/>
    <n v="196"/>
    <n v="0"/>
    <n v="0"/>
    <n v="63"/>
    <n v="33"/>
    <n v="8"/>
    <n v="3"/>
    <n v="764"/>
    <n v="55"/>
    <x v="89"/>
    <n v="96"/>
    <n v="657"/>
    <n v="17"/>
    <n v="640"/>
    <n v="11"/>
    <n v="764"/>
    <n v="55"/>
    <n v="819"/>
  </r>
  <r>
    <x v="3"/>
    <n v="185"/>
    <s v="Lyngbygaard Golf Klub"/>
    <n v="17"/>
    <n v="5"/>
    <n v="0"/>
    <n v="0"/>
    <n v="316"/>
    <n v="77"/>
    <n v="0"/>
    <n v="1"/>
    <n v="269"/>
    <n v="58"/>
    <n v="14"/>
    <n v="3"/>
    <n v="760"/>
    <n v="69"/>
    <x v="163"/>
    <n v="327"/>
    <n v="415"/>
    <n v="23"/>
    <n v="393"/>
    <n v="17"/>
    <n v="760"/>
    <n v="69"/>
    <n v="829"/>
  </r>
  <r>
    <x v="3"/>
    <n v="123"/>
    <s v="Struer Golfklub"/>
    <n v="20"/>
    <n v="5"/>
    <n v="0"/>
    <n v="0"/>
    <n v="438"/>
    <n v="221"/>
    <n v="0"/>
    <n v="0"/>
    <n v="23"/>
    <n v="15"/>
    <n v="25"/>
    <n v="12"/>
    <n v="759"/>
    <n v="135"/>
    <x v="4"/>
    <n v="38"/>
    <n v="684"/>
    <n v="25"/>
    <n v="659"/>
    <n v="37"/>
    <n v="759"/>
    <n v="135"/>
    <n v="894"/>
  </r>
  <r>
    <x v="3"/>
    <n v="41"/>
    <s v="Kalundborg Golfklub"/>
    <n v="38"/>
    <n v="11"/>
    <n v="0"/>
    <n v="0"/>
    <n v="445"/>
    <n v="247"/>
    <n v="0"/>
    <n v="0"/>
    <n v="0"/>
    <n v="0"/>
    <n v="0"/>
    <n v="0"/>
    <n v="741"/>
    <n v="219"/>
    <x v="80"/>
    <n v="0"/>
    <n v="741"/>
    <n v="49"/>
    <n v="692"/>
    <n v="0"/>
    <n v="741"/>
    <n v="219"/>
    <n v="960"/>
  </r>
  <r>
    <x v="3"/>
    <n v="109"/>
    <s v="Sebber Kloster Golf Klub"/>
    <n v="19"/>
    <n v="4"/>
    <n v="1"/>
    <n v="1"/>
    <n v="463"/>
    <n v="183"/>
    <n v="0"/>
    <n v="0"/>
    <n v="35"/>
    <n v="23"/>
    <n v="6"/>
    <n v="0"/>
    <n v="735"/>
    <n v="30"/>
    <x v="121"/>
    <n v="58"/>
    <n v="671"/>
    <n v="25"/>
    <n v="646"/>
    <n v="6"/>
    <n v="735"/>
    <n v="30"/>
    <n v="765"/>
  </r>
  <r>
    <x v="3"/>
    <n v="30"/>
    <s v="Hvide Klit"/>
    <n v="23"/>
    <n v="3"/>
    <n v="17"/>
    <n v="14"/>
    <n v="342"/>
    <n v="190"/>
    <n v="0"/>
    <n v="0"/>
    <n v="0"/>
    <n v="0"/>
    <n v="81"/>
    <n v="55"/>
    <n v="725"/>
    <n v="22"/>
    <x v="101"/>
    <n v="0"/>
    <n v="589"/>
    <n v="57"/>
    <n v="532"/>
    <n v="136"/>
    <n v="725"/>
    <n v="22"/>
    <n v="747"/>
  </r>
  <r>
    <x v="3"/>
    <n v="76"/>
    <s v="Norddjurs Golfklub"/>
    <n v="25"/>
    <n v="3"/>
    <n v="15"/>
    <n v="3"/>
    <n v="363"/>
    <n v="185"/>
    <n v="0"/>
    <n v="0"/>
    <n v="58"/>
    <n v="36"/>
    <n v="12"/>
    <n v="10"/>
    <n v="710"/>
    <n v="71"/>
    <x v="110"/>
    <n v="94"/>
    <n v="594"/>
    <n v="46"/>
    <n v="548"/>
    <n v="22"/>
    <n v="710"/>
    <n v="71"/>
    <n v="781"/>
  </r>
  <r>
    <x v="3"/>
    <n v="118"/>
    <s v="Marielyst Golf Klub"/>
    <n v="24"/>
    <n v="4"/>
    <n v="1"/>
    <n v="0"/>
    <n v="348"/>
    <n v="211"/>
    <n v="0"/>
    <n v="0"/>
    <n v="77"/>
    <n v="43"/>
    <n v="0"/>
    <n v="0"/>
    <n v="708"/>
    <n v="98"/>
    <x v="111"/>
    <n v="120"/>
    <n v="588"/>
    <n v="29"/>
    <n v="559"/>
    <n v="0"/>
    <n v="708"/>
    <n v="98"/>
    <n v="806"/>
  </r>
  <r>
    <x v="3"/>
    <n v="134"/>
    <s v="PIBE MØLLE GOLF"/>
    <n v="25"/>
    <n v="3"/>
    <n v="11"/>
    <n v="4"/>
    <n v="337"/>
    <n v="140"/>
    <n v="0"/>
    <n v="0"/>
    <n v="132"/>
    <n v="53"/>
    <n v="0"/>
    <n v="0"/>
    <n v="705"/>
    <n v="31"/>
    <x v="108"/>
    <n v="185"/>
    <n v="520"/>
    <n v="43"/>
    <n v="477"/>
    <n v="0"/>
    <n v="705"/>
    <n v="31"/>
    <n v="736"/>
  </r>
  <r>
    <x v="3"/>
    <n v="163"/>
    <s v="Værebro Golfklub"/>
    <n v="39"/>
    <n v="8"/>
    <n v="15"/>
    <n v="1"/>
    <n v="403"/>
    <n v="119"/>
    <n v="1"/>
    <n v="0"/>
    <n v="78"/>
    <n v="39"/>
    <n v="0"/>
    <n v="0"/>
    <n v="703"/>
    <n v="6"/>
    <x v="106"/>
    <n v="117"/>
    <n v="585"/>
    <n v="64"/>
    <n v="522"/>
    <n v="0"/>
    <n v="703"/>
    <n v="6"/>
    <n v="709"/>
  </r>
  <r>
    <x v="3"/>
    <n v="144"/>
    <s v="DGC Dragsholm Golf Club"/>
    <n v="27"/>
    <n v="7"/>
    <n v="4"/>
    <n v="5"/>
    <n v="300"/>
    <n v="144"/>
    <n v="0"/>
    <n v="0"/>
    <n v="102"/>
    <n v="58"/>
    <n v="32"/>
    <n v="21"/>
    <n v="700"/>
    <n v="117"/>
    <x v="100"/>
    <n v="160"/>
    <n v="487"/>
    <n v="43"/>
    <n v="444"/>
    <n v="53"/>
    <n v="700"/>
    <n v="117"/>
    <n v="817"/>
  </r>
  <r>
    <x v="3"/>
    <n v="75"/>
    <s v="Kalø Golf Club"/>
    <n v="29"/>
    <n v="5"/>
    <n v="16"/>
    <n v="4"/>
    <n v="391"/>
    <n v="131"/>
    <n v="0"/>
    <n v="0"/>
    <n v="71"/>
    <n v="33"/>
    <n v="13"/>
    <n v="6"/>
    <n v="699"/>
    <n v="37"/>
    <x v="55"/>
    <n v="104"/>
    <n v="576"/>
    <n v="54"/>
    <n v="522"/>
    <n v="19"/>
    <n v="699"/>
    <n v="37"/>
    <n v="736"/>
  </r>
  <r>
    <x v="3"/>
    <n v="69"/>
    <s v="Maribo Sø Golfklub"/>
    <n v="28"/>
    <n v="4"/>
    <n v="5"/>
    <n v="7"/>
    <n v="422"/>
    <n v="208"/>
    <n v="0"/>
    <n v="0"/>
    <n v="13"/>
    <n v="3"/>
    <n v="5"/>
    <n v="1"/>
    <n v="696"/>
    <n v="209"/>
    <x v="113"/>
    <n v="16"/>
    <n v="674"/>
    <n v="44"/>
    <n v="630"/>
    <n v="6"/>
    <n v="696"/>
    <n v="209"/>
    <n v="905"/>
  </r>
  <r>
    <x v="3"/>
    <n v="122"/>
    <s v="Brande Golfklub"/>
    <n v="22"/>
    <n v="4"/>
    <n v="9"/>
    <n v="1"/>
    <n v="357"/>
    <n v="179"/>
    <n v="0"/>
    <n v="0"/>
    <n v="78"/>
    <n v="17"/>
    <n v="18"/>
    <n v="8"/>
    <n v="693"/>
    <n v="91"/>
    <x v="115"/>
    <n v="95"/>
    <n v="572"/>
    <n v="36"/>
    <n v="536"/>
    <n v="26"/>
    <n v="693"/>
    <n v="91"/>
    <n v="784"/>
  </r>
  <r>
    <x v="3"/>
    <n v="103"/>
    <s v="Holmsland Klit Golfklub"/>
    <n v="15"/>
    <n v="4"/>
    <n v="0"/>
    <n v="0"/>
    <n v="249"/>
    <n v="151"/>
    <n v="0"/>
    <n v="0"/>
    <n v="167"/>
    <n v="96"/>
    <n v="7"/>
    <n v="1"/>
    <n v="690"/>
    <n v="0"/>
    <x v="118"/>
    <n v="263"/>
    <n v="419"/>
    <n v="19"/>
    <n v="400"/>
    <n v="8"/>
    <n v="690"/>
    <n v="0"/>
    <n v="690"/>
  </r>
  <r>
    <x v="3"/>
    <n v="128"/>
    <s v="Benniksgaard Golf Klub"/>
    <n v="27"/>
    <n v="5"/>
    <n v="10"/>
    <n v="8"/>
    <n v="378"/>
    <n v="197"/>
    <n v="0"/>
    <n v="0"/>
    <n v="27"/>
    <n v="5"/>
    <n v="12"/>
    <n v="9"/>
    <n v="678"/>
    <n v="96"/>
    <x v="87"/>
    <n v="32"/>
    <n v="625"/>
    <n v="50"/>
    <n v="575"/>
    <n v="21"/>
    <n v="678"/>
    <n v="96"/>
    <n v="774"/>
  </r>
  <r>
    <x v="3"/>
    <n v="43"/>
    <s v="Vestfyns Golfklub"/>
    <n v="37"/>
    <n v="6"/>
    <n v="0"/>
    <n v="0"/>
    <n v="363"/>
    <n v="184"/>
    <n v="0"/>
    <n v="0"/>
    <n v="53"/>
    <n v="18"/>
    <n v="12"/>
    <n v="3"/>
    <n v="676"/>
    <n v="129"/>
    <x v="98"/>
    <n v="71"/>
    <n v="590"/>
    <n v="43"/>
    <n v="547"/>
    <n v="15"/>
    <n v="676"/>
    <n v="129"/>
    <n v="805"/>
  </r>
  <r>
    <x v="3"/>
    <n v="70"/>
    <s v="Skanderborg Golf Klub"/>
    <n v="34"/>
    <n v="5"/>
    <n v="3"/>
    <n v="2"/>
    <n v="389"/>
    <n v="175"/>
    <n v="0"/>
    <n v="0"/>
    <n v="48"/>
    <n v="17"/>
    <n v="3"/>
    <n v="0"/>
    <n v="676"/>
    <n v="118"/>
    <x v="96"/>
    <n v="65"/>
    <n v="608"/>
    <n v="44"/>
    <n v="564"/>
    <n v="3"/>
    <n v="676"/>
    <n v="118"/>
    <n v="794"/>
  </r>
  <r>
    <x v="3"/>
    <n v="142"/>
    <s v="Birkemose Golf Club"/>
    <n v="27"/>
    <n v="7"/>
    <n v="0"/>
    <n v="0"/>
    <n v="384"/>
    <n v="156"/>
    <n v="0"/>
    <n v="0"/>
    <n v="71"/>
    <n v="29"/>
    <n v="1"/>
    <n v="0"/>
    <n v="675"/>
    <n v="14"/>
    <x v="90"/>
    <n v="100"/>
    <n v="574"/>
    <n v="34"/>
    <n v="540"/>
    <n v="1"/>
    <n v="675"/>
    <n v="14"/>
    <n v="689"/>
  </r>
  <r>
    <x v="3"/>
    <n v="149"/>
    <s v="Aabenraa Golfklub"/>
    <n v="23"/>
    <n v="8"/>
    <n v="9"/>
    <n v="2"/>
    <n v="326"/>
    <n v="179"/>
    <n v="0"/>
    <n v="0"/>
    <n v="62"/>
    <n v="33"/>
    <n v="18"/>
    <n v="14"/>
    <n v="674"/>
    <n v="79"/>
    <x v="109"/>
    <n v="95"/>
    <n v="547"/>
    <n v="42"/>
    <n v="505"/>
    <n v="32"/>
    <n v="674"/>
    <n v="79"/>
    <n v="753"/>
  </r>
  <r>
    <x v="3"/>
    <n v="154"/>
    <s v="Skærbæk Mølle Golfklub Ølgod"/>
    <n v="16"/>
    <n v="0"/>
    <n v="0"/>
    <n v="0"/>
    <n v="315"/>
    <n v="183"/>
    <n v="0"/>
    <n v="0"/>
    <n v="53"/>
    <n v="26"/>
    <n v="59"/>
    <n v="21"/>
    <n v="673"/>
    <n v="32"/>
    <x v="131"/>
    <n v="79"/>
    <n v="514"/>
    <n v="16"/>
    <n v="498"/>
    <n v="80"/>
    <n v="673"/>
    <n v="32"/>
    <n v="705"/>
  </r>
  <r>
    <x v="3"/>
    <n v="900"/>
    <s v="Royal Golf Club"/>
    <n v="113"/>
    <n v="5"/>
    <n v="0"/>
    <n v="0"/>
    <n v="489"/>
    <n v="63"/>
    <n v="0"/>
    <n v="0"/>
    <n v="0"/>
    <n v="0"/>
    <n v="0"/>
    <n v="0"/>
    <n v="670"/>
    <n v="48"/>
    <x v="150"/>
    <n v="0"/>
    <n v="670"/>
    <n v="118"/>
    <n v="552"/>
    <n v="0"/>
    <n v="670"/>
    <n v="48"/>
    <n v="718"/>
  </r>
  <r>
    <x v="3"/>
    <n v="180"/>
    <s v="Gudhjem Golfklub"/>
    <n v="4"/>
    <n v="0"/>
    <n v="0"/>
    <n v="0"/>
    <n v="509"/>
    <n v="153"/>
    <n v="0"/>
    <n v="0"/>
    <n v="0"/>
    <n v="0"/>
    <n v="0"/>
    <n v="0"/>
    <n v="666"/>
    <n v="6"/>
    <x v="146"/>
    <n v="0"/>
    <n v="666"/>
    <n v="4"/>
    <n v="662"/>
    <n v="0"/>
    <n v="666"/>
    <n v="6"/>
    <n v="672"/>
  </r>
  <r>
    <x v="3"/>
    <n v="169"/>
    <s v="Ledreborg Palace Golf Club"/>
    <n v="26"/>
    <n v="8"/>
    <n v="10"/>
    <n v="1"/>
    <n v="400"/>
    <n v="116"/>
    <n v="0"/>
    <n v="0"/>
    <n v="74"/>
    <n v="29"/>
    <n v="0"/>
    <n v="0"/>
    <n v="664"/>
    <n v="1"/>
    <x v="75"/>
    <n v="103"/>
    <n v="561"/>
    <n v="45"/>
    <n v="516"/>
    <n v="0"/>
    <n v="664"/>
    <n v="1"/>
    <n v="665"/>
  </r>
  <r>
    <x v="3"/>
    <n v="197"/>
    <s v="Dronninglund Golfklub"/>
    <n v="23"/>
    <n v="0"/>
    <n v="10"/>
    <n v="9"/>
    <n v="420"/>
    <n v="154"/>
    <n v="0"/>
    <n v="0"/>
    <n v="14"/>
    <n v="7"/>
    <n v="11"/>
    <n v="3"/>
    <n v="651"/>
    <n v="25"/>
    <x v="190"/>
    <n v="21"/>
    <n v="616"/>
    <n v="42"/>
    <n v="574"/>
    <n v="14"/>
    <n v="651"/>
    <n v="25"/>
    <n v="676"/>
  </r>
  <r>
    <x v="3"/>
    <n v="105"/>
    <s v="Blokhus Golf Klub"/>
    <n v="16"/>
    <n v="3"/>
    <n v="0"/>
    <n v="0"/>
    <n v="287"/>
    <n v="191"/>
    <n v="0"/>
    <n v="0"/>
    <n v="36"/>
    <n v="24"/>
    <n v="51"/>
    <n v="30"/>
    <n v="638"/>
    <n v="19"/>
    <x v="93"/>
    <n v="60"/>
    <n v="497"/>
    <n v="19"/>
    <n v="478"/>
    <n v="81"/>
    <n v="638"/>
    <n v="19"/>
    <n v="657"/>
  </r>
  <r>
    <x v="3"/>
    <n v="136"/>
    <s v="Mensalgård Golfklub"/>
    <n v="5"/>
    <n v="0"/>
    <n v="0"/>
    <n v="0"/>
    <n v="120"/>
    <n v="42"/>
    <n v="0"/>
    <n v="0"/>
    <n v="350"/>
    <n v="92"/>
    <n v="18"/>
    <n v="9"/>
    <n v="636"/>
    <n v="9"/>
    <x v="28"/>
    <n v="442"/>
    <n v="167"/>
    <n v="5"/>
    <n v="162"/>
    <n v="27"/>
    <n v="636"/>
    <n v="9"/>
    <n v="645"/>
  </r>
  <r>
    <x v="3"/>
    <n v="150"/>
    <s v="Randers Fjord Golfklub"/>
    <n v="20"/>
    <n v="1"/>
    <n v="8"/>
    <n v="4"/>
    <n v="430"/>
    <n v="114"/>
    <n v="0"/>
    <n v="0"/>
    <n v="29"/>
    <n v="12"/>
    <n v="11"/>
    <n v="6"/>
    <n v="635"/>
    <n v="93"/>
    <x v="135"/>
    <n v="41"/>
    <n v="577"/>
    <n v="33"/>
    <n v="544"/>
    <n v="17"/>
    <n v="635"/>
    <n v="93"/>
    <n v="728"/>
  </r>
  <r>
    <x v="3"/>
    <n v="133"/>
    <s v="Harekær "/>
    <n v="18"/>
    <n v="9"/>
    <n v="3"/>
    <n v="1"/>
    <n v="366"/>
    <n v="148"/>
    <n v="0"/>
    <n v="0"/>
    <n v="55"/>
    <n v="28"/>
    <n v="1"/>
    <n v="3"/>
    <n v="632"/>
    <n v="45"/>
    <x v="116"/>
    <n v="83"/>
    <n v="545"/>
    <n v="31"/>
    <n v="514"/>
    <n v="4"/>
    <n v="632"/>
    <n v="45"/>
    <n v="677"/>
  </r>
  <r>
    <x v="3"/>
    <n v="10"/>
    <s v="Fanø Vesterhavsbads Golfklub"/>
    <n v="12"/>
    <n v="2"/>
    <n v="0"/>
    <n v="0"/>
    <n v="170"/>
    <n v="102"/>
    <n v="0"/>
    <n v="0"/>
    <n v="152"/>
    <n v="64"/>
    <n v="84"/>
    <n v="45"/>
    <n v="631"/>
    <n v="50"/>
    <x v="45"/>
    <n v="216"/>
    <n v="286"/>
    <n v="14"/>
    <n v="272"/>
    <n v="129"/>
    <n v="631"/>
    <n v="50"/>
    <n v="681"/>
  </r>
  <r>
    <x v="3"/>
    <n v="196"/>
    <s v="Odense Blommenslyst Golfklub"/>
    <n v="6"/>
    <n v="1"/>
    <n v="2"/>
    <n v="0"/>
    <n v="340"/>
    <n v="171"/>
    <n v="0"/>
    <n v="0"/>
    <n v="65"/>
    <n v="40"/>
    <n v="1"/>
    <n v="1"/>
    <n v="627"/>
    <n v="20"/>
    <x v="74"/>
    <n v="105"/>
    <n v="520"/>
    <n v="9"/>
    <n v="511"/>
    <n v="2"/>
    <n v="627"/>
    <n v="20"/>
    <n v="647"/>
  </r>
  <r>
    <x v="3"/>
    <n v="71"/>
    <s v="Sæby Golfklub"/>
    <n v="10"/>
    <n v="2"/>
    <n v="1"/>
    <n v="2"/>
    <n v="353"/>
    <n v="202"/>
    <n v="0"/>
    <n v="0"/>
    <n v="27"/>
    <n v="12"/>
    <n v="6"/>
    <n v="5"/>
    <n v="620"/>
    <n v="33"/>
    <x v="117"/>
    <n v="39"/>
    <n v="570"/>
    <n v="15"/>
    <n v="555"/>
    <n v="11"/>
    <n v="620"/>
    <n v="33"/>
    <n v="653"/>
  </r>
  <r>
    <x v="3"/>
    <n v="23"/>
    <s v="Storstrømmen Gk"/>
    <n v="23"/>
    <n v="13"/>
    <n v="14"/>
    <n v="3"/>
    <n v="365"/>
    <n v="153"/>
    <n v="0"/>
    <n v="0"/>
    <n v="21"/>
    <n v="10"/>
    <n v="4"/>
    <n v="1"/>
    <n v="607"/>
    <n v="61"/>
    <x v="124"/>
    <n v="31"/>
    <n v="571"/>
    <n v="53"/>
    <n v="518"/>
    <n v="5"/>
    <n v="607"/>
    <n v="61"/>
    <n v="668"/>
  </r>
  <r>
    <x v="3"/>
    <n v="188"/>
    <s v="The Scandinavian Golf Club"/>
    <n v="41"/>
    <n v="8"/>
    <n v="16"/>
    <n v="12"/>
    <n v="436"/>
    <n v="85"/>
    <n v="0"/>
    <n v="0"/>
    <n v="0"/>
    <n v="0"/>
    <n v="0"/>
    <n v="0"/>
    <n v="598"/>
    <n v="5"/>
    <x v="172"/>
    <n v="0"/>
    <n v="598"/>
    <n v="77"/>
    <n v="521"/>
    <n v="0"/>
    <n v="598"/>
    <n v="5"/>
    <n v="603"/>
  </r>
  <r>
    <x v="3"/>
    <n v="159"/>
    <s v="Volstrup Golf Klub"/>
    <n v="30"/>
    <n v="3"/>
    <n v="13"/>
    <n v="4"/>
    <n v="309"/>
    <n v="91"/>
    <n v="1"/>
    <n v="0"/>
    <n v="108"/>
    <n v="20"/>
    <n v="8"/>
    <n v="5"/>
    <n v="592"/>
    <n v="54"/>
    <x v="129"/>
    <n v="128"/>
    <n v="450"/>
    <n v="51"/>
    <n v="400"/>
    <n v="13"/>
    <n v="592"/>
    <n v="54"/>
    <n v="646"/>
  </r>
  <r>
    <x v="3"/>
    <n v="190"/>
    <s v="Rønnede Golf Klub"/>
    <n v="17"/>
    <n v="5"/>
    <n v="13"/>
    <n v="3"/>
    <n v="334"/>
    <n v="126"/>
    <n v="0"/>
    <n v="0"/>
    <n v="65"/>
    <n v="24"/>
    <n v="0"/>
    <n v="0"/>
    <n v="587"/>
    <n v="15"/>
    <x v="136"/>
    <n v="89"/>
    <n v="498"/>
    <n v="38"/>
    <n v="460"/>
    <n v="0"/>
    <n v="587"/>
    <n v="15"/>
    <n v="602"/>
  </r>
  <r>
    <x v="3"/>
    <n v="95"/>
    <s v="Samsø Golfklub"/>
    <n v="28"/>
    <n v="3"/>
    <n v="5"/>
    <n v="1"/>
    <n v="120"/>
    <n v="57"/>
    <n v="2"/>
    <n v="3"/>
    <n v="201"/>
    <n v="77"/>
    <n v="55"/>
    <n v="34"/>
    <n v="586"/>
    <n v="6"/>
    <x v="133"/>
    <n v="278"/>
    <n v="214"/>
    <n v="42"/>
    <n v="177"/>
    <n v="89"/>
    <n v="586"/>
    <n v="6"/>
    <n v="592"/>
  </r>
  <r>
    <x v="3"/>
    <n v="111"/>
    <s v="Albertslund Golfklub"/>
    <n v="18"/>
    <n v="2"/>
    <n v="0"/>
    <n v="0"/>
    <n v="378"/>
    <n v="175"/>
    <n v="0"/>
    <n v="0"/>
    <n v="8"/>
    <n v="1"/>
    <n v="1"/>
    <n v="1"/>
    <n v="584"/>
    <n v="55"/>
    <x v="119"/>
    <n v="9"/>
    <n v="573"/>
    <n v="20"/>
    <n v="553"/>
    <n v="2"/>
    <n v="584"/>
    <n v="55"/>
    <n v="639"/>
  </r>
  <r>
    <x v="3"/>
    <n v="126"/>
    <s v="Harre Vig Golfklub"/>
    <n v="6"/>
    <n v="5"/>
    <n v="0"/>
    <n v="1"/>
    <n v="323"/>
    <n v="142"/>
    <n v="0"/>
    <n v="0"/>
    <n v="61"/>
    <n v="19"/>
    <n v="16"/>
    <n v="10"/>
    <n v="583"/>
    <n v="17"/>
    <x v="122"/>
    <n v="80"/>
    <n v="477"/>
    <n v="12"/>
    <n v="465"/>
    <n v="26"/>
    <n v="583"/>
    <n v="17"/>
    <n v="600"/>
  </r>
  <r>
    <x v="3"/>
    <n v="107"/>
    <s v="Åskov Golfklub"/>
    <n v="20"/>
    <n v="9"/>
    <n v="16"/>
    <n v="4"/>
    <n v="318"/>
    <n v="145"/>
    <n v="0"/>
    <n v="0"/>
    <n v="39"/>
    <n v="16"/>
    <n v="9"/>
    <n v="2"/>
    <n v="578"/>
    <n v="37"/>
    <x v="137"/>
    <n v="55"/>
    <n v="512"/>
    <n v="49"/>
    <n v="463"/>
    <n v="11"/>
    <n v="578"/>
    <n v="37"/>
    <n v="615"/>
  </r>
  <r>
    <x v="3"/>
    <n v="48"/>
    <s v="Himmerland Golf Klub"/>
    <n v="19"/>
    <n v="11"/>
    <n v="4"/>
    <n v="2"/>
    <n v="303"/>
    <n v="154"/>
    <n v="0"/>
    <n v="0"/>
    <n v="48"/>
    <n v="36"/>
    <n v="0"/>
    <n v="0"/>
    <n v="577"/>
    <n v="83"/>
    <x v="132"/>
    <n v="84"/>
    <n v="493"/>
    <n v="36"/>
    <n v="457"/>
    <n v="0"/>
    <n v="577"/>
    <n v="83"/>
    <n v="660"/>
  </r>
  <r>
    <x v="3"/>
    <n v="53"/>
    <s v="Grenaa Golfklub"/>
    <n v="13"/>
    <n v="1"/>
    <n v="0"/>
    <n v="0"/>
    <n v="317"/>
    <n v="160"/>
    <n v="0"/>
    <n v="0"/>
    <n v="31"/>
    <n v="19"/>
    <n v="21"/>
    <n v="13"/>
    <n v="575"/>
    <n v="47"/>
    <x v="125"/>
    <n v="50"/>
    <n v="491"/>
    <n v="14"/>
    <n v="477"/>
    <n v="34"/>
    <n v="575"/>
    <n v="47"/>
    <n v="622"/>
  </r>
  <r>
    <x v="3"/>
    <n v="106"/>
    <s v="Falster Golfklub"/>
    <n v="21"/>
    <n v="6"/>
    <n v="5"/>
    <n v="3"/>
    <n v="293"/>
    <n v="112"/>
    <n v="0"/>
    <n v="0"/>
    <n v="72"/>
    <n v="32"/>
    <n v="20"/>
    <n v="11"/>
    <n v="575"/>
    <n v="33"/>
    <x v="127"/>
    <n v="104"/>
    <n v="440"/>
    <n v="35"/>
    <n v="405"/>
    <n v="31"/>
    <n v="575"/>
    <n v="33"/>
    <n v="608"/>
  </r>
  <r>
    <x v="3"/>
    <n v="62"/>
    <s v="Faaborg Golfklub"/>
    <n v="11"/>
    <n v="2"/>
    <n v="6"/>
    <n v="5"/>
    <n v="283"/>
    <n v="165"/>
    <n v="0"/>
    <n v="0"/>
    <n v="52"/>
    <n v="24"/>
    <n v="17"/>
    <n v="6"/>
    <n v="571"/>
    <n v="91"/>
    <x v="128"/>
    <n v="76"/>
    <n v="472"/>
    <n v="24"/>
    <n v="448"/>
    <n v="23"/>
    <n v="571"/>
    <n v="91"/>
    <n v="662"/>
  </r>
  <r>
    <x v="3"/>
    <n v="129"/>
    <s v="Passebækgård Golf Klub"/>
    <n v="9"/>
    <n v="0"/>
    <n v="0"/>
    <n v="0"/>
    <n v="225"/>
    <n v="89"/>
    <n v="0"/>
    <n v="1"/>
    <n v="164"/>
    <n v="75"/>
    <n v="0"/>
    <n v="0"/>
    <n v="563"/>
    <n v="13"/>
    <x v="104"/>
    <n v="239"/>
    <n v="323"/>
    <n v="10"/>
    <n v="314"/>
    <n v="0"/>
    <n v="563"/>
    <n v="13"/>
    <n v="576"/>
  </r>
  <r>
    <x v="3"/>
    <n v="176"/>
    <s v="Mariagerfjord Golfklub"/>
    <n v="12"/>
    <n v="0"/>
    <n v="7"/>
    <n v="5"/>
    <n v="311"/>
    <n v="137"/>
    <n v="0"/>
    <n v="0"/>
    <n v="43"/>
    <n v="26"/>
    <n v="11"/>
    <n v="6"/>
    <n v="558"/>
    <n v="33"/>
    <x v="143"/>
    <n v="69"/>
    <n v="472"/>
    <n v="24"/>
    <n v="448"/>
    <n v="17"/>
    <n v="558"/>
    <n v="33"/>
    <n v="591"/>
  </r>
  <r>
    <x v="3"/>
    <n v="81"/>
    <s v="Hirtshals Golfklub"/>
    <n v="10"/>
    <n v="0"/>
    <n v="2"/>
    <n v="0"/>
    <n v="304"/>
    <n v="165"/>
    <n v="0"/>
    <n v="0"/>
    <n v="0"/>
    <n v="0"/>
    <n v="46"/>
    <n v="30"/>
    <n v="557"/>
    <n v="70"/>
    <x v="126"/>
    <n v="0"/>
    <n v="481"/>
    <n v="12"/>
    <n v="469"/>
    <n v="76"/>
    <n v="557"/>
    <n v="70"/>
    <n v="627"/>
  </r>
  <r>
    <x v="3"/>
    <n v="77"/>
    <s v="Hjarbæk Fjord Golf Klub"/>
    <n v="35"/>
    <n v="6"/>
    <n v="9"/>
    <n v="4"/>
    <n v="234"/>
    <n v="88"/>
    <n v="0"/>
    <n v="0"/>
    <n v="92"/>
    <n v="42"/>
    <n v="27"/>
    <n v="18"/>
    <n v="555"/>
    <n v="21"/>
    <x v="141"/>
    <n v="134"/>
    <n v="376"/>
    <n v="54"/>
    <n v="322"/>
    <n v="45"/>
    <n v="555"/>
    <n v="21"/>
    <n v="576"/>
  </r>
  <r>
    <x v="3"/>
    <n v="18"/>
    <s v="Ebeltoft Golf Club"/>
    <n v="11"/>
    <n v="2"/>
    <n v="0"/>
    <n v="0"/>
    <n v="277"/>
    <n v="171"/>
    <n v="0"/>
    <n v="0"/>
    <n v="36"/>
    <n v="20"/>
    <n v="7"/>
    <n v="3"/>
    <n v="527"/>
    <n v="33"/>
    <x v="138"/>
    <n v="56"/>
    <n v="461"/>
    <n v="13"/>
    <n v="448"/>
    <n v="10"/>
    <n v="527"/>
    <n v="33"/>
    <n v="560"/>
  </r>
  <r>
    <x v="3"/>
    <n v="83"/>
    <s v="Sindal Golf Klub"/>
    <n v="10"/>
    <n v="3"/>
    <n v="1"/>
    <n v="0"/>
    <n v="326"/>
    <n v="149"/>
    <n v="0"/>
    <n v="0"/>
    <n v="0"/>
    <n v="0"/>
    <n v="26"/>
    <n v="11"/>
    <n v="526"/>
    <n v="146"/>
    <x v="139"/>
    <n v="0"/>
    <n v="489"/>
    <n v="14"/>
    <n v="475"/>
    <n v="37"/>
    <n v="526"/>
    <n v="146"/>
    <n v="672"/>
  </r>
  <r>
    <x v="3"/>
    <n v="156"/>
    <s v="Aars Golfklub"/>
    <n v="27"/>
    <n v="5"/>
    <n v="19"/>
    <n v="1"/>
    <n v="306"/>
    <n v="113"/>
    <n v="0"/>
    <n v="0"/>
    <n v="25"/>
    <n v="18"/>
    <n v="1"/>
    <n v="1"/>
    <n v="516"/>
    <n v="38"/>
    <x v="147"/>
    <n v="43"/>
    <n v="471"/>
    <n v="52"/>
    <n v="419"/>
    <n v="2"/>
    <n v="516"/>
    <n v="38"/>
    <n v="554"/>
  </r>
  <r>
    <x v="3"/>
    <n v="167"/>
    <s v="Barløseborg Golfklub"/>
    <n v="26"/>
    <n v="1"/>
    <n v="2"/>
    <n v="2"/>
    <n v="244"/>
    <n v="107"/>
    <n v="0"/>
    <n v="0"/>
    <n v="86"/>
    <n v="33"/>
    <n v="6"/>
    <n v="3"/>
    <n v="510"/>
    <n v="30"/>
    <x v="154"/>
    <n v="119"/>
    <n v="382"/>
    <n v="31"/>
    <n v="351"/>
    <n v="9"/>
    <n v="510"/>
    <n v="30"/>
    <n v="540"/>
  </r>
  <r>
    <x v="3"/>
    <n v="54"/>
    <s v="Toftlund Golf Club"/>
    <n v="13"/>
    <n v="2"/>
    <n v="5"/>
    <n v="2"/>
    <n v="282"/>
    <n v="120"/>
    <n v="0"/>
    <n v="0"/>
    <n v="53"/>
    <n v="17"/>
    <n v="7"/>
    <n v="6"/>
    <n v="507"/>
    <n v="16"/>
    <x v="160"/>
    <n v="70"/>
    <n v="424"/>
    <n v="22"/>
    <n v="402"/>
    <n v="13"/>
    <n v="507"/>
    <n v="16"/>
    <n v="523"/>
  </r>
  <r>
    <x v="3"/>
    <n v="88"/>
    <s v="Tønder Golf Klub"/>
    <n v="7"/>
    <n v="3"/>
    <n v="3"/>
    <n v="1"/>
    <n v="297"/>
    <n v="133"/>
    <n v="0"/>
    <n v="0"/>
    <n v="31"/>
    <n v="16"/>
    <n v="5"/>
    <n v="1"/>
    <n v="497"/>
    <n v="66"/>
    <x v="134"/>
    <n v="47"/>
    <n v="444"/>
    <n v="14"/>
    <n v="430"/>
    <n v="6"/>
    <n v="497"/>
    <n v="66"/>
    <n v="563"/>
  </r>
  <r>
    <x v="3"/>
    <n v="98"/>
    <s v="Møn Golfklub"/>
    <n v="35"/>
    <n v="13"/>
    <n v="0"/>
    <n v="0"/>
    <n v="251"/>
    <n v="105"/>
    <n v="0"/>
    <n v="0"/>
    <n v="33"/>
    <n v="26"/>
    <n v="17"/>
    <n v="13"/>
    <n v="493"/>
    <n v="54"/>
    <x v="142"/>
    <n v="59"/>
    <n v="404"/>
    <n v="48"/>
    <n v="356"/>
    <n v="30"/>
    <n v="493"/>
    <n v="54"/>
    <n v="547"/>
  </r>
  <r>
    <x v="3"/>
    <n v="34"/>
    <s v="Bornholms Golf Klub"/>
    <n v="11"/>
    <n v="4"/>
    <n v="2"/>
    <n v="1"/>
    <n v="273"/>
    <n v="144"/>
    <n v="0"/>
    <n v="0"/>
    <n v="24"/>
    <n v="14"/>
    <n v="8"/>
    <n v="3"/>
    <n v="484"/>
    <n v="98"/>
    <x v="120"/>
    <n v="38"/>
    <n v="435"/>
    <n v="18"/>
    <n v="417"/>
    <n v="11"/>
    <n v="484"/>
    <n v="98"/>
    <n v="582"/>
  </r>
  <r>
    <x v="3"/>
    <n v="155"/>
    <s v="Hobro Golfklub"/>
    <n v="10"/>
    <n v="4"/>
    <n v="1"/>
    <n v="0"/>
    <n v="261"/>
    <n v="126"/>
    <n v="0"/>
    <n v="0"/>
    <n v="35"/>
    <n v="21"/>
    <n v="20"/>
    <n v="6"/>
    <n v="484"/>
    <n v="25"/>
    <x v="165"/>
    <n v="56"/>
    <n v="402"/>
    <n v="15"/>
    <n v="387"/>
    <n v="26"/>
    <n v="484"/>
    <n v="25"/>
    <n v="509"/>
  </r>
  <r>
    <x v="3"/>
    <n v="912"/>
    <s v="Markusminde Golf"/>
    <n v="4"/>
    <n v="1"/>
    <n v="0"/>
    <n v="0"/>
    <n v="269"/>
    <n v="119"/>
    <n v="0"/>
    <n v="0"/>
    <n v="50"/>
    <n v="18"/>
    <n v="2"/>
    <n v="0"/>
    <n v="463"/>
    <n v="15"/>
    <x v="140"/>
    <n v="68"/>
    <n v="393"/>
    <n v="5"/>
    <n v="388"/>
    <n v="2"/>
    <n v="463"/>
    <n v="15"/>
    <n v="478"/>
  </r>
  <r>
    <x v="3"/>
    <n v="104"/>
    <s v="Nordborg Golfklub"/>
    <n v="10"/>
    <n v="2"/>
    <n v="8"/>
    <n v="6"/>
    <n v="245"/>
    <n v="104"/>
    <n v="0"/>
    <n v="0"/>
    <n v="44"/>
    <n v="22"/>
    <n v="2"/>
    <n v="1"/>
    <n v="444"/>
    <n v="9"/>
    <x v="152"/>
    <n v="66"/>
    <n v="375"/>
    <n v="26"/>
    <n v="349"/>
    <n v="3"/>
    <n v="444"/>
    <n v="9"/>
    <n v="453"/>
  </r>
  <r>
    <x v="3"/>
    <n v="173"/>
    <s v="Tollundgaard Golfklub"/>
    <n v="8"/>
    <n v="3"/>
    <n v="2"/>
    <n v="0"/>
    <n v="214"/>
    <n v="76"/>
    <n v="0"/>
    <n v="0"/>
    <n v="72"/>
    <n v="47"/>
    <n v="15"/>
    <n v="3"/>
    <n v="440"/>
    <n v="47"/>
    <x v="149"/>
    <n v="119"/>
    <n v="303"/>
    <n v="13"/>
    <n v="290"/>
    <n v="18"/>
    <n v="440"/>
    <n v="47"/>
    <n v="487"/>
  </r>
  <r>
    <x v="3"/>
    <n v="93"/>
    <s v="Løkken Golfklub"/>
    <n v="4"/>
    <n v="1"/>
    <n v="13"/>
    <n v="1"/>
    <n v="241"/>
    <n v="124"/>
    <n v="0"/>
    <n v="0"/>
    <n v="0"/>
    <n v="0"/>
    <n v="27"/>
    <n v="10"/>
    <n v="421"/>
    <n v="61"/>
    <x v="153"/>
    <n v="0"/>
    <n v="384"/>
    <n v="19"/>
    <n v="365"/>
    <n v="37"/>
    <n v="421"/>
    <n v="61"/>
    <n v="482"/>
  </r>
  <r>
    <x v="3"/>
    <n v="132"/>
    <s v="Langelands Golf Klub"/>
    <n v="5"/>
    <n v="2"/>
    <n v="8"/>
    <n v="4"/>
    <n v="214"/>
    <n v="104"/>
    <n v="0"/>
    <n v="0"/>
    <n v="9"/>
    <n v="5"/>
    <n v="42"/>
    <n v="25"/>
    <n v="418"/>
    <n v="41"/>
    <x v="156"/>
    <n v="14"/>
    <n v="337"/>
    <n v="19"/>
    <n v="318"/>
    <n v="67"/>
    <n v="418"/>
    <n v="41"/>
    <n v="459"/>
  </r>
  <r>
    <x v="3"/>
    <n v="162"/>
    <s v="Bogense Golfklub"/>
    <n v="5"/>
    <n v="4"/>
    <n v="3"/>
    <n v="0"/>
    <n v="246"/>
    <n v="115"/>
    <n v="0"/>
    <n v="0"/>
    <n v="29"/>
    <n v="4"/>
    <n v="8"/>
    <n v="4"/>
    <n v="418"/>
    <n v="12"/>
    <x v="164"/>
    <n v="33"/>
    <n v="373"/>
    <n v="12"/>
    <n v="361"/>
    <n v="12"/>
    <n v="418"/>
    <n v="12"/>
    <n v="430"/>
  </r>
  <r>
    <x v="3"/>
    <n v="80"/>
    <s v="Royal Oak Golf Club"/>
    <n v="21"/>
    <n v="2"/>
    <n v="6"/>
    <n v="2"/>
    <n v="265"/>
    <n v="91"/>
    <n v="0"/>
    <n v="0"/>
    <n v="17"/>
    <n v="6"/>
    <n v="4"/>
    <n v="1"/>
    <n v="415"/>
    <n v="4"/>
    <x v="161"/>
    <n v="23"/>
    <n v="387"/>
    <n v="31"/>
    <n v="356"/>
    <n v="5"/>
    <n v="415"/>
    <n v="4"/>
    <n v="419"/>
  </r>
  <r>
    <x v="3"/>
    <n v="66"/>
    <s v="Henne Golfklub"/>
    <n v="6"/>
    <n v="2"/>
    <n v="1"/>
    <n v="0"/>
    <n v="160"/>
    <n v="95"/>
    <n v="1"/>
    <n v="0"/>
    <n v="21"/>
    <n v="16"/>
    <n v="67"/>
    <n v="44"/>
    <n v="413"/>
    <n v="30"/>
    <x v="145"/>
    <n v="37"/>
    <n v="264"/>
    <n v="10"/>
    <n v="255"/>
    <n v="111"/>
    <n v="413"/>
    <n v="30"/>
    <n v="443"/>
  </r>
  <r>
    <x v="3"/>
    <n v="905"/>
    <s v="Søhøjlandet Golf Resort P/S"/>
    <n v="4"/>
    <n v="0"/>
    <n v="1"/>
    <n v="1"/>
    <n v="279"/>
    <n v="81"/>
    <n v="0"/>
    <n v="0"/>
    <n v="23"/>
    <n v="8"/>
    <n v="5"/>
    <n v="3"/>
    <n v="405"/>
    <n v="21"/>
    <x v="166"/>
    <n v="31"/>
    <n v="366"/>
    <n v="6"/>
    <n v="360"/>
    <n v="8"/>
    <n v="405"/>
    <n v="21"/>
    <n v="426"/>
  </r>
  <r>
    <x v="3"/>
    <n v="183"/>
    <s v="Sydthy Golfklub"/>
    <n v="9"/>
    <n v="1"/>
    <n v="0"/>
    <n v="0"/>
    <n v="219"/>
    <n v="114"/>
    <n v="0"/>
    <n v="0"/>
    <n v="14"/>
    <n v="6"/>
    <n v="25"/>
    <n v="15"/>
    <n v="403"/>
    <n v="21"/>
    <x v="159"/>
    <n v="20"/>
    <n v="343"/>
    <n v="10"/>
    <n v="333"/>
    <n v="40"/>
    <n v="403"/>
    <n v="21"/>
    <n v="424"/>
  </r>
  <r>
    <x v="3"/>
    <n v="135"/>
    <s v="Holsted Golfklub"/>
    <n v="12"/>
    <n v="4"/>
    <n v="20"/>
    <n v="7"/>
    <n v="215"/>
    <n v="86"/>
    <n v="0"/>
    <n v="0"/>
    <n v="19"/>
    <n v="12"/>
    <n v="18"/>
    <n v="5"/>
    <n v="398"/>
    <n v="19"/>
    <x v="148"/>
    <n v="31"/>
    <n v="344"/>
    <n v="43"/>
    <n v="301"/>
    <n v="23"/>
    <n v="398"/>
    <n v="19"/>
    <n v="417"/>
  </r>
  <r>
    <x v="3"/>
    <n v="119"/>
    <s v="Halsted Kloster Golfklub"/>
    <n v="9"/>
    <n v="5"/>
    <n v="3"/>
    <n v="2"/>
    <n v="195"/>
    <n v="106"/>
    <n v="0"/>
    <n v="0"/>
    <n v="43"/>
    <n v="17"/>
    <n v="3"/>
    <n v="3"/>
    <n v="386"/>
    <n v="62"/>
    <x v="155"/>
    <n v="60"/>
    <n v="320"/>
    <n v="19"/>
    <n v="301"/>
    <n v="6"/>
    <n v="386"/>
    <n v="62"/>
    <n v="448"/>
  </r>
  <r>
    <x v="3"/>
    <n v="55"/>
    <s v="Nexø Golf Klub"/>
    <n v="11"/>
    <n v="1"/>
    <n v="0"/>
    <n v="0"/>
    <n v="213"/>
    <n v="117"/>
    <n v="0"/>
    <n v="0"/>
    <n v="19"/>
    <n v="12"/>
    <n v="4"/>
    <n v="2"/>
    <n v="379"/>
    <n v="9"/>
    <x v="158"/>
    <n v="31"/>
    <n v="342"/>
    <n v="12"/>
    <n v="330"/>
    <n v="6"/>
    <n v="379"/>
    <n v="9"/>
    <n v="388"/>
  </r>
  <r>
    <x v="3"/>
    <n v="192"/>
    <s v="Hansted Golfklub"/>
    <n v="0"/>
    <n v="0"/>
    <n v="0"/>
    <n v="0"/>
    <n v="41"/>
    <n v="7"/>
    <n v="0"/>
    <n v="1"/>
    <n v="263"/>
    <n v="58"/>
    <n v="0"/>
    <n v="0"/>
    <n v="370"/>
    <n v="0"/>
    <x v="183"/>
    <n v="321"/>
    <n v="48"/>
    <n v="1"/>
    <n v="48"/>
    <n v="0"/>
    <n v="370"/>
    <n v="0"/>
    <n v="370"/>
  </r>
  <r>
    <x v="3"/>
    <n v="61"/>
    <s v="Jammerbugtens Golfklub"/>
    <n v="7"/>
    <n v="0"/>
    <n v="0"/>
    <n v="0"/>
    <n v="207"/>
    <n v="117"/>
    <n v="0"/>
    <n v="0"/>
    <n v="0"/>
    <n v="0"/>
    <n v="19"/>
    <n v="11"/>
    <n v="361"/>
    <n v="2"/>
    <x v="157"/>
    <n v="0"/>
    <n v="331"/>
    <n v="7"/>
    <n v="324"/>
    <n v="30"/>
    <n v="361"/>
    <n v="2"/>
    <n v="363"/>
  </r>
  <r>
    <x v="3"/>
    <n v="166"/>
    <s v="Langesø Golf Club"/>
    <n v="9"/>
    <n v="0"/>
    <n v="0"/>
    <n v="0"/>
    <n v="257"/>
    <n v="83"/>
    <n v="0"/>
    <n v="0"/>
    <n v="5"/>
    <n v="4"/>
    <n v="2"/>
    <n v="0"/>
    <n v="360"/>
    <n v="24"/>
    <x v="176"/>
    <n v="9"/>
    <n v="349"/>
    <n v="9"/>
    <n v="340"/>
    <n v="2"/>
    <n v="360"/>
    <n v="24"/>
    <n v="384"/>
  </r>
  <r>
    <x v="3"/>
    <n v="96"/>
    <s v="Blåvandshuk Golfklub"/>
    <n v="1"/>
    <n v="1"/>
    <n v="1"/>
    <n v="0"/>
    <n v="149"/>
    <n v="92"/>
    <n v="0"/>
    <n v="0"/>
    <n v="33"/>
    <n v="11"/>
    <n v="39"/>
    <n v="24"/>
    <n v="351"/>
    <n v="55"/>
    <x v="162"/>
    <n v="44"/>
    <n v="244"/>
    <n v="3"/>
    <n v="241"/>
    <n v="63"/>
    <n v="351"/>
    <n v="55"/>
    <n v="406"/>
  </r>
  <r>
    <x v="3"/>
    <n v="178"/>
    <s v="Hvalpsund Golf Club"/>
    <n v="5"/>
    <n v="4"/>
    <n v="0"/>
    <n v="0"/>
    <n v="200"/>
    <n v="103"/>
    <n v="0"/>
    <n v="0"/>
    <n v="12"/>
    <n v="4"/>
    <n v="17"/>
    <n v="2"/>
    <n v="347"/>
    <n v="4"/>
    <x v="167"/>
    <n v="16"/>
    <n v="312"/>
    <n v="9"/>
    <n v="303"/>
    <n v="19"/>
    <n v="347"/>
    <n v="4"/>
    <n v="351"/>
  </r>
  <r>
    <x v="3"/>
    <n v="56"/>
    <s v="Nordbornholms Golf Klub"/>
    <n v="29"/>
    <n v="9"/>
    <n v="0"/>
    <n v="0"/>
    <n v="217"/>
    <n v="73"/>
    <n v="0"/>
    <n v="0"/>
    <n v="0"/>
    <n v="0"/>
    <n v="0"/>
    <n v="0"/>
    <n v="328"/>
    <n v="19"/>
    <x v="168"/>
    <n v="0"/>
    <n v="328"/>
    <n v="38"/>
    <n v="290"/>
    <n v="0"/>
    <n v="328"/>
    <n v="19"/>
    <n v="347"/>
  </r>
  <r>
    <x v="3"/>
    <n v="146"/>
    <s v="Løgstør Golfklub"/>
    <n v="2"/>
    <n v="0"/>
    <n v="0"/>
    <n v="0"/>
    <n v="176"/>
    <n v="89"/>
    <n v="0"/>
    <n v="0"/>
    <n v="5"/>
    <n v="11"/>
    <n v="7"/>
    <n v="5"/>
    <n v="295"/>
    <n v="20"/>
    <x v="170"/>
    <n v="16"/>
    <n v="267"/>
    <n v="2"/>
    <n v="265"/>
    <n v="12"/>
    <n v="295"/>
    <n v="20"/>
    <n v="315"/>
  </r>
  <r>
    <x v="3"/>
    <n v="127"/>
    <s v="Solrød Golfklub"/>
    <n v="7"/>
    <n v="0"/>
    <n v="0"/>
    <n v="0"/>
    <n v="186"/>
    <n v="66"/>
    <n v="0"/>
    <n v="0"/>
    <n v="21"/>
    <n v="8"/>
    <n v="0"/>
    <n v="0"/>
    <n v="288"/>
    <n v="20"/>
    <x v="171"/>
    <n v="29"/>
    <n v="259"/>
    <n v="7"/>
    <n v="252"/>
    <n v="0"/>
    <n v="288"/>
    <n v="20"/>
    <n v="308"/>
  </r>
  <r>
    <x v="3"/>
    <n v="182"/>
    <s v="Midtfyns Golfklub"/>
    <n v="5"/>
    <n v="0"/>
    <n v="4"/>
    <n v="0"/>
    <n v="177"/>
    <n v="60"/>
    <n v="0"/>
    <n v="0"/>
    <n v="21"/>
    <n v="2"/>
    <n v="11"/>
    <n v="4"/>
    <n v="284"/>
    <n v="31"/>
    <x v="169"/>
    <n v="23"/>
    <n v="246"/>
    <n v="9"/>
    <n v="237"/>
    <n v="15"/>
    <n v="284"/>
    <n v="31"/>
    <n v="315"/>
  </r>
  <r>
    <x v="3"/>
    <n v="903"/>
    <s v="Kellers Park Golf Club"/>
    <n v="3"/>
    <n v="0"/>
    <n v="0"/>
    <n v="0"/>
    <n v="173"/>
    <n v="88"/>
    <n v="0"/>
    <n v="0"/>
    <n v="9"/>
    <n v="7"/>
    <n v="0"/>
    <n v="0"/>
    <n v="280"/>
    <n v="0"/>
    <x v="191"/>
    <n v="16"/>
    <n v="264"/>
    <n v="3"/>
    <n v="261"/>
    <n v="0"/>
    <n v="280"/>
    <n v="0"/>
    <n v="280"/>
  </r>
  <r>
    <x v="3"/>
    <n v="165"/>
    <s v="Ærø Golf Klub"/>
    <n v="1"/>
    <n v="1"/>
    <n v="0"/>
    <n v="0"/>
    <n v="98"/>
    <n v="41"/>
    <n v="0"/>
    <n v="0"/>
    <n v="51"/>
    <n v="18"/>
    <n v="17"/>
    <n v="9"/>
    <n v="236"/>
    <n v="102"/>
    <x v="175"/>
    <n v="69"/>
    <n v="141"/>
    <n v="2"/>
    <n v="139"/>
    <n v="26"/>
    <n v="236"/>
    <n v="102"/>
    <n v="338"/>
  </r>
  <r>
    <x v="3"/>
    <n v="171"/>
    <s v="Hedens Golfklub"/>
    <n v="3"/>
    <n v="3"/>
    <n v="0"/>
    <n v="0"/>
    <n v="152"/>
    <n v="74"/>
    <n v="0"/>
    <n v="0"/>
    <n v="0"/>
    <n v="0"/>
    <n v="0"/>
    <n v="0"/>
    <n v="232"/>
    <n v="2"/>
    <x v="173"/>
    <n v="0"/>
    <n v="232"/>
    <n v="6"/>
    <n v="226"/>
    <n v="0"/>
    <n v="232"/>
    <n v="2"/>
    <n v="234"/>
  </r>
  <r>
    <x v="3"/>
    <n v="908"/>
    <s v="Haunstrup Golf KS Aktiv Fritid"/>
    <n v="2"/>
    <n v="0"/>
    <n v="0"/>
    <n v="0"/>
    <n v="146"/>
    <n v="50"/>
    <n v="0"/>
    <n v="0"/>
    <n v="5"/>
    <n v="2"/>
    <n v="0"/>
    <n v="0"/>
    <n v="205"/>
    <n v="37"/>
    <x v="177"/>
    <n v="7"/>
    <n v="198"/>
    <n v="2"/>
    <n v="196"/>
    <n v="0"/>
    <n v="205"/>
    <n v="37"/>
    <n v="242"/>
  </r>
  <r>
    <x v="3"/>
    <n v="902"/>
    <s v="Storådalen"/>
    <n v="0"/>
    <n v="0"/>
    <n v="0"/>
    <n v="0"/>
    <n v="100"/>
    <n v="22"/>
    <n v="0"/>
    <n v="0"/>
    <n v="66"/>
    <n v="16"/>
    <n v="0"/>
    <n v="0"/>
    <n v="204"/>
    <n v="0"/>
    <x v="192"/>
    <n v="82"/>
    <n v="122"/>
    <n v="0"/>
    <n v="122"/>
    <n v="0"/>
    <n v="204"/>
    <n v="0"/>
    <n v="204"/>
  </r>
  <r>
    <x v="3"/>
    <n v="194"/>
    <s v="Gudme Golf Club"/>
    <n v="1"/>
    <n v="0"/>
    <n v="1"/>
    <n v="0"/>
    <n v="0"/>
    <n v="0"/>
    <n v="2"/>
    <n v="0"/>
    <n v="135"/>
    <n v="36"/>
    <n v="0"/>
    <n v="0"/>
    <n v="175"/>
    <n v="0"/>
    <x v="188"/>
    <n v="171"/>
    <n v="2"/>
    <n v="4"/>
    <n v="0"/>
    <n v="0"/>
    <n v="175"/>
    <n v="0"/>
    <n v="175"/>
  </r>
  <r>
    <x v="3"/>
    <n v="189"/>
    <s v="Sandager Golfklub"/>
    <n v="2"/>
    <n v="0"/>
    <n v="6"/>
    <n v="2"/>
    <n v="115"/>
    <n v="36"/>
    <n v="0"/>
    <n v="0"/>
    <n v="0"/>
    <n v="0"/>
    <n v="0"/>
    <n v="0"/>
    <n v="161"/>
    <n v="3"/>
    <x v="180"/>
    <n v="0"/>
    <n v="161"/>
    <n v="10"/>
    <n v="151"/>
    <n v="0"/>
    <n v="161"/>
    <n v="3"/>
    <n v="164"/>
  </r>
  <r>
    <x v="3"/>
    <n v="187"/>
    <s v="Karup Å Golfklub"/>
    <n v="1"/>
    <n v="0"/>
    <n v="1"/>
    <n v="0"/>
    <n v="97"/>
    <n v="38"/>
    <n v="0"/>
    <n v="0"/>
    <n v="10"/>
    <n v="3"/>
    <n v="5"/>
    <n v="1"/>
    <n v="156"/>
    <n v="11"/>
    <x v="179"/>
    <n v="13"/>
    <n v="137"/>
    <n v="2"/>
    <n v="135"/>
    <n v="6"/>
    <n v="156"/>
    <n v="11"/>
    <n v="167"/>
  </r>
  <r>
    <x v="3"/>
    <n v="191"/>
    <s v="Blåvandshuk Golf Skovklubben"/>
    <n v="0"/>
    <n v="1"/>
    <n v="0"/>
    <n v="0"/>
    <n v="64"/>
    <n v="12"/>
    <n v="1"/>
    <n v="0"/>
    <n v="45"/>
    <n v="6"/>
    <n v="16"/>
    <n v="8"/>
    <n v="153"/>
    <n v="0"/>
    <x v="185"/>
    <n v="51"/>
    <n v="77"/>
    <n v="2"/>
    <n v="76"/>
    <n v="24"/>
    <n v="153"/>
    <n v="0"/>
    <n v="153"/>
  </r>
  <r>
    <x v="3"/>
    <n v="174"/>
    <s v="Djurs Golfklub"/>
    <n v="3"/>
    <n v="0"/>
    <n v="0"/>
    <n v="0"/>
    <n v="71"/>
    <n v="20"/>
    <n v="0"/>
    <n v="0"/>
    <n v="24"/>
    <n v="15"/>
    <n v="1"/>
    <n v="0"/>
    <n v="134"/>
    <n v="0"/>
    <x v="178"/>
    <n v="39"/>
    <n v="94"/>
    <n v="3"/>
    <n v="91"/>
    <n v="1"/>
    <n v="134"/>
    <n v="0"/>
    <n v="134"/>
  </r>
  <r>
    <x v="3"/>
    <n v="168"/>
    <s v="Rømø Golf Klub"/>
    <n v="0"/>
    <n v="0"/>
    <n v="0"/>
    <n v="0"/>
    <n v="81"/>
    <n v="25"/>
    <n v="0"/>
    <n v="0"/>
    <n v="2"/>
    <n v="1"/>
    <n v="14"/>
    <n v="4"/>
    <n v="127"/>
    <n v="0"/>
    <x v="181"/>
    <n v="3"/>
    <n v="106"/>
    <n v="0"/>
    <n v="106"/>
    <n v="18"/>
    <n v="127"/>
    <n v="0"/>
    <n v="127"/>
  </r>
  <r>
    <x v="3"/>
    <n v="172"/>
    <s v="Sejerø Golfklub"/>
    <n v="0"/>
    <n v="2"/>
    <n v="6"/>
    <n v="4"/>
    <n v="29"/>
    <n v="9"/>
    <n v="0"/>
    <n v="0"/>
    <n v="9"/>
    <n v="7"/>
    <n v="0"/>
    <n v="0"/>
    <n v="66"/>
    <n v="3"/>
    <x v="184"/>
    <n v="16"/>
    <n v="50"/>
    <n v="12"/>
    <n v="38"/>
    <n v="0"/>
    <n v="66"/>
    <n v="3"/>
    <n v="69"/>
  </r>
  <r>
    <x v="3"/>
    <n v="125"/>
    <s v="Arrild Golf Klub"/>
    <n v="0"/>
    <n v="0"/>
    <n v="0"/>
    <n v="0"/>
    <n v="43"/>
    <n v="22"/>
    <n v="0"/>
    <n v="0"/>
    <n v="0"/>
    <n v="0"/>
    <n v="0"/>
    <n v="0"/>
    <n v="65"/>
    <n v="1"/>
    <x v="182"/>
    <n v="0"/>
    <n v="65"/>
    <n v="0"/>
    <n v="65"/>
    <n v="0"/>
    <n v="65"/>
    <n v="1"/>
    <n v="66"/>
  </r>
  <r>
    <x v="3"/>
    <n v="195"/>
    <s v="Sunset Golfklub"/>
    <n v="0"/>
    <n v="0"/>
    <n v="0"/>
    <n v="0"/>
    <n v="42"/>
    <n v="6"/>
    <n v="0"/>
    <n v="0"/>
    <n v="3"/>
    <n v="0"/>
    <n v="0"/>
    <n v="0"/>
    <n v="51"/>
    <n v="0"/>
    <x v="189"/>
    <n v="3"/>
    <n v="48"/>
    <n v="0"/>
    <n v="48"/>
    <n v="0"/>
    <n v="51"/>
    <n v="0"/>
    <n v="51"/>
  </r>
  <r>
    <x v="3"/>
    <n v="198"/>
    <s v="Brændeskovgård Golf"/>
    <n v="0"/>
    <n v="0"/>
    <n v="0"/>
    <n v="0"/>
    <n v="36"/>
    <n v="13"/>
    <n v="0"/>
    <n v="0"/>
    <n v="1"/>
    <n v="0"/>
    <n v="0"/>
    <n v="0"/>
    <n v="50"/>
    <n v="0"/>
    <x v="193"/>
    <n v="1"/>
    <n v="49"/>
    <n v="0"/>
    <n v="49"/>
    <n v="0"/>
    <n v="50"/>
    <n v="0"/>
    <n v="50"/>
  </r>
  <r>
    <x v="4"/>
    <n v="92"/>
    <s v="Hørsholm Golfklub"/>
    <n v="30"/>
    <n v="6"/>
    <n v="18"/>
    <n v="10"/>
    <n v="618"/>
    <n v="395"/>
    <n v="8"/>
    <n v="2"/>
    <n v="862"/>
    <n v="193"/>
    <n v="10"/>
    <n v="6"/>
    <n v="2158"/>
    <n v="176"/>
    <x v="2"/>
    <n v="1055"/>
    <n v="1077"/>
    <n v="74"/>
    <n v="1013"/>
    <n v="16"/>
    <n v="2158"/>
    <n v="176"/>
    <n v="2334"/>
  </r>
  <r>
    <x v="4"/>
    <n v="120"/>
    <s v="Smørum Golfklub"/>
    <n v="50"/>
    <n v="18"/>
    <n v="18"/>
    <n v="7"/>
    <n v="1026"/>
    <n v="287"/>
    <n v="0"/>
    <n v="0"/>
    <n v="479"/>
    <n v="203"/>
    <n v="0"/>
    <n v="0"/>
    <n v="2088"/>
    <n v="104"/>
    <x v="34"/>
    <n v="682"/>
    <n v="1406"/>
    <n v="93"/>
    <n v="1313"/>
    <n v="0"/>
    <n v="2088"/>
    <n v="104"/>
    <n v="2192"/>
  </r>
  <r>
    <x v="4"/>
    <n v="113"/>
    <s v="Læsø Seaside Golf Klub"/>
    <n v="17"/>
    <n v="3"/>
    <n v="2"/>
    <n v="3"/>
    <n v="179"/>
    <n v="119"/>
    <n v="4"/>
    <n v="1"/>
    <n v="1154"/>
    <n v="293"/>
    <n v="67"/>
    <n v="48"/>
    <n v="1890"/>
    <n v="11"/>
    <x v="37"/>
    <n v="1447"/>
    <n v="323"/>
    <n v="30"/>
    <n v="298"/>
    <n v="115"/>
    <n v="1890"/>
    <n v="11"/>
    <n v="1901"/>
  </r>
  <r>
    <x v="4"/>
    <n v="44"/>
    <s v="Furesø Golfklub"/>
    <n v="67"/>
    <n v="18"/>
    <n v="4"/>
    <n v="9"/>
    <n v="985"/>
    <n v="450"/>
    <n v="0"/>
    <n v="0"/>
    <n v="94"/>
    <n v="95"/>
    <n v="0"/>
    <n v="0"/>
    <n v="1722"/>
    <n v="264"/>
    <x v="0"/>
    <n v="189"/>
    <n v="1533"/>
    <n v="98"/>
    <n v="1435"/>
    <n v="0"/>
    <n v="1722"/>
    <n v="264"/>
    <n v="1986"/>
  </r>
  <r>
    <x v="4"/>
    <n v="16"/>
    <s v="Silkeborg Golfklub"/>
    <n v="98"/>
    <n v="26"/>
    <n v="0"/>
    <n v="0"/>
    <n v="984"/>
    <n v="416"/>
    <n v="0"/>
    <n v="0"/>
    <n v="86"/>
    <n v="48"/>
    <n v="1"/>
    <n v="1"/>
    <n v="1660"/>
    <n v="243"/>
    <x v="22"/>
    <n v="134"/>
    <n v="1524"/>
    <n v="124"/>
    <n v="1400"/>
    <n v="2"/>
    <n v="1660"/>
    <n v="243"/>
    <n v="1903"/>
  </r>
  <r>
    <x v="4"/>
    <n v="2"/>
    <s v="Aalborg Golf Klub"/>
    <n v="49"/>
    <n v="9"/>
    <n v="38"/>
    <n v="17"/>
    <n v="990"/>
    <n v="431"/>
    <n v="0"/>
    <n v="0"/>
    <n v="51"/>
    <n v="24"/>
    <n v="11"/>
    <n v="5"/>
    <n v="1625"/>
    <n v="136"/>
    <x v="7"/>
    <n v="75"/>
    <n v="1534"/>
    <n v="113"/>
    <n v="1421"/>
    <n v="16"/>
    <n v="1625"/>
    <n v="136"/>
    <n v="1761"/>
  </r>
  <r>
    <x v="4"/>
    <n v="52"/>
    <s v="Hjortespring Golfklub"/>
    <n v="45"/>
    <n v="11"/>
    <n v="12"/>
    <n v="7"/>
    <n v="765"/>
    <n v="315"/>
    <n v="27"/>
    <n v="14"/>
    <n v="254"/>
    <n v="169"/>
    <n v="0"/>
    <n v="0"/>
    <n v="1619"/>
    <n v="306"/>
    <x v="1"/>
    <n v="423"/>
    <n v="1155"/>
    <n v="116"/>
    <n v="1080"/>
    <n v="0"/>
    <n v="1619"/>
    <n v="306"/>
    <n v="1925"/>
  </r>
  <r>
    <x v="4"/>
    <n v="24"/>
    <s v="Køge Golf Klub"/>
    <n v="50"/>
    <n v="31"/>
    <n v="7"/>
    <n v="4"/>
    <n v="637"/>
    <n v="277"/>
    <n v="2"/>
    <n v="0"/>
    <n v="366"/>
    <n v="225"/>
    <n v="8"/>
    <n v="6"/>
    <n v="1613"/>
    <n v="76"/>
    <x v="5"/>
    <n v="591"/>
    <n v="1006"/>
    <n v="94"/>
    <n v="914"/>
    <n v="14"/>
    <n v="1613"/>
    <n v="76"/>
    <n v="1689"/>
  </r>
  <r>
    <x v="4"/>
    <n v="101"/>
    <s v="Odense Eventyr Golf Klub"/>
    <n v="64"/>
    <n v="11"/>
    <n v="4"/>
    <n v="2"/>
    <n v="1012"/>
    <n v="360"/>
    <n v="0"/>
    <n v="0"/>
    <n v="57"/>
    <n v="37"/>
    <n v="7"/>
    <n v="4"/>
    <n v="1558"/>
    <n v="84"/>
    <x v="3"/>
    <n v="94"/>
    <n v="1453"/>
    <n v="81"/>
    <n v="1372"/>
    <n v="11"/>
    <n v="1558"/>
    <n v="84"/>
    <n v="1642"/>
  </r>
  <r>
    <x v="4"/>
    <n v="27"/>
    <s v="Vejle Golf Club"/>
    <n v="37"/>
    <n v="14"/>
    <n v="19"/>
    <n v="4"/>
    <n v="769"/>
    <n v="351"/>
    <n v="7"/>
    <n v="0"/>
    <n v="212"/>
    <n v="134"/>
    <n v="4"/>
    <n v="0"/>
    <n v="1551"/>
    <n v="101"/>
    <x v="9"/>
    <n v="346"/>
    <n v="1194"/>
    <n v="81"/>
    <n v="1120"/>
    <n v="4"/>
    <n v="1551"/>
    <n v="101"/>
    <n v="1652"/>
  </r>
  <r>
    <x v="4"/>
    <n v="99"/>
    <s v="Ørnehøj Golfklub"/>
    <n v="35"/>
    <n v="4"/>
    <n v="0"/>
    <n v="0"/>
    <n v="858"/>
    <n v="385"/>
    <n v="0"/>
    <n v="0"/>
    <n v="146"/>
    <n v="57"/>
    <n v="10"/>
    <n v="3"/>
    <n v="1498"/>
    <n v="159"/>
    <x v="8"/>
    <n v="203"/>
    <n v="1282"/>
    <n v="39"/>
    <n v="1243"/>
    <n v="13"/>
    <n v="1498"/>
    <n v="159"/>
    <n v="1657"/>
  </r>
  <r>
    <x v="4"/>
    <n v="26"/>
    <s v="Holstebro Golfklub"/>
    <n v="58"/>
    <n v="12"/>
    <n v="0"/>
    <n v="0"/>
    <n v="747"/>
    <n v="378"/>
    <n v="0"/>
    <n v="0"/>
    <n v="167"/>
    <n v="111"/>
    <n v="14"/>
    <n v="8"/>
    <n v="1495"/>
    <n v="56"/>
    <x v="16"/>
    <n v="278"/>
    <n v="1195"/>
    <n v="70"/>
    <n v="1125"/>
    <n v="22"/>
    <n v="1495"/>
    <n v="56"/>
    <n v="1551"/>
  </r>
  <r>
    <x v="4"/>
    <n v="137"/>
    <s v="Øland Golfklub"/>
    <n v="7"/>
    <n v="4"/>
    <n v="3"/>
    <n v="1"/>
    <n v="215"/>
    <n v="79"/>
    <n v="4"/>
    <n v="1"/>
    <n v="944"/>
    <n v="203"/>
    <n v="15"/>
    <n v="4"/>
    <n v="1480"/>
    <n v="543"/>
    <x v="105"/>
    <n v="1147"/>
    <n v="309"/>
    <n v="20"/>
    <n v="294"/>
    <n v="19"/>
    <n v="1480"/>
    <n v="543"/>
    <n v="2023"/>
  </r>
  <r>
    <x v="4"/>
    <n v="3"/>
    <s v="Esbjerg Golfklub"/>
    <n v="42"/>
    <n v="24"/>
    <n v="3"/>
    <n v="1"/>
    <n v="928"/>
    <n v="455"/>
    <n v="0"/>
    <n v="0"/>
    <n v="0"/>
    <n v="0"/>
    <n v="19"/>
    <n v="6"/>
    <n v="1478"/>
    <n v="158"/>
    <x v="6"/>
    <n v="0"/>
    <n v="1453"/>
    <n v="70"/>
    <n v="1383"/>
    <n v="25"/>
    <n v="1478"/>
    <n v="158"/>
    <n v="1636"/>
  </r>
  <r>
    <x v="4"/>
    <n v="50"/>
    <s v="Hedeland Golfklub"/>
    <n v="21"/>
    <n v="6"/>
    <n v="11"/>
    <n v="15"/>
    <n v="719"/>
    <n v="262"/>
    <n v="0"/>
    <n v="0"/>
    <n v="304"/>
    <n v="115"/>
    <n v="0"/>
    <n v="0"/>
    <n v="1453"/>
    <n v="0"/>
    <x v="27"/>
    <n v="419"/>
    <n v="1034"/>
    <n v="53"/>
    <n v="981"/>
    <n v="0"/>
    <n v="1453"/>
    <n v="0"/>
    <n v="1453"/>
  </r>
  <r>
    <x v="4"/>
    <n v="78"/>
    <s v="Breinholtgård Golf Klub"/>
    <n v="30"/>
    <n v="12"/>
    <n v="26"/>
    <n v="16"/>
    <n v="839"/>
    <n v="408"/>
    <n v="0"/>
    <n v="0"/>
    <n v="37"/>
    <n v="18"/>
    <n v="7"/>
    <n v="3"/>
    <n v="1396"/>
    <n v="53"/>
    <x v="12"/>
    <n v="55"/>
    <n v="1331"/>
    <n v="84"/>
    <n v="1247"/>
    <n v="10"/>
    <n v="1396"/>
    <n v="53"/>
    <n v="1449"/>
  </r>
  <r>
    <x v="4"/>
    <n v="72"/>
    <s v="Dragør Golfklub"/>
    <n v="65"/>
    <n v="23"/>
    <n v="23"/>
    <n v="17"/>
    <n v="842"/>
    <n v="392"/>
    <n v="0"/>
    <n v="0"/>
    <n v="0"/>
    <n v="0"/>
    <n v="11"/>
    <n v="3"/>
    <n v="1376"/>
    <n v="146"/>
    <x v="14"/>
    <n v="0"/>
    <n v="1362"/>
    <n v="128"/>
    <n v="1234"/>
    <n v="14"/>
    <n v="1376"/>
    <n v="146"/>
    <n v="1522"/>
  </r>
  <r>
    <x v="4"/>
    <n v="5"/>
    <s v="Odense Golfklub"/>
    <n v="44"/>
    <n v="8"/>
    <n v="21"/>
    <n v="10"/>
    <n v="794"/>
    <n v="393"/>
    <n v="0"/>
    <n v="0"/>
    <n v="85"/>
    <n v="4"/>
    <n v="12"/>
    <n v="3"/>
    <n v="1374"/>
    <n v="261"/>
    <x v="18"/>
    <n v="89"/>
    <n v="1270"/>
    <n v="83"/>
    <n v="1187"/>
    <n v="15"/>
    <n v="1374"/>
    <n v="261"/>
    <n v="1635"/>
  </r>
  <r>
    <x v="4"/>
    <n v="38"/>
    <s v="Roskilde Golf Klub"/>
    <n v="53"/>
    <n v="6"/>
    <n v="15"/>
    <n v="12"/>
    <n v="564"/>
    <n v="320"/>
    <n v="0"/>
    <n v="0"/>
    <n v="250"/>
    <n v="143"/>
    <n v="0"/>
    <n v="0"/>
    <n v="1363"/>
    <n v="188"/>
    <x v="31"/>
    <n v="393"/>
    <n v="970"/>
    <n v="86"/>
    <n v="884"/>
    <n v="0"/>
    <n v="1363"/>
    <n v="188"/>
    <n v="1551"/>
  </r>
  <r>
    <x v="4"/>
    <n v="151"/>
    <s v="Vallø Golfklub"/>
    <n v="18"/>
    <n v="0"/>
    <n v="1"/>
    <n v="0"/>
    <n v="269"/>
    <n v="77"/>
    <n v="2"/>
    <n v="0"/>
    <n v="787"/>
    <n v="150"/>
    <n v="11"/>
    <n v="3"/>
    <n v="1318"/>
    <n v="76"/>
    <x v="69"/>
    <n v="937"/>
    <n v="365"/>
    <n v="21"/>
    <n v="346"/>
    <n v="14"/>
    <n v="1318"/>
    <n v="76"/>
    <n v="1394"/>
  </r>
  <r>
    <x v="4"/>
    <n v="37"/>
    <s v="Søllerød Golfklub"/>
    <n v="92"/>
    <n v="34"/>
    <n v="51"/>
    <n v="29"/>
    <n v="705"/>
    <n v="392"/>
    <n v="0"/>
    <n v="0"/>
    <n v="7"/>
    <n v="3"/>
    <n v="0"/>
    <n v="0"/>
    <n v="1313"/>
    <n v="256"/>
    <x v="11"/>
    <n v="10"/>
    <n v="1303"/>
    <n v="206"/>
    <n v="1097"/>
    <n v="0"/>
    <n v="1313"/>
    <n v="256"/>
    <n v="1569"/>
  </r>
  <r>
    <x v="4"/>
    <n v="15"/>
    <s v="Herning Golf Klub"/>
    <n v="34"/>
    <n v="21"/>
    <n v="10"/>
    <n v="4"/>
    <n v="653"/>
    <n v="379"/>
    <n v="0"/>
    <n v="0"/>
    <n v="124"/>
    <n v="68"/>
    <n v="5"/>
    <n v="0"/>
    <n v="1298"/>
    <n v="41"/>
    <x v="17"/>
    <n v="192"/>
    <n v="1101"/>
    <n v="69"/>
    <n v="1032"/>
    <n v="5"/>
    <n v="1298"/>
    <n v="41"/>
    <n v="1339"/>
  </r>
  <r>
    <x v="4"/>
    <n v="73"/>
    <s v="Aarhus Aadal Golf Club"/>
    <n v="24"/>
    <n v="4"/>
    <n v="0"/>
    <n v="0"/>
    <n v="540"/>
    <n v="173"/>
    <n v="3"/>
    <n v="1"/>
    <n v="382"/>
    <n v="148"/>
    <n v="0"/>
    <n v="0"/>
    <n v="1275"/>
    <n v="26"/>
    <x v="43"/>
    <n v="530"/>
    <n v="741"/>
    <n v="32"/>
    <n v="713"/>
    <n v="0"/>
    <n v="1275"/>
    <n v="26"/>
    <n v="1301"/>
  </r>
  <r>
    <x v="4"/>
    <n v="7"/>
    <s v="Kolding Golf Club"/>
    <n v="52"/>
    <n v="9"/>
    <n v="14"/>
    <n v="3"/>
    <n v="823"/>
    <n v="348"/>
    <n v="0"/>
    <n v="0"/>
    <n v="0"/>
    <n v="0"/>
    <n v="3"/>
    <n v="1"/>
    <n v="1253"/>
    <n v="99"/>
    <x v="20"/>
    <n v="0"/>
    <n v="1249"/>
    <n v="78"/>
    <n v="1171"/>
    <n v="4"/>
    <n v="1253"/>
    <n v="99"/>
    <n v="1352"/>
  </r>
  <r>
    <x v="4"/>
    <n v="1"/>
    <s v="Københavns Golf Klub"/>
    <n v="67"/>
    <n v="22"/>
    <n v="23"/>
    <n v="7"/>
    <n v="627"/>
    <n v="367"/>
    <n v="0"/>
    <n v="0"/>
    <n v="63"/>
    <n v="68"/>
    <n v="0"/>
    <n v="0"/>
    <n v="1244"/>
    <n v="293"/>
    <x v="30"/>
    <n v="131"/>
    <n v="1113"/>
    <n v="119"/>
    <n v="994"/>
    <n v="0"/>
    <n v="1244"/>
    <n v="293"/>
    <n v="1537"/>
  </r>
  <r>
    <x v="4"/>
    <n v="33"/>
    <s v="Kokkedal Golfklub"/>
    <n v="65"/>
    <n v="25"/>
    <n v="22"/>
    <n v="8"/>
    <n v="615"/>
    <n v="355"/>
    <n v="0"/>
    <n v="0"/>
    <n v="56"/>
    <n v="46"/>
    <n v="18"/>
    <n v="8"/>
    <n v="1218"/>
    <n v="176"/>
    <x v="25"/>
    <n v="102"/>
    <n v="1090"/>
    <n v="120"/>
    <n v="970"/>
    <n v="26"/>
    <n v="1218"/>
    <n v="176"/>
    <n v="1394"/>
  </r>
  <r>
    <x v="4"/>
    <n v="117"/>
    <s v="Værløse Golfklub"/>
    <n v="45"/>
    <n v="6"/>
    <n v="9"/>
    <n v="2"/>
    <n v="753"/>
    <n v="305"/>
    <n v="0"/>
    <n v="0"/>
    <n v="58"/>
    <n v="39"/>
    <n v="1"/>
    <n v="0"/>
    <n v="1218"/>
    <n v="261"/>
    <x v="15"/>
    <n v="97"/>
    <n v="1120"/>
    <n v="62"/>
    <n v="1058"/>
    <n v="1"/>
    <n v="1218"/>
    <n v="261"/>
    <n v="1479"/>
  </r>
  <r>
    <x v="4"/>
    <n v="67"/>
    <s v="Hornbæk Golfklub"/>
    <n v="41"/>
    <n v="13"/>
    <n v="19"/>
    <n v="10"/>
    <n v="538"/>
    <n v="310"/>
    <n v="0"/>
    <n v="0"/>
    <n v="166"/>
    <n v="100"/>
    <n v="0"/>
    <n v="0"/>
    <n v="1197"/>
    <n v="209"/>
    <x v="42"/>
    <n v="266"/>
    <n v="931"/>
    <n v="83"/>
    <n v="848"/>
    <n v="0"/>
    <n v="1197"/>
    <n v="209"/>
    <n v="1406"/>
  </r>
  <r>
    <x v="4"/>
    <n v="79"/>
    <s v="Mollerup Golf Club"/>
    <n v="34"/>
    <n v="6"/>
    <n v="3"/>
    <n v="2"/>
    <n v="721"/>
    <n v="407"/>
    <n v="0"/>
    <n v="0"/>
    <n v="0"/>
    <n v="0"/>
    <n v="7"/>
    <n v="0"/>
    <n v="1180"/>
    <n v="95"/>
    <x v="39"/>
    <n v="0"/>
    <n v="1173"/>
    <n v="45"/>
    <n v="1128"/>
    <n v="7"/>
    <n v="1180"/>
    <n v="95"/>
    <n v="1275"/>
  </r>
  <r>
    <x v="4"/>
    <n v="35"/>
    <s v="Horsens Golfklub"/>
    <n v="38"/>
    <n v="15"/>
    <n v="8"/>
    <n v="1"/>
    <n v="679"/>
    <n v="242"/>
    <n v="0"/>
    <n v="0"/>
    <n v="131"/>
    <n v="58"/>
    <n v="6"/>
    <n v="0"/>
    <n v="1178"/>
    <n v="0"/>
    <x v="24"/>
    <n v="189"/>
    <n v="983"/>
    <n v="62"/>
    <n v="921"/>
    <n v="6"/>
    <n v="1178"/>
    <n v="0"/>
    <n v="1178"/>
  </r>
  <r>
    <x v="4"/>
    <n v="68"/>
    <s v="Fredensborg Golf Club"/>
    <n v="75"/>
    <n v="15"/>
    <n v="10"/>
    <n v="9"/>
    <n v="691"/>
    <n v="336"/>
    <n v="0"/>
    <n v="0"/>
    <n v="0"/>
    <n v="0"/>
    <n v="0"/>
    <n v="0"/>
    <n v="1136"/>
    <n v="243"/>
    <x v="19"/>
    <n v="0"/>
    <n v="1136"/>
    <n v="109"/>
    <n v="1027"/>
    <n v="0"/>
    <n v="1136"/>
    <n v="243"/>
    <n v="1379"/>
  </r>
  <r>
    <x v="4"/>
    <n v="97"/>
    <s v="Trehøje Golfklub"/>
    <n v="29"/>
    <n v="6"/>
    <n v="0"/>
    <n v="0"/>
    <n v="622"/>
    <n v="273"/>
    <n v="0"/>
    <n v="0"/>
    <n v="104"/>
    <n v="64"/>
    <n v="12"/>
    <n v="2"/>
    <n v="1112"/>
    <n v="132"/>
    <x v="40"/>
    <n v="168"/>
    <n v="930"/>
    <n v="35"/>
    <n v="895"/>
    <n v="14"/>
    <n v="1112"/>
    <n v="132"/>
    <n v="1244"/>
  </r>
  <r>
    <x v="4"/>
    <n v="124"/>
    <s v="Nivå Golf Klub"/>
    <n v="14"/>
    <n v="5"/>
    <n v="12"/>
    <n v="8"/>
    <n v="471"/>
    <n v="218"/>
    <n v="2"/>
    <n v="0"/>
    <n v="253"/>
    <n v="120"/>
    <n v="0"/>
    <n v="0"/>
    <n v="1103"/>
    <n v="7"/>
    <x v="60"/>
    <n v="373"/>
    <n v="728"/>
    <n v="41"/>
    <n v="689"/>
    <n v="0"/>
    <n v="1103"/>
    <n v="7"/>
    <n v="1110"/>
  </r>
  <r>
    <x v="4"/>
    <n v="22"/>
    <s v="Sønderjyllands Golfklub"/>
    <n v="42"/>
    <n v="7"/>
    <n v="4"/>
    <n v="1"/>
    <n v="558"/>
    <n v="358"/>
    <n v="0"/>
    <n v="0"/>
    <n v="83"/>
    <n v="38"/>
    <n v="4"/>
    <n v="3"/>
    <n v="1098"/>
    <n v="109"/>
    <x v="64"/>
    <n v="121"/>
    <n v="970"/>
    <n v="54"/>
    <n v="916"/>
    <n v="7"/>
    <n v="1098"/>
    <n v="109"/>
    <n v="1207"/>
  </r>
  <r>
    <x v="4"/>
    <n v="6"/>
    <s v="Aarhus Golf Club"/>
    <n v="54"/>
    <n v="11"/>
    <n v="13"/>
    <n v="12"/>
    <n v="592"/>
    <n v="322"/>
    <n v="0"/>
    <n v="0"/>
    <n v="63"/>
    <n v="14"/>
    <n v="1"/>
    <n v="1"/>
    <n v="1083"/>
    <n v="98"/>
    <x v="32"/>
    <n v="77"/>
    <n v="1004"/>
    <n v="90"/>
    <n v="914"/>
    <n v="2"/>
    <n v="1083"/>
    <n v="98"/>
    <n v="1181"/>
  </r>
  <r>
    <x v="4"/>
    <n v="39"/>
    <s v="Viborg Golfklub"/>
    <n v="40"/>
    <n v="9"/>
    <n v="34"/>
    <n v="17"/>
    <n v="552"/>
    <n v="221"/>
    <n v="0"/>
    <n v="0"/>
    <n v="121"/>
    <n v="73"/>
    <n v="11"/>
    <n v="4"/>
    <n v="1082"/>
    <n v="129"/>
    <x v="29"/>
    <n v="194"/>
    <n v="873"/>
    <n v="100"/>
    <n v="773"/>
    <n v="15"/>
    <n v="1082"/>
    <n v="129"/>
    <n v="1211"/>
  </r>
  <r>
    <x v="4"/>
    <n v="94"/>
    <s v="Odder Golfklub"/>
    <n v="56"/>
    <n v="11"/>
    <n v="4"/>
    <n v="0"/>
    <n v="569"/>
    <n v="307"/>
    <n v="0"/>
    <n v="0"/>
    <n v="69"/>
    <n v="59"/>
    <n v="1"/>
    <n v="1"/>
    <n v="1077"/>
    <n v="37"/>
    <x v="54"/>
    <n v="128"/>
    <n v="947"/>
    <n v="71"/>
    <n v="876"/>
    <n v="2"/>
    <n v="1077"/>
    <n v="37"/>
    <n v="1114"/>
  </r>
  <r>
    <x v="4"/>
    <n v="12"/>
    <s v="Randers Golf Klub"/>
    <n v="51"/>
    <n v="14"/>
    <n v="45"/>
    <n v="13"/>
    <n v="611"/>
    <n v="293"/>
    <n v="0"/>
    <n v="0"/>
    <n v="35"/>
    <n v="11"/>
    <n v="2"/>
    <n v="1"/>
    <n v="1076"/>
    <n v="146"/>
    <x v="46"/>
    <n v="46"/>
    <n v="1027"/>
    <n v="123"/>
    <n v="904"/>
    <n v="3"/>
    <n v="1076"/>
    <n v="146"/>
    <n v="1222"/>
  </r>
  <r>
    <x v="4"/>
    <n v="21"/>
    <s v="Svendborg Golf Klub"/>
    <n v="42"/>
    <n v="7"/>
    <n v="0"/>
    <n v="0"/>
    <n v="545"/>
    <n v="212"/>
    <n v="0"/>
    <n v="0"/>
    <n v="138"/>
    <n v="101"/>
    <n v="10"/>
    <n v="1"/>
    <n v="1056"/>
    <n v="146"/>
    <x v="53"/>
    <n v="239"/>
    <n v="806"/>
    <n v="49"/>
    <n v="757"/>
    <n v="11"/>
    <n v="1056"/>
    <n v="146"/>
    <n v="1202"/>
  </r>
  <r>
    <x v="4"/>
    <n v="17"/>
    <s v="Hillerød Golf Klub"/>
    <n v="60"/>
    <n v="9"/>
    <n v="16"/>
    <n v="8"/>
    <n v="552"/>
    <n v="282"/>
    <n v="0"/>
    <n v="0"/>
    <n v="82"/>
    <n v="44"/>
    <n v="1"/>
    <n v="1"/>
    <n v="1055"/>
    <n v="228"/>
    <x v="26"/>
    <n v="126"/>
    <n v="927"/>
    <n v="93"/>
    <n v="834"/>
    <n v="2"/>
    <n v="1055"/>
    <n v="228"/>
    <n v="1283"/>
  </r>
  <r>
    <x v="4"/>
    <n v="28"/>
    <s v="Mølleåens Golf Klub"/>
    <n v="33"/>
    <n v="9"/>
    <n v="2"/>
    <n v="2"/>
    <n v="612"/>
    <n v="239"/>
    <n v="0"/>
    <n v="0"/>
    <n v="103"/>
    <n v="54"/>
    <n v="0"/>
    <n v="0"/>
    <n v="1054"/>
    <n v="133"/>
    <x v="23"/>
    <n v="157"/>
    <n v="897"/>
    <n v="46"/>
    <n v="851"/>
    <n v="0"/>
    <n v="1054"/>
    <n v="133"/>
    <n v="1187"/>
  </r>
  <r>
    <x v="4"/>
    <n v="31"/>
    <s v="Haderslev Golfklub"/>
    <n v="30"/>
    <n v="2"/>
    <n v="73"/>
    <n v="28"/>
    <n v="557"/>
    <n v="248"/>
    <n v="0"/>
    <n v="0"/>
    <n v="68"/>
    <n v="8"/>
    <n v="5"/>
    <n v="1"/>
    <n v="1020"/>
    <n v="99"/>
    <x v="49"/>
    <n v="76"/>
    <n v="938"/>
    <n v="133"/>
    <n v="805"/>
    <n v="6"/>
    <n v="1020"/>
    <n v="99"/>
    <n v="1119"/>
  </r>
  <r>
    <x v="4"/>
    <n v="145"/>
    <s v="CGC Golf Club"/>
    <n v="19"/>
    <n v="3"/>
    <n v="17"/>
    <n v="2"/>
    <n v="707"/>
    <n v="272"/>
    <n v="0"/>
    <n v="0"/>
    <n v="0"/>
    <n v="0"/>
    <n v="0"/>
    <n v="0"/>
    <n v="1020"/>
    <n v="107"/>
    <x v="35"/>
    <n v="0"/>
    <n v="1020"/>
    <n v="41"/>
    <n v="979"/>
    <n v="0"/>
    <n v="1020"/>
    <n v="107"/>
    <n v="1127"/>
  </r>
  <r>
    <x v="4"/>
    <n v="32"/>
    <s v="Brønderslev Golfklub"/>
    <n v="36"/>
    <n v="4"/>
    <n v="21"/>
    <n v="7"/>
    <n v="567"/>
    <n v="280"/>
    <n v="0"/>
    <n v="0"/>
    <n v="48"/>
    <n v="27"/>
    <n v="14"/>
    <n v="4"/>
    <n v="1008"/>
    <n v="67"/>
    <x v="36"/>
    <n v="75"/>
    <n v="915"/>
    <n v="68"/>
    <n v="847"/>
    <n v="18"/>
    <n v="1008"/>
    <n v="67"/>
    <n v="1075"/>
  </r>
  <r>
    <x v="4"/>
    <n v="100"/>
    <s v="Vejen Golfklub"/>
    <n v="39"/>
    <n v="10"/>
    <n v="7"/>
    <n v="3"/>
    <n v="529"/>
    <n v="239"/>
    <n v="0"/>
    <n v="0"/>
    <n v="119"/>
    <n v="52"/>
    <n v="6"/>
    <n v="4"/>
    <n v="1008"/>
    <n v="20"/>
    <x v="58"/>
    <n v="171"/>
    <n v="827"/>
    <n v="59"/>
    <n v="768"/>
    <n v="10"/>
    <n v="1008"/>
    <n v="20"/>
    <n v="1028"/>
  </r>
  <r>
    <x v="4"/>
    <n v="85"/>
    <s v="Simon's Golf Club"/>
    <n v="14"/>
    <n v="6"/>
    <n v="0"/>
    <n v="0"/>
    <n v="744"/>
    <n v="238"/>
    <n v="0"/>
    <n v="0"/>
    <n v="0"/>
    <n v="0"/>
    <n v="1"/>
    <n v="0"/>
    <n v="1003"/>
    <n v="258"/>
    <x v="38"/>
    <n v="0"/>
    <n v="1002"/>
    <n v="20"/>
    <n v="982"/>
    <n v="1"/>
    <n v="1003"/>
    <n v="258"/>
    <n v="1261"/>
  </r>
  <r>
    <x v="4"/>
    <n v="4"/>
    <s v="Helsingør Golf Club"/>
    <n v="55"/>
    <n v="15"/>
    <n v="20"/>
    <n v="6"/>
    <n v="628"/>
    <n v="278"/>
    <n v="0"/>
    <n v="0"/>
    <n v="0"/>
    <n v="0"/>
    <n v="0"/>
    <n v="0"/>
    <n v="1002"/>
    <n v="214"/>
    <x v="21"/>
    <n v="0"/>
    <n v="1002"/>
    <n v="96"/>
    <n v="906"/>
    <n v="0"/>
    <n v="1002"/>
    <n v="214"/>
    <n v="1216"/>
  </r>
  <r>
    <x v="4"/>
    <n v="181"/>
    <s v="Lübker Golf Club"/>
    <n v="43"/>
    <n v="14"/>
    <n v="0"/>
    <n v="0"/>
    <n v="239"/>
    <n v="88"/>
    <n v="5"/>
    <n v="3"/>
    <n v="507"/>
    <n v="56"/>
    <n v="27"/>
    <n v="16"/>
    <n v="998"/>
    <n v="0"/>
    <x v="151"/>
    <n v="563"/>
    <n v="384"/>
    <n v="65"/>
    <n v="327"/>
    <n v="43"/>
    <n v="998"/>
    <n v="0"/>
    <n v="998"/>
  </r>
  <r>
    <x v="4"/>
    <n v="8"/>
    <s v="Rungsted Golf Klub"/>
    <n v="61"/>
    <n v="16"/>
    <n v="0"/>
    <n v="0"/>
    <n v="531"/>
    <n v="303"/>
    <n v="7"/>
    <n v="5"/>
    <n v="50"/>
    <n v="23"/>
    <n v="0"/>
    <n v="0"/>
    <n v="996"/>
    <n v="184"/>
    <x v="51"/>
    <n v="73"/>
    <n v="911"/>
    <n v="89"/>
    <n v="834"/>
    <n v="0"/>
    <n v="996"/>
    <n v="184"/>
    <n v="1180"/>
  </r>
  <r>
    <x v="4"/>
    <n v="46"/>
    <s v="Frederikssund Golfklub"/>
    <n v="13"/>
    <n v="4"/>
    <n v="26"/>
    <n v="8"/>
    <n v="397"/>
    <n v="176"/>
    <n v="1"/>
    <n v="0"/>
    <n v="241"/>
    <n v="119"/>
    <n v="1"/>
    <n v="0"/>
    <n v="986"/>
    <n v="50"/>
    <x v="50"/>
    <n v="360"/>
    <n v="624"/>
    <n v="52"/>
    <n v="573"/>
    <n v="1"/>
    <n v="986"/>
    <n v="50"/>
    <n v="1036"/>
  </r>
  <r>
    <x v="4"/>
    <n v="25"/>
    <s v="Gilleleje Golfklub"/>
    <n v="38"/>
    <n v="14"/>
    <n v="2"/>
    <n v="0"/>
    <n v="466"/>
    <n v="232"/>
    <n v="2"/>
    <n v="3"/>
    <n v="130"/>
    <n v="98"/>
    <n v="0"/>
    <n v="0"/>
    <n v="985"/>
    <n v="226"/>
    <x v="44"/>
    <n v="228"/>
    <n v="752"/>
    <n v="59"/>
    <n v="698"/>
    <n v="0"/>
    <n v="985"/>
    <n v="226"/>
    <n v="1211"/>
  </r>
  <r>
    <x v="4"/>
    <n v="130"/>
    <s v="Brøndby Golfklub"/>
    <n v="16"/>
    <n v="4"/>
    <n v="0"/>
    <n v="3"/>
    <n v="533"/>
    <n v="213"/>
    <n v="0"/>
    <n v="0"/>
    <n v="161"/>
    <n v="55"/>
    <n v="0"/>
    <n v="0"/>
    <n v="985"/>
    <n v="133"/>
    <x v="52"/>
    <n v="216"/>
    <n v="769"/>
    <n v="23"/>
    <n v="746"/>
    <n v="0"/>
    <n v="985"/>
    <n v="133"/>
    <n v="1118"/>
  </r>
  <r>
    <x v="4"/>
    <n v="65"/>
    <s v="Kaj Lykke Golfklub"/>
    <n v="23"/>
    <n v="4"/>
    <n v="21"/>
    <n v="8"/>
    <n v="569"/>
    <n v="291"/>
    <n v="0"/>
    <n v="0"/>
    <n v="47"/>
    <n v="12"/>
    <n v="2"/>
    <n v="1"/>
    <n v="978"/>
    <n v="115"/>
    <x v="63"/>
    <n v="59"/>
    <n v="916"/>
    <n v="56"/>
    <n v="860"/>
    <n v="3"/>
    <n v="978"/>
    <n v="115"/>
    <n v="1093"/>
  </r>
  <r>
    <x v="4"/>
    <n v="59"/>
    <s v="Hjørring Golfklub"/>
    <n v="29"/>
    <n v="3"/>
    <n v="14"/>
    <n v="5"/>
    <n v="590"/>
    <n v="191"/>
    <n v="0"/>
    <n v="0"/>
    <n v="69"/>
    <n v="43"/>
    <n v="23"/>
    <n v="10"/>
    <n v="977"/>
    <n v="33"/>
    <x v="33"/>
    <n v="112"/>
    <n v="832"/>
    <n v="51"/>
    <n v="781"/>
    <n v="33"/>
    <n v="977"/>
    <n v="33"/>
    <n v="1010"/>
  </r>
  <r>
    <x v="4"/>
    <n v="186"/>
    <s v="Greve Golfklub"/>
    <n v="21"/>
    <n v="5"/>
    <n v="15"/>
    <n v="13"/>
    <n v="393"/>
    <n v="128"/>
    <n v="2"/>
    <n v="0"/>
    <n v="270"/>
    <n v="81"/>
    <n v="38"/>
    <n v="7"/>
    <n v="973"/>
    <n v="8"/>
    <x v="144"/>
    <n v="351"/>
    <n v="575"/>
    <n v="56"/>
    <n v="521"/>
    <n v="45"/>
    <n v="973"/>
    <n v="8"/>
    <n v="981"/>
  </r>
  <r>
    <x v="4"/>
    <n v="84"/>
    <s v="Ikast Tullamore Golf Club"/>
    <n v="30"/>
    <n v="3"/>
    <n v="0"/>
    <n v="1"/>
    <n v="501"/>
    <n v="240"/>
    <n v="1"/>
    <n v="0"/>
    <n v="103"/>
    <n v="62"/>
    <n v="16"/>
    <n v="7"/>
    <n v="964"/>
    <n v="32"/>
    <x v="48"/>
    <n v="165"/>
    <n v="775"/>
    <n v="35"/>
    <n v="741"/>
    <n v="23"/>
    <n v="964"/>
    <n v="32"/>
    <n v="996"/>
  </r>
  <r>
    <x v="4"/>
    <n v="112"/>
    <s v="Hammel Golf Klub"/>
    <n v="22"/>
    <n v="14"/>
    <n v="30"/>
    <n v="8"/>
    <n v="555"/>
    <n v="214"/>
    <n v="0"/>
    <n v="0"/>
    <n v="89"/>
    <n v="29"/>
    <n v="1"/>
    <n v="0"/>
    <n v="962"/>
    <n v="78"/>
    <x v="41"/>
    <n v="118"/>
    <n v="843"/>
    <n v="74"/>
    <n v="769"/>
    <n v="1"/>
    <n v="962"/>
    <n v="78"/>
    <n v="1040"/>
  </r>
  <r>
    <x v="4"/>
    <n v="14"/>
    <s v="Korsør Golf Klub"/>
    <n v="25"/>
    <n v="8"/>
    <n v="1"/>
    <n v="0"/>
    <n v="542"/>
    <n v="263"/>
    <n v="0"/>
    <n v="0"/>
    <n v="65"/>
    <n v="40"/>
    <n v="9"/>
    <n v="8"/>
    <n v="961"/>
    <n v="129"/>
    <x v="61"/>
    <n v="105"/>
    <n v="839"/>
    <n v="34"/>
    <n v="805"/>
    <n v="17"/>
    <n v="961"/>
    <n v="129"/>
    <n v="1090"/>
  </r>
  <r>
    <x v="4"/>
    <n v="63"/>
    <s v="Skjoldenæsholm Golfklub"/>
    <n v="44"/>
    <n v="6"/>
    <n v="5"/>
    <n v="9"/>
    <n v="331"/>
    <n v="117"/>
    <n v="0"/>
    <n v="0"/>
    <n v="312"/>
    <n v="128"/>
    <n v="0"/>
    <n v="0"/>
    <n v="952"/>
    <n v="0"/>
    <x v="59"/>
    <n v="440"/>
    <n v="512"/>
    <n v="64"/>
    <n v="448"/>
    <n v="0"/>
    <n v="952"/>
    <n v="0"/>
    <n v="952"/>
  </r>
  <r>
    <x v="4"/>
    <n v="157"/>
    <s v="Ishøj Golfklub"/>
    <n v="22"/>
    <n v="7"/>
    <n v="0"/>
    <n v="0"/>
    <n v="370"/>
    <n v="84"/>
    <n v="7"/>
    <n v="0"/>
    <n v="386"/>
    <n v="67"/>
    <n v="0"/>
    <n v="0"/>
    <n v="943"/>
    <n v="61"/>
    <x v="103"/>
    <n v="453"/>
    <n v="483"/>
    <n v="36"/>
    <n v="454"/>
    <n v="0"/>
    <n v="943"/>
    <n v="61"/>
    <n v="1004"/>
  </r>
  <r>
    <x v="4"/>
    <n v="89"/>
    <s v="Lillebælt "/>
    <n v="25"/>
    <n v="6"/>
    <n v="6"/>
    <n v="2"/>
    <n v="517"/>
    <n v="257"/>
    <n v="0"/>
    <n v="0"/>
    <n v="76"/>
    <n v="46"/>
    <n v="6"/>
    <n v="1"/>
    <n v="942"/>
    <n v="43"/>
    <x v="71"/>
    <n v="122"/>
    <n v="813"/>
    <n v="39"/>
    <n v="774"/>
    <n v="7"/>
    <n v="942"/>
    <n v="43"/>
    <n v="985"/>
  </r>
  <r>
    <x v="4"/>
    <n v="177"/>
    <s v="Outrup Golfklub"/>
    <n v="5"/>
    <n v="0"/>
    <n v="0"/>
    <n v="0"/>
    <n v="661"/>
    <n v="239"/>
    <n v="0"/>
    <n v="0"/>
    <n v="18"/>
    <n v="11"/>
    <n v="0"/>
    <n v="2"/>
    <n v="936"/>
    <n v="4"/>
    <x v="130"/>
    <n v="29"/>
    <n v="905"/>
    <n v="5"/>
    <n v="900"/>
    <n v="2"/>
    <n v="936"/>
    <n v="4"/>
    <n v="940"/>
  </r>
  <r>
    <x v="4"/>
    <n v="20"/>
    <s v="Odsherred Golfklub"/>
    <n v="26"/>
    <n v="1"/>
    <n v="13"/>
    <n v="3"/>
    <n v="305"/>
    <n v="165"/>
    <n v="0"/>
    <n v="1"/>
    <n v="251"/>
    <n v="164"/>
    <n v="0"/>
    <n v="0"/>
    <n v="929"/>
    <n v="86"/>
    <x v="66"/>
    <n v="415"/>
    <n v="513"/>
    <n v="44"/>
    <n v="470"/>
    <n v="0"/>
    <n v="929"/>
    <n v="86"/>
    <n v="1015"/>
  </r>
  <r>
    <x v="4"/>
    <n v="82"/>
    <s v="Varde Golfklub"/>
    <n v="35"/>
    <n v="8"/>
    <n v="0"/>
    <n v="0"/>
    <n v="501"/>
    <n v="246"/>
    <n v="0"/>
    <n v="0"/>
    <n v="86"/>
    <n v="29"/>
    <n v="21"/>
    <n v="2"/>
    <n v="928"/>
    <n v="84"/>
    <x v="57"/>
    <n v="115"/>
    <n v="790"/>
    <n v="43"/>
    <n v="747"/>
    <n v="23"/>
    <n v="928"/>
    <n v="84"/>
    <n v="1012"/>
  </r>
  <r>
    <x v="4"/>
    <n v="116"/>
    <s v="Frederikshavn Golf Klub"/>
    <n v="35"/>
    <n v="14"/>
    <n v="4"/>
    <n v="10"/>
    <n v="494"/>
    <n v="249"/>
    <n v="0"/>
    <n v="0"/>
    <n v="59"/>
    <n v="27"/>
    <n v="25"/>
    <n v="10"/>
    <n v="927"/>
    <n v="33"/>
    <x v="77"/>
    <n v="86"/>
    <n v="806"/>
    <n v="63"/>
    <n v="743"/>
    <n v="35"/>
    <n v="927"/>
    <n v="33"/>
    <n v="960"/>
  </r>
  <r>
    <x v="4"/>
    <n v="153"/>
    <s v="Hedensted Golf Klub"/>
    <n v="27"/>
    <n v="3"/>
    <n v="25"/>
    <n v="4"/>
    <n v="472"/>
    <n v="203"/>
    <n v="1"/>
    <n v="0"/>
    <n v="103"/>
    <n v="71"/>
    <n v="1"/>
    <n v="0"/>
    <n v="910"/>
    <n v="67"/>
    <x v="85"/>
    <n v="174"/>
    <n v="734"/>
    <n v="60"/>
    <n v="675"/>
    <n v="1"/>
    <n v="910"/>
    <n v="67"/>
    <n v="977"/>
  </r>
  <r>
    <x v="4"/>
    <n v="42"/>
    <s v="Sydsjællands Golfklub Mogenstrup"/>
    <n v="49"/>
    <n v="14"/>
    <n v="0"/>
    <n v="0"/>
    <n v="477"/>
    <n v="189"/>
    <n v="0"/>
    <n v="0"/>
    <n v="131"/>
    <n v="42"/>
    <n v="4"/>
    <n v="2"/>
    <n v="908"/>
    <n v="176"/>
    <x v="47"/>
    <n v="173"/>
    <n v="729"/>
    <n v="63"/>
    <n v="666"/>
    <n v="6"/>
    <n v="908"/>
    <n v="176"/>
    <n v="1084"/>
  </r>
  <r>
    <x v="4"/>
    <n v="91"/>
    <s v="Fredericia Golf Club"/>
    <n v="32"/>
    <n v="1"/>
    <n v="14"/>
    <n v="9"/>
    <n v="492"/>
    <n v="231"/>
    <n v="1"/>
    <n v="0"/>
    <n v="77"/>
    <n v="39"/>
    <n v="6"/>
    <n v="6"/>
    <n v="908"/>
    <n v="56"/>
    <x v="65"/>
    <n v="116"/>
    <n v="779"/>
    <n v="57"/>
    <n v="723"/>
    <n v="12"/>
    <n v="908"/>
    <n v="56"/>
    <n v="964"/>
  </r>
  <r>
    <x v="4"/>
    <n v="138"/>
    <s v="Skovbo Golfklub"/>
    <n v="29"/>
    <n v="8"/>
    <n v="10"/>
    <n v="9"/>
    <n v="492"/>
    <n v="146"/>
    <n v="0"/>
    <n v="0"/>
    <n v="146"/>
    <n v="67"/>
    <n v="0"/>
    <n v="0"/>
    <n v="907"/>
    <n v="26"/>
    <x v="76"/>
    <n v="213"/>
    <n v="694"/>
    <n v="56"/>
    <n v="638"/>
    <n v="0"/>
    <n v="907"/>
    <n v="26"/>
    <n v="933"/>
  </r>
  <r>
    <x v="4"/>
    <n v="147"/>
    <s v="Midtsjællands Golfklub"/>
    <n v="25"/>
    <n v="5"/>
    <n v="19"/>
    <n v="3"/>
    <n v="485"/>
    <n v="121"/>
    <n v="0"/>
    <n v="0"/>
    <n v="184"/>
    <n v="41"/>
    <n v="20"/>
    <n v="4"/>
    <n v="907"/>
    <n v="53"/>
    <x v="112"/>
    <n v="225"/>
    <n v="658"/>
    <n v="52"/>
    <n v="606"/>
    <n v="24"/>
    <n v="907"/>
    <n v="53"/>
    <n v="960"/>
  </r>
  <r>
    <x v="4"/>
    <n v="9"/>
    <s v="Asserbo Golf Club"/>
    <n v="36"/>
    <n v="11"/>
    <n v="9"/>
    <n v="11"/>
    <n v="505"/>
    <n v="283"/>
    <n v="0"/>
    <n v="0"/>
    <n v="23"/>
    <n v="16"/>
    <n v="0"/>
    <n v="0"/>
    <n v="894"/>
    <n v="151"/>
    <x v="56"/>
    <n v="39"/>
    <n v="855"/>
    <n v="67"/>
    <n v="788"/>
    <n v="0"/>
    <n v="894"/>
    <n v="151"/>
    <n v="1045"/>
  </r>
  <r>
    <x v="4"/>
    <n v="29"/>
    <s v="Nordvestjysk Golfklub"/>
    <n v="20"/>
    <n v="0"/>
    <n v="0"/>
    <n v="2"/>
    <n v="538"/>
    <n v="278"/>
    <n v="0"/>
    <n v="0"/>
    <n v="16"/>
    <n v="14"/>
    <n v="13"/>
    <n v="11"/>
    <n v="892"/>
    <n v="73"/>
    <x v="78"/>
    <n v="30"/>
    <n v="838"/>
    <n v="22"/>
    <n v="816"/>
    <n v="24"/>
    <n v="892"/>
    <n v="73"/>
    <n v="965"/>
  </r>
  <r>
    <x v="4"/>
    <n v="19"/>
    <s v="Dejbjerg Golf Klub"/>
    <n v="27"/>
    <n v="4"/>
    <n v="10"/>
    <n v="3"/>
    <n v="467"/>
    <n v="262"/>
    <n v="0"/>
    <n v="0"/>
    <n v="86"/>
    <n v="21"/>
    <n v="8"/>
    <n v="3"/>
    <n v="891"/>
    <n v="110"/>
    <x v="83"/>
    <n v="107"/>
    <n v="773"/>
    <n v="44"/>
    <n v="729"/>
    <n v="11"/>
    <n v="891"/>
    <n v="110"/>
    <n v="1001"/>
  </r>
  <r>
    <x v="4"/>
    <n v="141"/>
    <s v="Tullamore Golf Club"/>
    <n v="19"/>
    <n v="3"/>
    <n v="13"/>
    <n v="7"/>
    <n v="530"/>
    <n v="127"/>
    <n v="0"/>
    <n v="0"/>
    <n v="141"/>
    <n v="37"/>
    <n v="0"/>
    <n v="0"/>
    <n v="877"/>
    <n v="27"/>
    <x v="13"/>
    <n v="178"/>
    <n v="699"/>
    <n v="42"/>
    <n v="657"/>
    <n v="0"/>
    <n v="877"/>
    <n v="27"/>
    <n v="904"/>
  </r>
  <r>
    <x v="4"/>
    <n v="108"/>
    <s v="Aabybro Golfklub"/>
    <n v="29"/>
    <n v="7"/>
    <n v="11"/>
    <n v="5"/>
    <n v="472"/>
    <n v="207"/>
    <n v="0"/>
    <n v="0"/>
    <n v="80"/>
    <n v="43"/>
    <n v="15"/>
    <n v="7"/>
    <n v="876"/>
    <n v="56"/>
    <x v="62"/>
    <n v="123"/>
    <n v="731"/>
    <n v="52"/>
    <n v="679"/>
    <n v="22"/>
    <n v="876"/>
    <n v="56"/>
    <n v="932"/>
  </r>
  <r>
    <x v="4"/>
    <n v="40"/>
    <s v="Skive Golfklub"/>
    <n v="38"/>
    <n v="6"/>
    <n v="7"/>
    <n v="1"/>
    <n v="468"/>
    <n v="204"/>
    <n v="1"/>
    <n v="0"/>
    <n v="104"/>
    <n v="30"/>
    <n v="1"/>
    <n v="0"/>
    <n v="860"/>
    <n v="28"/>
    <x v="67"/>
    <n v="134"/>
    <n v="724"/>
    <n v="53"/>
    <n v="672"/>
    <n v="1"/>
    <n v="860"/>
    <n v="28"/>
    <n v="888"/>
  </r>
  <r>
    <x v="4"/>
    <n v="11"/>
    <s v="Sct. Knuds Golfklub"/>
    <n v="40"/>
    <n v="8"/>
    <n v="0"/>
    <n v="0"/>
    <n v="482"/>
    <n v="250"/>
    <n v="0"/>
    <n v="0"/>
    <n v="55"/>
    <n v="23"/>
    <n v="0"/>
    <n v="0"/>
    <n v="858"/>
    <n v="228"/>
    <x v="82"/>
    <n v="78"/>
    <n v="780"/>
    <n v="48"/>
    <n v="732"/>
    <n v="0"/>
    <n v="858"/>
    <n v="228"/>
    <n v="1086"/>
  </r>
  <r>
    <x v="4"/>
    <n v="901"/>
    <s v="City Golf Copenhagen"/>
    <n v="5"/>
    <n v="1"/>
    <n v="0"/>
    <n v="0"/>
    <n v="728"/>
    <n v="100"/>
    <n v="0"/>
    <n v="0"/>
    <n v="15"/>
    <n v="7"/>
    <n v="0"/>
    <n v="0"/>
    <n v="856"/>
    <n v="1"/>
    <x v="186"/>
    <n v="22"/>
    <n v="834"/>
    <n v="6"/>
    <n v="828"/>
    <n v="0"/>
    <n v="856"/>
    <n v="1"/>
    <n v="857"/>
  </r>
  <r>
    <x v="4"/>
    <n v="140"/>
    <s v="Himmelbjerg Golf Club"/>
    <n v="17"/>
    <n v="3"/>
    <n v="14"/>
    <n v="8"/>
    <n v="464"/>
    <n v="187"/>
    <n v="0"/>
    <n v="0"/>
    <n v="100"/>
    <n v="38"/>
    <n v="13"/>
    <n v="8"/>
    <n v="852"/>
    <n v="6"/>
    <x v="91"/>
    <n v="138"/>
    <n v="693"/>
    <n v="42"/>
    <n v="651"/>
    <n v="21"/>
    <n v="852"/>
    <n v="6"/>
    <n v="858"/>
  </r>
  <r>
    <x v="4"/>
    <n v="47"/>
    <s v="Sorø Golfklub"/>
    <n v="46"/>
    <n v="12"/>
    <n v="14"/>
    <n v="5"/>
    <n v="505"/>
    <n v="178"/>
    <n v="0"/>
    <n v="0"/>
    <n v="65"/>
    <n v="20"/>
    <n v="2"/>
    <n v="1"/>
    <n v="848"/>
    <n v="140"/>
    <x v="81"/>
    <n v="85"/>
    <n v="760"/>
    <n v="77"/>
    <n v="683"/>
    <n v="3"/>
    <n v="848"/>
    <n v="140"/>
    <n v="988"/>
  </r>
  <r>
    <x v="4"/>
    <n v="45"/>
    <s v="Gyttegård Golf Klub"/>
    <n v="64"/>
    <n v="10"/>
    <n v="0"/>
    <n v="0"/>
    <n v="458"/>
    <n v="229"/>
    <n v="0"/>
    <n v="0"/>
    <n v="47"/>
    <n v="27"/>
    <n v="9"/>
    <n v="3"/>
    <n v="847"/>
    <n v="152"/>
    <x v="73"/>
    <n v="74"/>
    <n v="761"/>
    <n v="74"/>
    <n v="687"/>
    <n v="12"/>
    <n v="847"/>
    <n v="152"/>
    <n v="999"/>
  </r>
  <r>
    <x v="4"/>
    <n v="51"/>
    <s v="Sønderborg Golfklub"/>
    <n v="33"/>
    <n v="7"/>
    <n v="15"/>
    <n v="3"/>
    <n v="483"/>
    <n v="250"/>
    <n v="0"/>
    <n v="0"/>
    <n v="35"/>
    <n v="8"/>
    <n v="8"/>
    <n v="2"/>
    <n v="844"/>
    <n v="134"/>
    <x v="72"/>
    <n v="43"/>
    <n v="791"/>
    <n v="58"/>
    <n v="733"/>
    <n v="10"/>
    <n v="844"/>
    <n v="134"/>
    <n v="978"/>
  </r>
  <r>
    <x v="4"/>
    <n v="13"/>
    <s v="Holbæk Golfklub"/>
    <n v="36"/>
    <n v="16"/>
    <n v="16"/>
    <n v="7"/>
    <n v="467"/>
    <n v="212"/>
    <n v="0"/>
    <n v="0"/>
    <n v="60"/>
    <n v="28"/>
    <n v="0"/>
    <n v="0"/>
    <n v="842"/>
    <n v="190"/>
    <x v="68"/>
    <n v="88"/>
    <n v="754"/>
    <n v="75"/>
    <n v="679"/>
    <n v="0"/>
    <n v="842"/>
    <n v="190"/>
    <n v="1032"/>
  </r>
  <r>
    <x v="4"/>
    <n v="139"/>
    <s v="Næstved Golfklub"/>
    <n v="27"/>
    <n v="10"/>
    <n v="5"/>
    <n v="3"/>
    <n v="462"/>
    <n v="204"/>
    <n v="0"/>
    <n v="0"/>
    <n v="77"/>
    <n v="34"/>
    <n v="8"/>
    <n v="3"/>
    <n v="833"/>
    <n v="80"/>
    <x v="97"/>
    <n v="111"/>
    <n v="711"/>
    <n v="45"/>
    <n v="666"/>
    <n v="11"/>
    <n v="833"/>
    <n v="80"/>
    <n v="913"/>
  </r>
  <r>
    <x v="4"/>
    <n v="57"/>
    <s v="Morsø Golfklub"/>
    <n v="27"/>
    <n v="6"/>
    <n v="5"/>
    <n v="2"/>
    <n v="469"/>
    <n v="186"/>
    <n v="0"/>
    <n v="0"/>
    <n v="85"/>
    <n v="42"/>
    <n v="4"/>
    <n v="2"/>
    <n v="828"/>
    <n v="10"/>
    <x v="95"/>
    <n v="127"/>
    <n v="695"/>
    <n v="40"/>
    <n v="655"/>
    <n v="6"/>
    <n v="828"/>
    <n v="10"/>
    <n v="838"/>
  </r>
  <r>
    <x v="4"/>
    <n v="64"/>
    <s v="Rold Skov Golfklub"/>
    <n v="28"/>
    <n v="5"/>
    <n v="9"/>
    <n v="1"/>
    <n v="472"/>
    <n v="241"/>
    <n v="0"/>
    <n v="0"/>
    <n v="41"/>
    <n v="15"/>
    <n v="8"/>
    <n v="5"/>
    <n v="825"/>
    <n v="41"/>
    <x v="99"/>
    <n v="56"/>
    <n v="756"/>
    <n v="43"/>
    <n v="713"/>
    <n v="13"/>
    <n v="825"/>
    <n v="41"/>
    <n v="866"/>
  </r>
  <r>
    <x v="4"/>
    <n v="114"/>
    <s v="Hals Seaside Golf"/>
    <n v="12"/>
    <n v="2"/>
    <n v="16"/>
    <n v="1"/>
    <n v="464"/>
    <n v="233"/>
    <n v="0"/>
    <n v="0"/>
    <n v="28"/>
    <n v="29"/>
    <n v="28"/>
    <n v="12"/>
    <n v="825"/>
    <n v="28"/>
    <x v="79"/>
    <n v="57"/>
    <n v="728"/>
    <n v="31"/>
    <n v="697"/>
    <n v="40"/>
    <n v="825"/>
    <n v="28"/>
    <n v="853"/>
  </r>
  <r>
    <x v="4"/>
    <n v="102"/>
    <s v="Jelling Golfklub"/>
    <n v="26"/>
    <n v="9"/>
    <n v="3"/>
    <n v="4"/>
    <n v="413"/>
    <n v="191"/>
    <n v="0"/>
    <n v="0"/>
    <n v="98"/>
    <n v="57"/>
    <n v="14"/>
    <n v="3"/>
    <n v="818"/>
    <n v="70"/>
    <x v="92"/>
    <n v="155"/>
    <n v="646"/>
    <n v="42"/>
    <n v="604"/>
    <n v="17"/>
    <n v="818"/>
    <n v="70"/>
    <n v="888"/>
  </r>
  <r>
    <x v="4"/>
    <n v="912"/>
    <s v="Markusminde Golf"/>
    <n v="4"/>
    <n v="1"/>
    <n v="0"/>
    <n v="0"/>
    <n v="271"/>
    <n v="117"/>
    <n v="4"/>
    <n v="0"/>
    <n v="334"/>
    <n v="73"/>
    <n v="0"/>
    <n v="0"/>
    <n v="804"/>
    <n v="15"/>
    <x v="140"/>
    <n v="407"/>
    <n v="393"/>
    <n v="9"/>
    <n v="388"/>
    <n v="0"/>
    <n v="804"/>
    <n v="15"/>
    <n v="819"/>
  </r>
  <r>
    <x v="4"/>
    <n v="903"/>
    <s v="Kellers Park Golf Club"/>
    <n v="27"/>
    <n v="2"/>
    <n v="0"/>
    <n v="0"/>
    <n v="246"/>
    <n v="106"/>
    <n v="3"/>
    <n v="0"/>
    <n v="323"/>
    <n v="92"/>
    <n v="3"/>
    <n v="1"/>
    <n v="803"/>
    <n v="0"/>
    <x v="191"/>
    <n v="415"/>
    <n v="381"/>
    <n v="32"/>
    <n v="352"/>
    <n v="4"/>
    <n v="803"/>
    <n v="0"/>
    <n v="803"/>
  </r>
  <r>
    <x v="4"/>
    <n v="152"/>
    <s v="Trelleborg Golfklub Slagelse"/>
    <n v="37"/>
    <n v="7"/>
    <n v="9"/>
    <n v="2"/>
    <n v="488"/>
    <n v="174"/>
    <n v="0"/>
    <n v="0"/>
    <n v="53"/>
    <n v="22"/>
    <n v="6"/>
    <n v="3"/>
    <n v="801"/>
    <n v="221"/>
    <x v="84"/>
    <n v="75"/>
    <n v="717"/>
    <n v="55"/>
    <n v="662"/>
    <n v="9"/>
    <n v="801"/>
    <n v="221"/>
    <n v="1022"/>
  </r>
  <r>
    <x v="4"/>
    <n v="60"/>
    <s v="Lemvig Golfklub"/>
    <n v="25"/>
    <n v="6"/>
    <n v="8"/>
    <n v="1"/>
    <n v="503"/>
    <n v="218"/>
    <n v="0"/>
    <n v="0"/>
    <n v="1"/>
    <n v="0"/>
    <n v="24"/>
    <n v="10"/>
    <n v="796"/>
    <n v="269"/>
    <x v="70"/>
    <n v="1"/>
    <n v="761"/>
    <n v="40"/>
    <n v="721"/>
    <n v="34"/>
    <n v="796"/>
    <n v="269"/>
    <n v="1065"/>
  </r>
  <r>
    <x v="4"/>
    <n v="163"/>
    <s v="Værebro Golfklub"/>
    <n v="36"/>
    <n v="9"/>
    <n v="8"/>
    <n v="1"/>
    <n v="489"/>
    <n v="145"/>
    <n v="0"/>
    <n v="0"/>
    <n v="64"/>
    <n v="34"/>
    <n v="0"/>
    <n v="0"/>
    <n v="786"/>
    <n v="2"/>
    <x v="106"/>
    <n v="98"/>
    <n v="688"/>
    <n v="54"/>
    <n v="634"/>
    <n v="0"/>
    <n v="786"/>
    <n v="2"/>
    <n v="788"/>
  </r>
  <r>
    <x v="4"/>
    <n v="36"/>
    <s v="Juelsminde Golfklub"/>
    <n v="25"/>
    <n v="4"/>
    <n v="2"/>
    <n v="3"/>
    <n v="445"/>
    <n v="210"/>
    <n v="0"/>
    <n v="0"/>
    <n v="34"/>
    <n v="16"/>
    <n v="25"/>
    <n v="12"/>
    <n v="776"/>
    <n v="70"/>
    <x v="88"/>
    <n v="50"/>
    <n v="689"/>
    <n v="34"/>
    <n v="655"/>
    <n v="37"/>
    <n v="776"/>
    <n v="70"/>
    <n v="846"/>
  </r>
  <r>
    <x v="4"/>
    <n v="86"/>
    <s v="Give Golfklub"/>
    <n v="23"/>
    <n v="15"/>
    <n v="14"/>
    <n v="8"/>
    <n v="459"/>
    <n v="186"/>
    <n v="0"/>
    <n v="0"/>
    <n v="40"/>
    <n v="15"/>
    <n v="3"/>
    <n v="2"/>
    <n v="765"/>
    <n v="59"/>
    <x v="102"/>
    <n v="55"/>
    <n v="705"/>
    <n v="60"/>
    <n v="645"/>
    <n v="5"/>
    <n v="765"/>
    <n v="59"/>
    <n v="824"/>
  </r>
  <r>
    <x v="4"/>
    <n v="185"/>
    <s v="Lyngbygaard Golf Klub"/>
    <n v="22"/>
    <n v="4"/>
    <n v="0"/>
    <n v="0"/>
    <n v="353"/>
    <n v="77"/>
    <n v="0"/>
    <n v="0"/>
    <n v="232"/>
    <n v="61"/>
    <n v="7"/>
    <n v="1"/>
    <n v="757"/>
    <n v="70"/>
    <x v="163"/>
    <n v="293"/>
    <n v="456"/>
    <n v="26"/>
    <n v="430"/>
    <n v="8"/>
    <n v="757"/>
    <n v="70"/>
    <n v="827"/>
  </r>
  <r>
    <x v="4"/>
    <n v="123"/>
    <s v="Struer Golfklub"/>
    <n v="13"/>
    <n v="5"/>
    <n v="0"/>
    <n v="0"/>
    <n v="442"/>
    <n v="218"/>
    <n v="0"/>
    <n v="0"/>
    <n v="24"/>
    <n v="11"/>
    <n v="28"/>
    <n v="11"/>
    <n v="752"/>
    <n v="135"/>
    <x v="4"/>
    <n v="35"/>
    <n v="678"/>
    <n v="18"/>
    <n v="660"/>
    <n v="39"/>
    <n v="752"/>
    <n v="135"/>
    <n v="887"/>
  </r>
  <r>
    <x v="4"/>
    <n v="184"/>
    <s v="Stensballegaard Golfklub"/>
    <n v="23"/>
    <n v="5"/>
    <n v="20"/>
    <n v="9"/>
    <n v="389"/>
    <n v="158"/>
    <n v="0"/>
    <n v="0"/>
    <n v="87"/>
    <n v="46"/>
    <n v="3"/>
    <n v="1"/>
    <n v="741"/>
    <n v="125"/>
    <x v="94"/>
    <n v="133"/>
    <n v="604"/>
    <n v="57"/>
    <n v="547"/>
    <n v="4"/>
    <n v="741"/>
    <n v="125"/>
    <n v="866"/>
  </r>
  <r>
    <x v="4"/>
    <n v="49"/>
    <s v="Ribe Golf Klub"/>
    <n v="19"/>
    <n v="2"/>
    <n v="0"/>
    <n v="0"/>
    <n v="442"/>
    <n v="190"/>
    <n v="0"/>
    <n v="0"/>
    <n v="54"/>
    <n v="28"/>
    <n v="4"/>
    <n v="0"/>
    <n v="739"/>
    <n v="54"/>
    <x v="89"/>
    <n v="82"/>
    <n v="653"/>
    <n v="21"/>
    <n v="632"/>
    <n v="4"/>
    <n v="739"/>
    <n v="54"/>
    <n v="793"/>
  </r>
  <r>
    <x v="4"/>
    <n v="87"/>
    <s v="Tange Sø Golfklub"/>
    <n v="16"/>
    <n v="6"/>
    <n v="5"/>
    <n v="2"/>
    <n v="409"/>
    <n v="170"/>
    <n v="0"/>
    <n v="0"/>
    <n v="77"/>
    <n v="31"/>
    <n v="14"/>
    <n v="6"/>
    <n v="736"/>
    <n v="73"/>
    <x v="86"/>
    <n v="108"/>
    <n v="608"/>
    <n v="29"/>
    <n v="579"/>
    <n v="20"/>
    <n v="736"/>
    <n v="73"/>
    <n v="809"/>
  </r>
  <r>
    <x v="4"/>
    <n v="134"/>
    <s v="PIBE MØLLE GOLF"/>
    <n v="22"/>
    <n v="4"/>
    <n v="15"/>
    <n v="3"/>
    <n v="331"/>
    <n v="123"/>
    <n v="0"/>
    <n v="0"/>
    <n v="147"/>
    <n v="71"/>
    <n v="0"/>
    <n v="0"/>
    <n v="716"/>
    <n v="27"/>
    <x v="108"/>
    <n v="218"/>
    <n v="498"/>
    <n v="44"/>
    <n v="454"/>
    <n v="0"/>
    <n v="716"/>
    <n v="27"/>
    <n v="743"/>
  </r>
  <r>
    <x v="4"/>
    <n v="76"/>
    <s v="Norddjurs Golfklub"/>
    <n v="30"/>
    <n v="2"/>
    <n v="8"/>
    <n v="1"/>
    <n v="363"/>
    <n v="186"/>
    <n v="0"/>
    <n v="0"/>
    <n v="65"/>
    <n v="38"/>
    <n v="13"/>
    <n v="9"/>
    <n v="715"/>
    <n v="82"/>
    <x v="110"/>
    <n v="103"/>
    <n v="590"/>
    <n v="41"/>
    <n v="549"/>
    <n v="22"/>
    <n v="715"/>
    <n v="82"/>
    <n v="797"/>
  </r>
  <r>
    <x v="4"/>
    <n v="118"/>
    <s v="Marielyst Golf Klub"/>
    <n v="20"/>
    <n v="7"/>
    <n v="0"/>
    <n v="0"/>
    <n v="342"/>
    <n v="200"/>
    <n v="0"/>
    <n v="0"/>
    <n v="89"/>
    <n v="55"/>
    <n v="0"/>
    <n v="0"/>
    <n v="713"/>
    <n v="90"/>
    <x v="111"/>
    <n v="144"/>
    <n v="569"/>
    <n v="27"/>
    <n v="542"/>
    <n v="0"/>
    <n v="713"/>
    <n v="90"/>
    <n v="803"/>
  </r>
  <r>
    <x v="4"/>
    <n v="30"/>
    <s v="Hvide Klit"/>
    <n v="19"/>
    <n v="5"/>
    <n v="18"/>
    <n v="12"/>
    <n v="323"/>
    <n v="185"/>
    <n v="0"/>
    <n v="0"/>
    <n v="0"/>
    <n v="0"/>
    <n v="79"/>
    <n v="56"/>
    <n v="697"/>
    <n v="27"/>
    <x v="101"/>
    <n v="0"/>
    <n v="562"/>
    <n v="54"/>
    <n v="508"/>
    <n v="135"/>
    <n v="697"/>
    <n v="27"/>
    <n v="724"/>
  </r>
  <r>
    <x v="4"/>
    <n v="122"/>
    <s v="Brande Golfklub"/>
    <n v="24"/>
    <n v="5"/>
    <n v="2"/>
    <n v="1"/>
    <n v="390"/>
    <n v="174"/>
    <n v="0"/>
    <n v="0"/>
    <n v="64"/>
    <n v="18"/>
    <n v="13"/>
    <n v="5"/>
    <n v="696"/>
    <n v="79"/>
    <x v="115"/>
    <n v="82"/>
    <n v="596"/>
    <n v="32"/>
    <n v="564"/>
    <n v="18"/>
    <n v="696"/>
    <n v="79"/>
    <n v="775"/>
  </r>
  <r>
    <x v="4"/>
    <n v="75"/>
    <s v="Kalø Golf Club"/>
    <n v="26"/>
    <n v="5"/>
    <n v="14"/>
    <n v="2"/>
    <n v="349"/>
    <n v="117"/>
    <n v="0"/>
    <n v="0"/>
    <n v="116"/>
    <n v="48"/>
    <n v="11"/>
    <n v="5"/>
    <n v="693"/>
    <n v="13"/>
    <x v="55"/>
    <n v="164"/>
    <n v="513"/>
    <n v="47"/>
    <n v="466"/>
    <n v="16"/>
    <n v="693"/>
    <n v="13"/>
    <n v="706"/>
  </r>
  <r>
    <x v="4"/>
    <n v="105"/>
    <s v="Blokhus Golf Klub"/>
    <n v="23"/>
    <n v="3"/>
    <n v="0"/>
    <n v="0"/>
    <n v="292"/>
    <n v="189"/>
    <n v="1"/>
    <n v="0"/>
    <n v="54"/>
    <n v="39"/>
    <n v="55"/>
    <n v="36"/>
    <n v="692"/>
    <n v="10"/>
    <x v="93"/>
    <n v="93"/>
    <n v="507"/>
    <n v="27"/>
    <n v="481"/>
    <n v="91"/>
    <n v="692"/>
    <n v="10"/>
    <n v="702"/>
  </r>
  <r>
    <x v="4"/>
    <n v="169"/>
    <s v="Ledreborg Palace Golf Club"/>
    <n v="25"/>
    <n v="8"/>
    <n v="10"/>
    <n v="1"/>
    <n v="432"/>
    <n v="122"/>
    <n v="0"/>
    <n v="0"/>
    <n v="66"/>
    <n v="24"/>
    <n v="0"/>
    <n v="0"/>
    <n v="688"/>
    <n v="0"/>
    <x v="75"/>
    <n v="90"/>
    <n v="598"/>
    <n v="44"/>
    <n v="554"/>
    <n v="0"/>
    <n v="688"/>
    <n v="0"/>
    <n v="688"/>
  </r>
  <r>
    <x v="4"/>
    <n v="144"/>
    <s v="DGC Dragsholm Golf Club"/>
    <n v="18"/>
    <n v="8"/>
    <n v="16"/>
    <n v="7"/>
    <n v="281"/>
    <n v="131"/>
    <n v="0"/>
    <n v="0"/>
    <n v="113"/>
    <n v="58"/>
    <n v="32"/>
    <n v="19"/>
    <n v="683"/>
    <n v="93"/>
    <x v="100"/>
    <n v="171"/>
    <n v="461"/>
    <n v="49"/>
    <n v="412"/>
    <n v="51"/>
    <n v="683"/>
    <n v="93"/>
    <n v="776"/>
  </r>
  <r>
    <x v="4"/>
    <n v="154"/>
    <s v="Skærbæk Mølle Golfklub Ølgod"/>
    <n v="19"/>
    <n v="0"/>
    <n v="0"/>
    <n v="0"/>
    <n v="303"/>
    <n v="177"/>
    <n v="0"/>
    <n v="0"/>
    <n v="55"/>
    <n v="23"/>
    <n v="79"/>
    <n v="22"/>
    <n v="678"/>
    <n v="26"/>
    <x v="131"/>
    <n v="78"/>
    <n v="499"/>
    <n v="19"/>
    <n v="480"/>
    <n v="101"/>
    <n v="678"/>
    <n v="26"/>
    <n v="704"/>
  </r>
  <r>
    <x v="4"/>
    <n v="95"/>
    <s v="Samsø Golfklub"/>
    <n v="24"/>
    <n v="6"/>
    <n v="10"/>
    <n v="1"/>
    <n v="121"/>
    <n v="57"/>
    <n v="5"/>
    <n v="1"/>
    <n v="257"/>
    <n v="106"/>
    <n v="46"/>
    <n v="29"/>
    <n v="663"/>
    <n v="6"/>
    <x v="133"/>
    <n v="363"/>
    <n v="219"/>
    <n v="47"/>
    <n v="178"/>
    <n v="75"/>
    <n v="663"/>
    <n v="6"/>
    <n v="669"/>
  </r>
  <r>
    <x v="4"/>
    <n v="69"/>
    <s v="Maribo Sø Golfklub"/>
    <n v="22"/>
    <n v="3"/>
    <n v="12"/>
    <n v="11"/>
    <n v="391"/>
    <n v="192"/>
    <n v="0"/>
    <n v="0"/>
    <n v="16"/>
    <n v="4"/>
    <n v="6"/>
    <n v="1"/>
    <n v="658"/>
    <n v="206"/>
    <x v="113"/>
    <n v="20"/>
    <n v="631"/>
    <n v="48"/>
    <n v="583"/>
    <n v="7"/>
    <n v="658"/>
    <n v="206"/>
    <n v="864"/>
  </r>
  <r>
    <x v="4"/>
    <n v="142"/>
    <s v="Birkemose Golf Club"/>
    <n v="28"/>
    <n v="7"/>
    <n v="0"/>
    <n v="0"/>
    <n v="372"/>
    <n v="143"/>
    <n v="1"/>
    <n v="0"/>
    <n v="73"/>
    <n v="34"/>
    <n v="0"/>
    <n v="0"/>
    <n v="658"/>
    <n v="9"/>
    <x v="90"/>
    <n v="107"/>
    <n v="550"/>
    <n v="36"/>
    <n v="515"/>
    <n v="0"/>
    <n v="658"/>
    <n v="9"/>
    <n v="667"/>
  </r>
  <r>
    <x v="4"/>
    <n v="103"/>
    <s v="Holmsland Klit Golfklub"/>
    <n v="19"/>
    <n v="3"/>
    <n v="0"/>
    <n v="0"/>
    <n v="242"/>
    <n v="150"/>
    <n v="0"/>
    <n v="0"/>
    <n v="148"/>
    <n v="87"/>
    <n v="7"/>
    <n v="1"/>
    <n v="657"/>
    <n v="0"/>
    <x v="118"/>
    <n v="235"/>
    <n v="414"/>
    <n v="22"/>
    <n v="392"/>
    <n v="8"/>
    <n v="657"/>
    <n v="0"/>
    <n v="657"/>
  </r>
  <r>
    <x v="4"/>
    <n v="196"/>
    <s v="Odense Blommenslyst Golfklub"/>
    <n v="9"/>
    <n v="1"/>
    <n v="1"/>
    <n v="0"/>
    <n v="359"/>
    <n v="177"/>
    <n v="0"/>
    <n v="0"/>
    <n v="62"/>
    <n v="43"/>
    <n v="3"/>
    <n v="1"/>
    <n v="656"/>
    <n v="24"/>
    <x v="74"/>
    <n v="105"/>
    <n v="547"/>
    <n v="11"/>
    <n v="536"/>
    <n v="4"/>
    <n v="656"/>
    <n v="24"/>
    <n v="680"/>
  </r>
  <r>
    <x v="4"/>
    <n v="197"/>
    <s v="Dronninglund Golfklub"/>
    <n v="17"/>
    <n v="1"/>
    <n v="13"/>
    <n v="8"/>
    <n v="386"/>
    <n v="158"/>
    <n v="0"/>
    <n v="0"/>
    <n v="28"/>
    <n v="6"/>
    <n v="30"/>
    <n v="8"/>
    <n v="655"/>
    <n v="15"/>
    <x v="190"/>
    <n v="34"/>
    <n v="583"/>
    <n v="39"/>
    <n v="544"/>
    <n v="38"/>
    <n v="655"/>
    <n v="15"/>
    <n v="670"/>
  </r>
  <r>
    <x v="4"/>
    <n v="41"/>
    <s v="Kalundborg Golfklub"/>
    <n v="33"/>
    <n v="7"/>
    <n v="0"/>
    <n v="0"/>
    <n v="385"/>
    <n v="229"/>
    <n v="0"/>
    <n v="0"/>
    <n v="0"/>
    <n v="0"/>
    <n v="0"/>
    <n v="0"/>
    <n v="654"/>
    <n v="212"/>
    <x v="80"/>
    <n v="0"/>
    <n v="654"/>
    <n v="40"/>
    <n v="614"/>
    <n v="0"/>
    <n v="654"/>
    <n v="212"/>
    <n v="866"/>
  </r>
  <r>
    <x v="4"/>
    <n v="43"/>
    <s v="Vestfyns Golfklub"/>
    <n v="34"/>
    <n v="8"/>
    <n v="5"/>
    <n v="0"/>
    <n v="348"/>
    <n v="176"/>
    <n v="0"/>
    <n v="0"/>
    <n v="52"/>
    <n v="16"/>
    <n v="12"/>
    <n v="3"/>
    <n v="654"/>
    <n v="121"/>
    <x v="98"/>
    <n v="68"/>
    <n v="571"/>
    <n v="47"/>
    <n v="524"/>
    <n v="15"/>
    <n v="654"/>
    <n v="121"/>
    <n v="775"/>
  </r>
  <r>
    <x v="4"/>
    <n v="128"/>
    <s v="Benniksgaard Golf Klub"/>
    <n v="20"/>
    <n v="4"/>
    <n v="16"/>
    <n v="3"/>
    <n v="368"/>
    <n v="192"/>
    <n v="0"/>
    <n v="0"/>
    <n v="25"/>
    <n v="7"/>
    <n v="11"/>
    <n v="7"/>
    <n v="653"/>
    <n v="80"/>
    <x v="87"/>
    <n v="32"/>
    <n v="603"/>
    <n v="43"/>
    <n v="560"/>
    <n v="18"/>
    <n v="653"/>
    <n v="80"/>
    <n v="733"/>
  </r>
  <r>
    <x v="4"/>
    <n v="180"/>
    <s v="Gudhjem Golfklub"/>
    <n v="3"/>
    <n v="0"/>
    <n v="0"/>
    <n v="0"/>
    <n v="502"/>
    <n v="145"/>
    <n v="0"/>
    <n v="0"/>
    <n v="0"/>
    <n v="0"/>
    <n v="0"/>
    <n v="0"/>
    <n v="650"/>
    <n v="5"/>
    <x v="146"/>
    <n v="0"/>
    <n v="650"/>
    <n v="3"/>
    <n v="647"/>
    <n v="0"/>
    <n v="650"/>
    <n v="5"/>
    <n v="655"/>
  </r>
  <r>
    <x v="4"/>
    <n v="71"/>
    <s v="Sæby Golfklub"/>
    <n v="10"/>
    <n v="3"/>
    <n v="6"/>
    <n v="2"/>
    <n v="369"/>
    <n v="200"/>
    <n v="0"/>
    <n v="0"/>
    <n v="27"/>
    <n v="16"/>
    <n v="9"/>
    <n v="6"/>
    <n v="648"/>
    <n v="20"/>
    <x v="117"/>
    <n v="43"/>
    <n v="590"/>
    <n v="21"/>
    <n v="569"/>
    <n v="15"/>
    <n v="648"/>
    <n v="20"/>
    <n v="668"/>
  </r>
  <r>
    <x v="4"/>
    <n v="70"/>
    <s v="Skanderborg Golf Klub"/>
    <n v="30"/>
    <n v="6"/>
    <n v="2"/>
    <n v="1"/>
    <n v="372"/>
    <n v="170"/>
    <n v="0"/>
    <n v="0"/>
    <n v="48"/>
    <n v="12"/>
    <n v="3"/>
    <n v="0"/>
    <n v="644"/>
    <n v="111"/>
    <x v="96"/>
    <n v="60"/>
    <n v="581"/>
    <n v="39"/>
    <n v="542"/>
    <n v="3"/>
    <n v="644"/>
    <n v="111"/>
    <n v="755"/>
  </r>
  <r>
    <x v="4"/>
    <n v="109"/>
    <s v="Sebber Kloster Golf Klub"/>
    <n v="13"/>
    <n v="2"/>
    <n v="4"/>
    <n v="4"/>
    <n v="400"/>
    <n v="163"/>
    <n v="0"/>
    <n v="0"/>
    <n v="28"/>
    <n v="21"/>
    <n v="8"/>
    <n v="1"/>
    <n v="644"/>
    <n v="21"/>
    <x v="121"/>
    <n v="49"/>
    <n v="586"/>
    <n v="23"/>
    <n v="563"/>
    <n v="9"/>
    <n v="644"/>
    <n v="21"/>
    <n v="665"/>
  </r>
  <r>
    <x v="4"/>
    <n v="188"/>
    <s v="The Scandinavian Golf Club"/>
    <n v="37"/>
    <n v="6"/>
    <n v="22"/>
    <n v="17"/>
    <n v="452"/>
    <n v="82"/>
    <n v="0"/>
    <n v="0"/>
    <n v="0"/>
    <n v="0"/>
    <n v="1"/>
    <n v="0"/>
    <n v="617"/>
    <n v="14"/>
    <x v="172"/>
    <n v="0"/>
    <n v="616"/>
    <n v="82"/>
    <n v="534"/>
    <n v="1"/>
    <n v="617"/>
    <n v="14"/>
    <n v="631"/>
  </r>
  <r>
    <x v="4"/>
    <n v="133"/>
    <s v="Harekær "/>
    <n v="13"/>
    <n v="7"/>
    <n v="3"/>
    <n v="3"/>
    <n v="356"/>
    <n v="134"/>
    <n v="0"/>
    <n v="0"/>
    <n v="68"/>
    <n v="27"/>
    <n v="2"/>
    <n v="1"/>
    <n v="614"/>
    <n v="27"/>
    <x v="116"/>
    <n v="95"/>
    <n v="516"/>
    <n v="26"/>
    <n v="490"/>
    <n v="3"/>
    <n v="614"/>
    <n v="27"/>
    <n v="641"/>
  </r>
  <r>
    <x v="4"/>
    <n v="150"/>
    <s v="Randers Fjord Golfklub"/>
    <n v="13"/>
    <n v="1"/>
    <n v="14"/>
    <n v="5"/>
    <n v="401"/>
    <n v="107"/>
    <n v="0"/>
    <n v="0"/>
    <n v="41"/>
    <n v="18"/>
    <n v="8"/>
    <n v="6"/>
    <n v="614"/>
    <n v="86"/>
    <x v="135"/>
    <n v="59"/>
    <n v="541"/>
    <n v="33"/>
    <n v="508"/>
    <n v="14"/>
    <n v="614"/>
    <n v="86"/>
    <n v="700"/>
  </r>
  <r>
    <x v="4"/>
    <n v="149"/>
    <s v="Aabenraa Golfklub"/>
    <n v="18"/>
    <n v="9"/>
    <n v="16"/>
    <n v="3"/>
    <n v="290"/>
    <n v="170"/>
    <n v="0"/>
    <n v="0"/>
    <n v="59"/>
    <n v="23"/>
    <n v="12"/>
    <n v="9"/>
    <n v="609"/>
    <n v="69"/>
    <x v="109"/>
    <n v="82"/>
    <n v="506"/>
    <n v="46"/>
    <n v="460"/>
    <n v="21"/>
    <n v="609"/>
    <n v="69"/>
    <n v="678"/>
  </r>
  <r>
    <x v="4"/>
    <n v="190"/>
    <s v="Rønnede Golf Klub"/>
    <n v="13"/>
    <n v="3"/>
    <n v="16"/>
    <n v="5"/>
    <n v="325"/>
    <n v="118"/>
    <n v="0"/>
    <n v="0"/>
    <n v="87"/>
    <n v="33"/>
    <n v="0"/>
    <n v="0"/>
    <n v="600"/>
    <n v="15"/>
    <x v="136"/>
    <n v="120"/>
    <n v="480"/>
    <n v="37"/>
    <n v="443"/>
    <n v="0"/>
    <n v="600"/>
    <n v="15"/>
    <n v="615"/>
  </r>
  <r>
    <x v="4"/>
    <n v="62"/>
    <s v="Faaborg Golfklub"/>
    <n v="15"/>
    <n v="2"/>
    <n v="8"/>
    <n v="6"/>
    <n v="287"/>
    <n v="165"/>
    <n v="0"/>
    <n v="0"/>
    <n v="55"/>
    <n v="25"/>
    <n v="15"/>
    <n v="9"/>
    <n v="587"/>
    <n v="86"/>
    <x v="128"/>
    <n v="80"/>
    <n v="483"/>
    <n v="31"/>
    <n v="452"/>
    <n v="24"/>
    <n v="587"/>
    <n v="86"/>
    <n v="673"/>
  </r>
  <r>
    <x v="4"/>
    <n v="136"/>
    <s v="Mensalgård Golfklub"/>
    <n v="2"/>
    <n v="0"/>
    <n v="0"/>
    <n v="0"/>
    <n v="106"/>
    <n v="38"/>
    <n v="3"/>
    <n v="0"/>
    <n v="331"/>
    <n v="79"/>
    <n v="12"/>
    <n v="7"/>
    <n v="578"/>
    <n v="8"/>
    <x v="28"/>
    <n v="410"/>
    <n v="146"/>
    <n v="5"/>
    <n v="144"/>
    <n v="19"/>
    <n v="578"/>
    <n v="8"/>
    <n v="586"/>
  </r>
  <r>
    <x v="4"/>
    <n v="77"/>
    <s v="Hjarbæk Fjord Golf Klub"/>
    <n v="22"/>
    <n v="2"/>
    <n v="25"/>
    <n v="7"/>
    <n v="244"/>
    <n v="91"/>
    <n v="0"/>
    <n v="0"/>
    <n v="103"/>
    <n v="44"/>
    <n v="23"/>
    <n v="11"/>
    <n v="572"/>
    <n v="15"/>
    <x v="141"/>
    <n v="147"/>
    <n v="391"/>
    <n v="56"/>
    <n v="335"/>
    <n v="34"/>
    <n v="572"/>
    <n v="15"/>
    <n v="587"/>
  </r>
  <r>
    <x v="4"/>
    <n v="53"/>
    <s v="Grenaa Golfklub"/>
    <n v="15"/>
    <n v="1"/>
    <n v="0"/>
    <n v="0"/>
    <n v="317"/>
    <n v="142"/>
    <n v="0"/>
    <n v="0"/>
    <n v="33"/>
    <n v="22"/>
    <n v="20"/>
    <n v="14"/>
    <n v="564"/>
    <n v="31"/>
    <x v="125"/>
    <n v="55"/>
    <n v="475"/>
    <n v="16"/>
    <n v="459"/>
    <n v="34"/>
    <n v="564"/>
    <n v="31"/>
    <n v="595"/>
  </r>
  <r>
    <x v="4"/>
    <n v="176"/>
    <s v="Mariagerfjord Golfklub"/>
    <n v="9"/>
    <n v="1"/>
    <n v="6"/>
    <n v="5"/>
    <n v="304"/>
    <n v="140"/>
    <n v="0"/>
    <n v="0"/>
    <n v="53"/>
    <n v="26"/>
    <n v="12"/>
    <n v="8"/>
    <n v="564"/>
    <n v="31"/>
    <x v="143"/>
    <n v="79"/>
    <n v="465"/>
    <n v="21"/>
    <n v="444"/>
    <n v="20"/>
    <n v="564"/>
    <n v="31"/>
    <n v="595"/>
  </r>
  <r>
    <x v="4"/>
    <n v="111"/>
    <s v="Albertslund Golfklub"/>
    <n v="10"/>
    <n v="6"/>
    <n v="0"/>
    <n v="0"/>
    <n v="371"/>
    <n v="169"/>
    <n v="0"/>
    <n v="0"/>
    <n v="5"/>
    <n v="0"/>
    <n v="1"/>
    <n v="1"/>
    <n v="563"/>
    <n v="47"/>
    <x v="119"/>
    <n v="5"/>
    <n v="556"/>
    <n v="16"/>
    <n v="540"/>
    <n v="2"/>
    <n v="563"/>
    <n v="47"/>
    <n v="610"/>
  </r>
  <r>
    <x v="4"/>
    <n v="106"/>
    <s v="Falster Golfklub"/>
    <n v="20"/>
    <n v="5"/>
    <n v="3"/>
    <n v="2"/>
    <n v="274"/>
    <n v="112"/>
    <n v="0"/>
    <n v="0"/>
    <n v="82"/>
    <n v="32"/>
    <n v="21"/>
    <n v="11"/>
    <n v="562"/>
    <n v="29"/>
    <x v="127"/>
    <n v="114"/>
    <n v="416"/>
    <n v="30"/>
    <n v="386"/>
    <n v="32"/>
    <n v="562"/>
    <n v="29"/>
    <n v="591"/>
  </r>
  <r>
    <x v="4"/>
    <n v="159"/>
    <s v="Volstrup Golf Klub"/>
    <n v="18"/>
    <n v="4"/>
    <n v="8"/>
    <n v="1"/>
    <n v="314"/>
    <n v="91"/>
    <n v="0"/>
    <n v="0"/>
    <n v="89"/>
    <n v="18"/>
    <n v="7"/>
    <n v="5"/>
    <n v="555"/>
    <n v="39"/>
    <x v="129"/>
    <n v="107"/>
    <n v="436"/>
    <n v="31"/>
    <n v="405"/>
    <n v="12"/>
    <n v="555"/>
    <n v="39"/>
    <n v="594"/>
  </r>
  <r>
    <x v="4"/>
    <n v="10"/>
    <s v="Fanø Vesterhavsbads Golfklub"/>
    <n v="11"/>
    <n v="5"/>
    <n v="0"/>
    <n v="0"/>
    <n v="180"/>
    <n v="104"/>
    <n v="0"/>
    <n v="0"/>
    <n v="92"/>
    <n v="42"/>
    <n v="74"/>
    <n v="43"/>
    <n v="551"/>
    <n v="50"/>
    <x v="45"/>
    <n v="134"/>
    <n v="300"/>
    <n v="16"/>
    <n v="284"/>
    <n v="117"/>
    <n v="551"/>
    <n v="50"/>
    <n v="601"/>
  </r>
  <r>
    <x v="4"/>
    <n v="48"/>
    <s v="Himmerland Golf Klub"/>
    <n v="17"/>
    <n v="8"/>
    <n v="4"/>
    <n v="1"/>
    <n v="290"/>
    <n v="145"/>
    <n v="0"/>
    <n v="0"/>
    <n v="49"/>
    <n v="36"/>
    <n v="0"/>
    <n v="0"/>
    <n v="550"/>
    <n v="78"/>
    <x v="132"/>
    <n v="85"/>
    <n v="465"/>
    <n v="30"/>
    <n v="435"/>
    <n v="0"/>
    <n v="550"/>
    <n v="78"/>
    <n v="628"/>
  </r>
  <r>
    <x v="4"/>
    <n v="23"/>
    <s v="Storstrømmen Gk"/>
    <n v="22"/>
    <n v="13"/>
    <n v="8"/>
    <n v="2"/>
    <n v="327"/>
    <n v="145"/>
    <n v="0"/>
    <n v="0"/>
    <n v="18"/>
    <n v="9"/>
    <n v="2"/>
    <n v="0"/>
    <n v="546"/>
    <n v="56"/>
    <x v="124"/>
    <n v="27"/>
    <n v="517"/>
    <n v="45"/>
    <n v="472"/>
    <n v="2"/>
    <n v="546"/>
    <n v="56"/>
    <n v="602"/>
  </r>
  <r>
    <x v="4"/>
    <n v="126"/>
    <s v="Harre Vig Golfklub"/>
    <n v="10"/>
    <n v="4"/>
    <n v="0"/>
    <n v="0"/>
    <n v="292"/>
    <n v="124"/>
    <n v="0"/>
    <n v="0"/>
    <n v="67"/>
    <n v="23"/>
    <n v="16"/>
    <n v="10"/>
    <n v="546"/>
    <n v="17"/>
    <x v="122"/>
    <n v="90"/>
    <n v="430"/>
    <n v="14"/>
    <n v="416"/>
    <n v="26"/>
    <n v="546"/>
    <n v="17"/>
    <n v="563"/>
  </r>
  <r>
    <x v="4"/>
    <n v="107"/>
    <s v="Åskov Golfklub"/>
    <n v="15"/>
    <n v="8"/>
    <n v="16"/>
    <n v="4"/>
    <n v="292"/>
    <n v="138"/>
    <n v="0"/>
    <n v="0"/>
    <n v="40"/>
    <n v="14"/>
    <n v="12"/>
    <n v="5"/>
    <n v="544"/>
    <n v="39"/>
    <x v="137"/>
    <n v="54"/>
    <n v="473"/>
    <n v="43"/>
    <n v="430"/>
    <n v="17"/>
    <n v="544"/>
    <n v="39"/>
    <n v="583"/>
  </r>
  <r>
    <x v="4"/>
    <n v="81"/>
    <s v="Hirtshals Golfklub"/>
    <n v="5"/>
    <n v="0"/>
    <n v="1"/>
    <n v="0"/>
    <n v="294"/>
    <n v="158"/>
    <n v="0"/>
    <n v="0"/>
    <n v="0"/>
    <n v="0"/>
    <n v="41"/>
    <n v="29"/>
    <n v="528"/>
    <n v="57"/>
    <x v="126"/>
    <n v="0"/>
    <n v="458"/>
    <n v="6"/>
    <n v="452"/>
    <n v="70"/>
    <n v="528"/>
    <n v="57"/>
    <n v="585"/>
  </r>
  <r>
    <x v="4"/>
    <n v="88"/>
    <s v="Tønder Golf Klub"/>
    <n v="9"/>
    <n v="4"/>
    <n v="0"/>
    <n v="1"/>
    <n v="309"/>
    <n v="142"/>
    <n v="0"/>
    <n v="0"/>
    <n v="36"/>
    <n v="18"/>
    <n v="3"/>
    <n v="0"/>
    <n v="522"/>
    <n v="60"/>
    <x v="134"/>
    <n v="54"/>
    <n v="465"/>
    <n v="14"/>
    <n v="451"/>
    <n v="3"/>
    <n v="522"/>
    <n v="60"/>
    <n v="582"/>
  </r>
  <r>
    <x v="4"/>
    <n v="156"/>
    <s v="Aars Golfklub"/>
    <n v="20"/>
    <n v="3"/>
    <n v="11"/>
    <n v="2"/>
    <n v="320"/>
    <n v="121"/>
    <n v="0"/>
    <n v="0"/>
    <n v="24"/>
    <n v="13"/>
    <n v="0"/>
    <n v="1"/>
    <n v="515"/>
    <n v="41"/>
    <x v="147"/>
    <n v="37"/>
    <n v="477"/>
    <n v="36"/>
    <n v="441"/>
    <n v="1"/>
    <n v="515"/>
    <n v="41"/>
    <n v="556"/>
  </r>
  <r>
    <x v="4"/>
    <n v="129"/>
    <s v="Passebækgård Golf Klub"/>
    <n v="13"/>
    <n v="0"/>
    <n v="0"/>
    <n v="0"/>
    <n v="209"/>
    <n v="91"/>
    <n v="1"/>
    <n v="0"/>
    <n v="135"/>
    <n v="65"/>
    <n v="0"/>
    <n v="0"/>
    <n v="514"/>
    <n v="12"/>
    <x v="104"/>
    <n v="200"/>
    <n v="313"/>
    <n v="14"/>
    <n v="300"/>
    <n v="0"/>
    <n v="514"/>
    <n v="12"/>
    <n v="526"/>
  </r>
  <r>
    <x v="4"/>
    <n v="66"/>
    <s v="Henne Golfklub"/>
    <n v="9"/>
    <n v="3"/>
    <n v="1"/>
    <n v="0"/>
    <n v="157"/>
    <n v="93"/>
    <n v="0"/>
    <n v="1"/>
    <n v="30"/>
    <n v="16"/>
    <n v="123"/>
    <n v="75"/>
    <n v="508"/>
    <n v="27"/>
    <x v="145"/>
    <n v="46"/>
    <n v="263"/>
    <n v="14"/>
    <n v="250"/>
    <n v="198"/>
    <n v="508"/>
    <n v="27"/>
    <n v="535"/>
  </r>
  <r>
    <x v="4"/>
    <n v="83"/>
    <s v="Sindal Golf Klub"/>
    <n v="10"/>
    <n v="2"/>
    <n v="1"/>
    <n v="0"/>
    <n v="311"/>
    <n v="138"/>
    <n v="0"/>
    <n v="0"/>
    <n v="0"/>
    <n v="0"/>
    <n v="27"/>
    <n v="12"/>
    <n v="501"/>
    <n v="144"/>
    <x v="139"/>
    <n v="0"/>
    <n v="462"/>
    <n v="13"/>
    <n v="449"/>
    <n v="39"/>
    <n v="501"/>
    <n v="144"/>
    <n v="645"/>
  </r>
  <r>
    <x v="4"/>
    <n v="167"/>
    <s v="Barløseborg Golfklub"/>
    <n v="22"/>
    <n v="0"/>
    <n v="4"/>
    <n v="2"/>
    <n v="250"/>
    <n v="105"/>
    <n v="0"/>
    <n v="0"/>
    <n v="74"/>
    <n v="34"/>
    <n v="5"/>
    <n v="1"/>
    <n v="497"/>
    <n v="26"/>
    <x v="154"/>
    <n v="108"/>
    <n v="383"/>
    <n v="28"/>
    <n v="355"/>
    <n v="6"/>
    <n v="497"/>
    <n v="26"/>
    <n v="523"/>
  </r>
  <r>
    <x v="4"/>
    <n v="98"/>
    <s v="Møn Golfklub"/>
    <n v="36"/>
    <n v="10"/>
    <n v="0"/>
    <n v="0"/>
    <n v="255"/>
    <n v="99"/>
    <n v="0"/>
    <n v="0"/>
    <n v="32"/>
    <n v="28"/>
    <n v="19"/>
    <n v="14"/>
    <n v="493"/>
    <n v="42"/>
    <x v="142"/>
    <n v="60"/>
    <n v="400"/>
    <n v="46"/>
    <n v="354"/>
    <n v="33"/>
    <n v="493"/>
    <n v="42"/>
    <n v="535"/>
  </r>
  <r>
    <x v="4"/>
    <n v="192"/>
    <s v="Hansted Golfklub"/>
    <n v="1"/>
    <n v="0"/>
    <n v="0"/>
    <n v="0"/>
    <n v="39"/>
    <n v="9"/>
    <n v="0"/>
    <n v="1"/>
    <n v="364"/>
    <n v="77"/>
    <n v="0"/>
    <n v="0"/>
    <n v="491"/>
    <n v="0"/>
    <x v="183"/>
    <n v="441"/>
    <n v="49"/>
    <n v="2"/>
    <n v="48"/>
    <n v="0"/>
    <n v="491"/>
    <n v="0"/>
    <n v="491"/>
  </r>
  <r>
    <x v="4"/>
    <n v="18"/>
    <s v="Ebeltoft Golf Club"/>
    <n v="6"/>
    <n v="1"/>
    <n v="0"/>
    <n v="0"/>
    <n v="252"/>
    <n v="155"/>
    <n v="0"/>
    <n v="0"/>
    <n v="42"/>
    <n v="24"/>
    <n v="6"/>
    <n v="1"/>
    <n v="487"/>
    <n v="23"/>
    <x v="138"/>
    <n v="66"/>
    <n v="414"/>
    <n v="7"/>
    <n v="407"/>
    <n v="7"/>
    <n v="487"/>
    <n v="23"/>
    <n v="510"/>
  </r>
  <r>
    <x v="4"/>
    <n v="54"/>
    <s v="Toftlund Golf Club"/>
    <n v="12"/>
    <n v="2"/>
    <n v="4"/>
    <n v="0"/>
    <n v="252"/>
    <n v="110"/>
    <n v="0"/>
    <n v="0"/>
    <n v="64"/>
    <n v="23"/>
    <n v="5"/>
    <n v="4"/>
    <n v="476"/>
    <n v="17"/>
    <x v="160"/>
    <n v="87"/>
    <n v="380"/>
    <n v="18"/>
    <n v="362"/>
    <n v="9"/>
    <n v="476"/>
    <n v="17"/>
    <n v="493"/>
  </r>
  <r>
    <x v="4"/>
    <n v="155"/>
    <s v="Hobro Golfklub"/>
    <n v="9"/>
    <n v="6"/>
    <n v="1"/>
    <n v="0"/>
    <n v="250"/>
    <n v="135"/>
    <n v="0"/>
    <n v="0"/>
    <n v="34"/>
    <n v="20"/>
    <n v="17"/>
    <n v="3"/>
    <n v="475"/>
    <n v="23"/>
    <x v="165"/>
    <n v="54"/>
    <n v="401"/>
    <n v="16"/>
    <n v="385"/>
    <n v="20"/>
    <n v="475"/>
    <n v="23"/>
    <n v="498"/>
  </r>
  <r>
    <x v="4"/>
    <n v="173"/>
    <s v="Tollundgaard Golfklub"/>
    <n v="3"/>
    <n v="2"/>
    <n v="2"/>
    <n v="0"/>
    <n v="246"/>
    <n v="96"/>
    <n v="0"/>
    <n v="0"/>
    <n v="60"/>
    <n v="39"/>
    <n v="13"/>
    <n v="6"/>
    <n v="467"/>
    <n v="41"/>
    <x v="149"/>
    <n v="99"/>
    <n v="349"/>
    <n v="7"/>
    <n v="342"/>
    <n v="19"/>
    <n v="467"/>
    <n v="41"/>
    <n v="508"/>
  </r>
  <r>
    <x v="4"/>
    <n v="104"/>
    <s v="Nordborg Golfklub"/>
    <n v="8"/>
    <n v="4"/>
    <n v="16"/>
    <n v="7"/>
    <n v="249"/>
    <n v="104"/>
    <n v="0"/>
    <n v="0"/>
    <n v="39"/>
    <n v="19"/>
    <n v="3"/>
    <n v="1"/>
    <n v="450"/>
    <n v="12"/>
    <x v="152"/>
    <n v="58"/>
    <n v="388"/>
    <n v="35"/>
    <n v="353"/>
    <n v="4"/>
    <n v="450"/>
    <n v="12"/>
    <n v="462"/>
  </r>
  <r>
    <x v="4"/>
    <n v="34"/>
    <s v="Bornholms Golf Klub"/>
    <n v="9"/>
    <n v="2"/>
    <n v="0"/>
    <n v="0"/>
    <n v="255"/>
    <n v="128"/>
    <n v="1"/>
    <n v="0"/>
    <n v="32"/>
    <n v="14"/>
    <n v="6"/>
    <n v="2"/>
    <n v="449"/>
    <n v="94"/>
    <x v="120"/>
    <n v="46"/>
    <n v="394"/>
    <n v="12"/>
    <n v="383"/>
    <n v="8"/>
    <n v="449"/>
    <n v="94"/>
    <n v="543"/>
  </r>
  <r>
    <x v="4"/>
    <n v="96"/>
    <s v="Blåvandshuk Golfklub"/>
    <n v="13"/>
    <n v="2"/>
    <n v="5"/>
    <n v="1"/>
    <n v="188"/>
    <n v="109"/>
    <n v="0"/>
    <n v="0"/>
    <n v="28"/>
    <n v="5"/>
    <n v="53"/>
    <n v="27"/>
    <n v="431"/>
    <n v="42"/>
    <x v="162"/>
    <n v="33"/>
    <n v="318"/>
    <n v="21"/>
    <n v="297"/>
    <n v="80"/>
    <n v="431"/>
    <n v="42"/>
    <n v="473"/>
  </r>
  <r>
    <x v="4"/>
    <n v="162"/>
    <s v="Bogense Golfklub"/>
    <n v="4"/>
    <n v="1"/>
    <n v="14"/>
    <n v="6"/>
    <n v="235"/>
    <n v="121"/>
    <n v="0"/>
    <n v="0"/>
    <n v="33"/>
    <n v="5"/>
    <n v="5"/>
    <n v="2"/>
    <n v="426"/>
    <n v="6"/>
    <x v="164"/>
    <n v="38"/>
    <n v="381"/>
    <n v="25"/>
    <n v="356"/>
    <n v="7"/>
    <n v="426"/>
    <n v="6"/>
    <n v="432"/>
  </r>
  <r>
    <x v="4"/>
    <n v="900"/>
    <s v="Royal Golf Club"/>
    <n v="1"/>
    <n v="0"/>
    <n v="0"/>
    <n v="0"/>
    <n v="384"/>
    <n v="39"/>
    <n v="0"/>
    <n v="0"/>
    <n v="0"/>
    <n v="0"/>
    <n v="0"/>
    <n v="0"/>
    <n v="424"/>
    <n v="49"/>
    <x v="150"/>
    <n v="0"/>
    <n v="424"/>
    <n v="1"/>
    <n v="423"/>
    <n v="0"/>
    <n v="424"/>
    <n v="49"/>
    <n v="473"/>
  </r>
  <r>
    <x v="4"/>
    <n v="80"/>
    <s v="Royal Oak Golf Club"/>
    <n v="16"/>
    <n v="4"/>
    <n v="2"/>
    <n v="3"/>
    <n v="263"/>
    <n v="95"/>
    <n v="0"/>
    <n v="0"/>
    <n v="19"/>
    <n v="4"/>
    <n v="14"/>
    <n v="3"/>
    <n v="423"/>
    <n v="1"/>
    <x v="161"/>
    <n v="23"/>
    <n v="383"/>
    <n v="25"/>
    <n v="358"/>
    <n v="17"/>
    <n v="423"/>
    <n v="1"/>
    <n v="424"/>
  </r>
  <r>
    <x v="4"/>
    <n v="93"/>
    <s v="Løkken Golfklub"/>
    <n v="5"/>
    <n v="0"/>
    <n v="11"/>
    <n v="1"/>
    <n v="241"/>
    <n v="123"/>
    <n v="0"/>
    <n v="0"/>
    <n v="0"/>
    <n v="0"/>
    <n v="26"/>
    <n v="13"/>
    <n v="420"/>
    <n v="53"/>
    <x v="153"/>
    <n v="0"/>
    <n v="381"/>
    <n v="17"/>
    <n v="364"/>
    <n v="39"/>
    <n v="420"/>
    <n v="53"/>
    <n v="473"/>
  </r>
  <r>
    <x v="4"/>
    <n v="55"/>
    <s v="Nexø Golf Klub"/>
    <n v="12"/>
    <n v="3"/>
    <n v="1"/>
    <n v="1"/>
    <n v="224"/>
    <n v="123"/>
    <n v="0"/>
    <n v="0"/>
    <n v="21"/>
    <n v="13"/>
    <n v="6"/>
    <n v="3"/>
    <n v="407"/>
    <n v="9"/>
    <x v="158"/>
    <n v="34"/>
    <n v="364"/>
    <n v="17"/>
    <n v="347"/>
    <n v="9"/>
    <n v="407"/>
    <n v="9"/>
    <n v="416"/>
  </r>
  <r>
    <x v="4"/>
    <n v="166"/>
    <s v="Langesø Golf Club"/>
    <n v="6"/>
    <n v="0"/>
    <n v="3"/>
    <n v="0"/>
    <n v="288"/>
    <n v="89"/>
    <n v="0"/>
    <n v="0"/>
    <n v="14"/>
    <n v="5"/>
    <n v="1"/>
    <n v="1"/>
    <n v="407"/>
    <n v="19"/>
    <x v="176"/>
    <n v="19"/>
    <n v="386"/>
    <n v="9"/>
    <n v="377"/>
    <n v="2"/>
    <n v="407"/>
    <n v="19"/>
    <n v="426"/>
  </r>
  <r>
    <x v="4"/>
    <n v="183"/>
    <s v="Sydthy Golfklub"/>
    <n v="10"/>
    <n v="4"/>
    <n v="0"/>
    <n v="0"/>
    <n v="204"/>
    <n v="101"/>
    <n v="0"/>
    <n v="0"/>
    <n v="16"/>
    <n v="5"/>
    <n v="45"/>
    <n v="18"/>
    <n v="403"/>
    <n v="25"/>
    <x v="159"/>
    <n v="21"/>
    <n v="319"/>
    <n v="14"/>
    <n v="305"/>
    <n v="63"/>
    <n v="403"/>
    <n v="25"/>
    <n v="428"/>
  </r>
  <r>
    <x v="4"/>
    <n v="905"/>
    <s v="Søhøjlandet Golf Resort P/S"/>
    <n v="7"/>
    <n v="5"/>
    <n v="0"/>
    <n v="1"/>
    <n v="258"/>
    <n v="66"/>
    <n v="0"/>
    <n v="0"/>
    <n v="29"/>
    <n v="8"/>
    <n v="14"/>
    <n v="6"/>
    <n v="394"/>
    <n v="10"/>
    <x v="166"/>
    <n v="37"/>
    <n v="337"/>
    <n v="13"/>
    <n v="324"/>
    <n v="20"/>
    <n v="394"/>
    <n v="10"/>
    <n v="404"/>
  </r>
  <r>
    <x v="4"/>
    <n v="132"/>
    <s v="Langelands Golf Klub"/>
    <n v="4"/>
    <n v="1"/>
    <n v="8"/>
    <n v="5"/>
    <n v="195"/>
    <n v="101"/>
    <n v="0"/>
    <n v="0"/>
    <n v="10"/>
    <n v="6"/>
    <n v="39"/>
    <n v="21"/>
    <n v="390"/>
    <n v="46"/>
    <x v="156"/>
    <n v="16"/>
    <n v="314"/>
    <n v="18"/>
    <n v="296"/>
    <n v="60"/>
    <n v="390"/>
    <n v="46"/>
    <n v="436"/>
  </r>
  <r>
    <x v="4"/>
    <n v="119"/>
    <s v="Halsted Kloster Golfklub"/>
    <n v="7"/>
    <n v="1"/>
    <n v="4"/>
    <n v="2"/>
    <n v="191"/>
    <n v="105"/>
    <n v="0"/>
    <n v="0"/>
    <n v="48"/>
    <n v="13"/>
    <n v="8"/>
    <n v="5"/>
    <n v="384"/>
    <n v="49"/>
    <x v="155"/>
    <n v="61"/>
    <n v="310"/>
    <n v="14"/>
    <n v="296"/>
    <n v="13"/>
    <n v="384"/>
    <n v="49"/>
    <n v="433"/>
  </r>
  <r>
    <x v="4"/>
    <n v="135"/>
    <s v="Holsted Golfklub"/>
    <n v="8"/>
    <n v="2"/>
    <n v="17"/>
    <n v="4"/>
    <n v="201"/>
    <n v="77"/>
    <n v="0"/>
    <n v="0"/>
    <n v="22"/>
    <n v="18"/>
    <n v="8"/>
    <n v="1"/>
    <n v="358"/>
    <n v="14"/>
    <x v="148"/>
    <n v="40"/>
    <n v="309"/>
    <n v="31"/>
    <n v="278"/>
    <n v="9"/>
    <n v="358"/>
    <n v="14"/>
    <n v="372"/>
  </r>
  <r>
    <x v="4"/>
    <n v="61"/>
    <s v="Jammerbugtens Golfklub"/>
    <n v="11"/>
    <n v="0"/>
    <n v="0"/>
    <n v="0"/>
    <n v="188"/>
    <n v="103"/>
    <n v="0"/>
    <n v="0"/>
    <n v="0"/>
    <n v="0"/>
    <n v="32"/>
    <n v="21"/>
    <n v="355"/>
    <n v="0"/>
    <x v="157"/>
    <n v="0"/>
    <n v="302"/>
    <n v="11"/>
    <n v="291"/>
    <n v="53"/>
    <n v="355"/>
    <n v="0"/>
    <n v="355"/>
  </r>
  <r>
    <x v="4"/>
    <n v="178"/>
    <s v="Hvalpsund Golf Club"/>
    <n v="6"/>
    <n v="3"/>
    <n v="0"/>
    <n v="0"/>
    <n v="193"/>
    <n v="107"/>
    <n v="0"/>
    <n v="0"/>
    <n v="14"/>
    <n v="5"/>
    <n v="14"/>
    <n v="3"/>
    <n v="345"/>
    <n v="2"/>
    <x v="167"/>
    <n v="19"/>
    <n v="309"/>
    <n v="9"/>
    <n v="300"/>
    <n v="17"/>
    <n v="345"/>
    <n v="2"/>
    <n v="347"/>
  </r>
  <r>
    <x v="4"/>
    <n v="907"/>
    <s v="Storådalens Golfklub A/S"/>
    <n v="5"/>
    <n v="0"/>
    <n v="0"/>
    <n v="0"/>
    <n v="254"/>
    <n v="76"/>
    <n v="0"/>
    <n v="0"/>
    <n v="1"/>
    <n v="0"/>
    <n v="0"/>
    <n v="0"/>
    <n v="336"/>
    <n v="14"/>
    <x v="194"/>
    <n v="1"/>
    <n v="335"/>
    <n v="5"/>
    <n v="330"/>
    <n v="0"/>
    <n v="336"/>
    <n v="14"/>
    <n v="350"/>
  </r>
  <r>
    <x v="4"/>
    <n v="56"/>
    <s v="Nordbornholms Golf Klub"/>
    <n v="29"/>
    <n v="7"/>
    <n v="0"/>
    <n v="0"/>
    <n v="207"/>
    <n v="77"/>
    <n v="0"/>
    <n v="0"/>
    <n v="0"/>
    <n v="0"/>
    <n v="0"/>
    <n v="0"/>
    <n v="320"/>
    <n v="14"/>
    <x v="168"/>
    <n v="0"/>
    <n v="320"/>
    <n v="36"/>
    <n v="284"/>
    <n v="0"/>
    <n v="320"/>
    <n v="14"/>
    <n v="334"/>
  </r>
  <r>
    <x v="4"/>
    <n v="146"/>
    <s v="Løgstør Golfklub"/>
    <n v="2"/>
    <n v="0"/>
    <n v="0"/>
    <n v="0"/>
    <n v="174"/>
    <n v="104"/>
    <n v="0"/>
    <n v="0"/>
    <n v="4"/>
    <n v="12"/>
    <n v="7"/>
    <n v="5"/>
    <n v="308"/>
    <n v="20"/>
    <x v="170"/>
    <n v="16"/>
    <n v="280"/>
    <n v="2"/>
    <n v="278"/>
    <n v="12"/>
    <n v="308"/>
    <n v="20"/>
    <n v="328"/>
  </r>
  <r>
    <x v="4"/>
    <n v="182"/>
    <s v="Midtfyns Golfklub"/>
    <n v="3"/>
    <n v="0"/>
    <n v="13"/>
    <n v="2"/>
    <n v="178"/>
    <n v="66"/>
    <n v="0"/>
    <n v="0"/>
    <n v="32"/>
    <n v="2"/>
    <n v="7"/>
    <n v="3"/>
    <n v="306"/>
    <n v="32"/>
    <x v="169"/>
    <n v="34"/>
    <n v="262"/>
    <n v="18"/>
    <n v="244"/>
    <n v="10"/>
    <n v="306"/>
    <n v="32"/>
    <n v="338"/>
  </r>
  <r>
    <x v="4"/>
    <n v="194"/>
    <s v="Gudme Golf Club"/>
    <n v="0"/>
    <n v="0"/>
    <n v="0"/>
    <n v="0"/>
    <n v="0"/>
    <n v="0"/>
    <n v="0"/>
    <n v="1"/>
    <n v="228"/>
    <n v="46"/>
    <n v="0"/>
    <n v="0"/>
    <n v="275"/>
    <n v="0"/>
    <x v="188"/>
    <n v="274"/>
    <n v="0"/>
    <n v="1"/>
    <n v="0"/>
    <n v="0"/>
    <n v="275"/>
    <n v="0"/>
    <n v="275"/>
  </r>
  <r>
    <x v="4"/>
    <n v="165"/>
    <s v="Ærø Golf Klub"/>
    <n v="0"/>
    <n v="1"/>
    <n v="0"/>
    <n v="0"/>
    <n v="95"/>
    <n v="40"/>
    <n v="0"/>
    <n v="0"/>
    <n v="69"/>
    <n v="32"/>
    <n v="20"/>
    <n v="8"/>
    <n v="265"/>
    <n v="94"/>
    <x v="175"/>
    <n v="101"/>
    <n v="136"/>
    <n v="1"/>
    <n v="135"/>
    <n v="28"/>
    <n v="265"/>
    <n v="94"/>
    <n v="359"/>
  </r>
  <r>
    <x v="4"/>
    <n v="171"/>
    <s v="Hedens Golfklub"/>
    <n v="10"/>
    <n v="5"/>
    <n v="0"/>
    <n v="0"/>
    <n v="167"/>
    <n v="74"/>
    <n v="0"/>
    <n v="0"/>
    <n v="0"/>
    <n v="0"/>
    <n v="0"/>
    <n v="0"/>
    <n v="256"/>
    <n v="2"/>
    <x v="173"/>
    <n v="0"/>
    <n v="256"/>
    <n v="15"/>
    <n v="241"/>
    <n v="0"/>
    <n v="256"/>
    <n v="2"/>
    <n v="258"/>
  </r>
  <r>
    <x v="4"/>
    <n v="127"/>
    <s v="Solrød Golfklub"/>
    <n v="9"/>
    <n v="0"/>
    <n v="0"/>
    <n v="0"/>
    <n v="156"/>
    <n v="57"/>
    <n v="0"/>
    <n v="0"/>
    <n v="24"/>
    <n v="7"/>
    <n v="0"/>
    <n v="0"/>
    <n v="253"/>
    <n v="14"/>
    <x v="171"/>
    <n v="31"/>
    <n v="222"/>
    <n v="9"/>
    <n v="213"/>
    <n v="0"/>
    <n v="253"/>
    <n v="14"/>
    <n v="267"/>
  </r>
  <r>
    <x v="4"/>
    <n v="189"/>
    <s v="Sandager Golfklub"/>
    <n v="5"/>
    <n v="0"/>
    <n v="1"/>
    <n v="0"/>
    <n v="139"/>
    <n v="50"/>
    <n v="0"/>
    <n v="0"/>
    <n v="0"/>
    <n v="0"/>
    <n v="1"/>
    <n v="0"/>
    <n v="196"/>
    <n v="1"/>
    <x v="180"/>
    <n v="0"/>
    <n v="195"/>
    <n v="6"/>
    <n v="189"/>
    <n v="1"/>
    <n v="196"/>
    <n v="1"/>
    <n v="197"/>
  </r>
  <r>
    <x v="4"/>
    <n v="908"/>
    <s v="Haunstrup Golf KS Aktiv Fritid"/>
    <n v="1"/>
    <n v="0"/>
    <n v="0"/>
    <n v="0"/>
    <n v="135"/>
    <n v="54"/>
    <n v="0"/>
    <n v="0"/>
    <n v="4"/>
    <n v="1"/>
    <n v="0"/>
    <n v="0"/>
    <n v="195"/>
    <n v="52"/>
    <x v="177"/>
    <n v="5"/>
    <n v="190"/>
    <n v="1"/>
    <n v="189"/>
    <n v="0"/>
    <n v="195"/>
    <n v="52"/>
    <n v="247"/>
  </r>
  <r>
    <x v="4"/>
    <n v="168"/>
    <s v="Rømø Golf Klub"/>
    <n v="0"/>
    <n v="0"/>
    <n v="0"/>
    <n v="0"/>
    <n v="78"/>
    <n v="26"/>
    <n v="0"/>
    <n v="0"/>
    <n v="1"/>
    <n v="1"/>
    <n v="25"/>
    <n v="13"/>
    <n v="144"/>
    <n v="0"/>
    <x v="181"/>
    <n v="2"/>
    <n v="104"/>
    <n v="0"/>
    <n v="104"/>
    <n v="38"/>
    <n v="144"/>
    <n v="0"/>
    <n v="144"/>
  </r>
  <r>
    <x v="4"/>
    <n v="187"/>
    <s v="Karup Å Golfklub"/>
    <n v="1"/>
    <n v="1"/>
    <n v="0"/>
    <n v="0"/>
    <n v="89"/>
    <n v="34"/>
    <n v="0"/>
    <n v="0"/>
    <n v="5"/>
    <n v="3"/>
    <n v="4"/>
    <n v="0"/>
    <n v="137"/>
    <n v="11"/>
    <x v="179"/>
    <n v="8"/>
    <n v="125"/>
    <n v="2"/>
    <n v="123"/>
    <n v="4"/>
    <n v="137"/>
    <n v="11"/>
    <n v="148"/>
  </r>
  <r>
    <x v="4"/>
    <n v="904"/>
    <s v="Ølstykke Golf"/>
    <n v="0"/>
    <n v="0"/>
    <n v="0"/>
    <n v="0"/>
    <n v="0"/>
    <n v="0"/>
    <n v="5"/>
    <n v="1"/>
    <n v="80"/>
    <n v="30"/>
    <n v="0"/>
    <n v="0"/>
    <n v="116"/>
    <n v="0"/>
    <x v="195"/>
    <n v="110"/>
    <n v="0"/>
    <n v="6"/>
    <n v="0"/>
    <n v="0"/>
    <n v="116"/>
    <n v="0"/>
    <n v="116"/>
  </r>
  <r>
    <x v="4"/>
    <n v="191"/>
    <s v="Blåvandshuk Golf Skovklubben"/>
    <n v="0"/>
    <n v="1"/>
    <n v="0"/>
    <n v="0"/>
    <n v="68"/>
    <n v="27"/>
    <n v="0"/>
    <n v="0"/>
    <n v="12"/>
    <n v="2"/>
    <n v="0"/>
    <n v="0"/>
    <n v="110"/>
    <n v="0"/>
    <x v="185"/>
    <n v="14"/>
    <n v="96"/>
    <n v="1"/>
    <n v="95"/>
    <n v="0"/>
    <n v="110"/>
    <n v="0"/>
    <n v="110"/>
  </r>
  <r>
    <x v="4"/>
    <n v="174"/>
    <s v="Djurs Golfklub"/>
    <n v="1"/>
    <n v="0"/>
    <n v="0"/>
    <n v="0"/>
    <n v="65"/>
    <n v="15"/>
    <n v="0"/>
    <n v="0"/>
    <n v="13"/>
    <n v="10"/>
    <n v="1"/>
    <n v="1"/>
    <n v="106"/>
    <n v="4"/>
    <x v="178"/>
    <n v="23"/>
    <n v="81"/>
    <n v="1"/>
    <n v="80"/>
    <n v="2"/>
    <n v="106"/>
    <n v="4"/>
    <n v="110"/>
  </r>
  <r>
    <x v="4"/>
    <n v="125"/>
    <s v="Arrild Golf Klub"/>
    <n v="0"/>
    <n v="0"/>
    <n v="0"/>
    <n v="0"/>
    <n v="44"/>
    <n v="19"/>
    <n v="0"/>
    <n v="0"/>
    <n v="0"/>
    <n v="0"/>
    <n v="0"/>
    <n v="0"/>
    <n v="63"/>
    <n v="0"/>
    <x v="182"/>
    <n v="0"/>
    <n v="63"/>
    <n v="0"/>
    <n v="63"/>
    <n v="0"/>
    <n v="63"/>
    <n v="0"/>
    <n v="63"/>
  </r>
  <r>
    <x v="4"/>
    <n v="172"/>
    <s v="Sejerø Golfklub"/>
    <n v="0"/>
    <n v="2"/>
    <n v="6"/>
    <n v="4"/>
    <n v="28"/>
    <n v="10"/>
    <n v="0"/>
    <n v="0"/>
    <n v="8"/>
    <n v="5"/>
    <n v="0"/>
    <n v="0"/>
    <n v="63"/>
    <n v="3"/>
    <x v="184"/>
    <n v="13"/>
    <n v="50"/>
    <n v="12"/>
    <n v="38"/>
    <n v="0"/>
    <n v="63"/>
    <n v="3"/>
    <n v="66"/>
  </r>
  <r>
    <x v="4"/>
    <n v="198"/>
    <s v="Brændeskovgård Golf"/>
    <n v="0"/>
    <n v="0"/>
    <n v="0"/>
    <n v="0"/>
    <n v="0"/>
    <n v="0"/>
    <n v="0"/>
    <n v="0"/>
    <n v="43"/>
    <n v="14"/>
    <n v="0"/>
    <n v="0"/>
    <n v="57"/>
    <n v="0"/>
    <x v="193"/>
    <n v="57"/>
    <n v="0"/>
    <n v="0"/>
    <n v="0"/>
    <n v="0"/>
    <n v="57"/>
    <n v="0"/>
    <n v="57"/>
  </r>
  <r>
    <x v="4"/>
    <n v="195"/>
    <s v="Sunset Golfklub"/>
    <n v="0"/>
    <n v="0"/>
    <n v="0"/>
    <n v="0"/>
    <n v="0"/>
    <n v="0"/>
    <n v="2"/>
    <n v="1"/>
    <n v="37"/>
    <n v="12"/>
    <n v="0"/>
    <n v="0"/>
    <n v="52"/>
    <n v="0"/>
    <x v="189"/>
    <n v="49"/>
    <n v="0"/>
    <n v="3"/>
    <n v="0"/>
    <n v="0"/>
    <n v="52"/>
    <n v="0"/>
    <n v="52"/>
  </r>
  <r>
    <x v="4"/>
    <n v="906"/>
    <s v="Sølykke Golf"/>
    <n v="0"/>
    <n v="0"/>
    <n v="0"/>
    <n v="0"/>
    <n v="0"/>
    <n v="0"/>
    <n v="0"/>
    <n v="0"/>
    <n v="41"/>
    <n v="10"/>
    <n v="0"/>
    <n v="0"/>
    <n v="51"/>
    <n v="0"/>
    <x v="196"/>
    <n v="51"/>
    <n v="0"/>
    <n v="0"/>
    <n v="0"/>
    <n v="0"/>
    <n v="51"/>
    <n v="0"/>
    <n v="51"/>
  </r>
  <r>
    <x v="5"/>
    <n v="120"/>
    <s v="Smørum Golfklub"/>
    <n v="52"/>
    <n v="16"/>
    <n v="21"/>
    <n v="11"/>
    <n v="1013"/>
    <n v="272"/>
    <n v="0"/>
    <n v="0"/>
    <n v="612"/>
    <n v="270"/>
    <n v="0"/>
    <n v="0"/>
    <n v="2267"/>
    <n v="108"/>
    <x v="34"/>
    <n v="882"/>
    <n v="1385"/>
    <n v="100"/>
    <n v="1285"/>
    <n v="0"/>
    <n v="2267"/>
    <n v="108"/>
    <n v="2375"/>
  </r>
  <r>
    <x v="5"/>
    <n v="92"/>
    <s v="Hørsholm Golfklub"/>
    <n v="22"/>
    <n v="7"/>
    <n v="19"/>
    <n v="8"/>
    <n v="677"/>
    <n v="392"/>
    <n v="2"/>
    <n v="1"/>
    <n v="798"/>
    <n v="160"/>
    <n v="8"/>
    <n v="5"/>
    <n v="2099"/>
    <n v="398"/>
    <x v="2"/>
    <n v="958"/>
    <n v="1125"/>
    <n v="59"/>
    <n v="1069"/>
    <n v="13"/>
    <n v="2099"/>
    <n v="398"/>
    <n v="2497"/>
  </r>
  <r>
    <x v="5"/>
    <n v="113"/>
    <s v="Læsø Seaside Golf Klub"/>
    <n v="16"/>
    <n v="5"/>
    <n v="2"/>
    <n v="2"/>
    <n v="178"/>
    <n v="125"/>
    <n v="5"/>
    <n v="1"/>
    <n v="1154"/>
    <n v="297"/>
    <n v="63"/>
    <n v="44"/>
    <n v="1892"/>
    <n v="7"/>
    <x v="37"/>
    <n v="1451"/>
    <n v="328"/>
    <n v="31"/>
    <n v="303"/>
    <n v="107"/>
    <n v="1892"/>
    <n v="7"/>
    <n v="1899"/>
  </r>
  <r>
    <x v="5"/>
    <n v="16"/>
    <s v="Silkeborg Golfklub"/>
    <n v="90"/>
    <n v="23"/>
    <n v="0"/>
    <n v="0"/>
    <n v="1043"/>
    <n v="459"/>
    <n v="0"/>
    <n v="0"/>
    <n v="68"/>
    <n v="13"/>
    <n v="2"/>
    <n v="2"/>
    <n v="1700"/>
    <n v="219"/>
    <x v="22"/>
    <n v="81"/>
    <n v="1615"/>
    <n v="113"/>
    <n v="1502"/>
    <n v="4"/>
    <n v="1700"/>
    <n v="219"/>
    <n v="1919"/>
  </r>
  <r>
    <x v="5"/>
    <n v="44"/>
    <s v="Furesø Golfklub"/>
    <n v="74"/>
    <n v="18"/>
    <n v="0"/>
    <n v="0"/>
    <n v="982"/>
    <n v="450"/>
    <n v="0"/>
    <n v="0"/>
    <n v="81"/>
    <n v="95"/>
    <n v="0"/>
    <n v="0"/>
    <n v="1700"/>
    <n v="248"/>
    <x v="0"/>
    <n v="176"/>
    <n v="1524"/>
    <n v="92"/>
    <n v="1432"/>
    <n v="0"/>
    <n v="1700"/>
    <n v="248"/>
    <n v="1948"/>
  </r>
  <r>
    <x v="5"/>
    <n v="2"/>
    <s v="Aalborg Golf Klub"/>
    <n v="55"/>
    <n v="16"/>
    <n v="24"/>
    <n v="14"/>
    <n v="1027"/>
    <n v="438"/>
    <n v="0"/>
    <n v="0"/>
    <n v="53"/>
    <n v="25"/>
    <n v="8"/>
    <n v="3"/>
    <n v="1663"/>
    <n v="137"/>
    <x v="7"/>
    <n v="78"/>
    <n v="1574"/>
    <n v="109"/>
    <n v="1465"/>
    <n v="11"/>
    <n v="1663"/>
    <n v="137"/>
    <n v="1800"/>
  </r>
  <r>
    <x v="5"/>
    <n v="24"/>
    <s v="Køge Golf Klub"/>
    <n v="53"/>
    <n v="29"/>
    <n v="5"/>
    <n v="2"/>
    <n v="619"/>
    <n v="258"/>
    <n v="1"/>
    <n v="0"/>
    <n v="380"/>
    <n v="225"/>
    <n v="6"/>
    <n v="8"/>
    <n v="1586"/>
    <n v="77"/>
    <x v="5"/>
    <n v="605"/>
    <n v="966"/>
    <n v="90"/>
    <n v="877"/>
    <n v="14"/>
    <n v="1586"/>
    <n v="77"/>
    <n v="1663"/>
  </r>
  <r>
    <x v="5"/>
    <n v="52"/>
    <s v="Hjortespring Golfklub"/>
    <n v="47"/>
    <n v="14"/>
    <n v="16"/>
    <n v="8"/>
    <n v="732"/>
    <n v="309"/>
    <n v="25"/>
    <n v="11"/>
    <n v="254"/>
    <n v="167"/>
    <n v="0"/>
    <n v="0"/>
    <n v="1583"/>
    <n v="283"/>
    <x v="1"/>
    <n v="421"/>
    <n v="1126"/>
    <n v="121"/>
    <n v="1041"/>
    <n v="0"/>
    <n v="1583"/>
    <n v="283"/>
    <n v="1866"/>
  </r>
  <r>
    <x v="5"/>
    <n v="101"/>
    <s v="Odense Eventyr Golf Klub"/>
    <n v="64"/>
    <n v="8"/>
    <n v="13"/>
    <n v="1"/>
    <n v="1030"/>
    <n v="361"/>
    <n v="0"/>
    <n v="0"/>
    <n v="53"/>
    <n v="39"/>
    <n v="5"/>
    <n v="2"/>
    <n v="1576"/>
    <n v="88"/>
    <x v="3"/>
    <n v="92"/>
    <n v="1477"/>
    <n v="86"/>
    <n v="1391"/>
    <n v="7"/>
    <n v="1576"/>
    <n v="88"/>
    <n v="1664"/>
  </r>
  <r>
    <x v="5"/>
    <n v="27"/>
    <s v="Vejle Golf Club"/>
    <n v="35"/>
    <n v="11"/>
    <n v="20"/>
    <n v="3"/>
    <n v="756"/>
    <n v="336"/>
    <n v="7"/>
    <n v="1"/>
    <n v="212"/>
    <n v="135"/>
    <n v="7"/>
    <n v="3"/>
    <n v="1526"/>
    <n v="110"/>
    <x v="9"/>
    <n v="347"/>
    <n v="1161"/>
    <n v="77"/>
    <n v="1092"/>
    <n v="10"/>
    <n v="1526"/>
    <n v="110"/>
    <n v="1636"/>
  </r>
  <r>
    <x v="5"/>
    <n v="99"/>
    <s v="Ørnehøj Golfklub"/>
    <n v="51"/>
    <n v="5"/>
    <n v="1"/>
    <n v="0"/>
    <n v="869"/>
    <n v="371"/>
    <n v="0"/>
    <n v="0"/>
    <n v="145"/>
    <n v="62"/>
    <n v="13"/>
    <n v="2"/>
    <n v="1519"/>
    <n v="149"/>
    <x v="8"/>
    <n v="207"/>
    <n v="1297"/>
    <n v="57"/>
    <n v="1240"/>
    <n v="15"/>
    <n v="1519"/>
    <n v="149"/>
    <n v="1668"/>
  </r>
  <r>
    <x v="5"/>
    <n v="3"/>
    <s v="Esbjerg Golfklub"/>
    <n v="47"/>
    <n v="18"/>
    <n v="1"/>
    <n v="1"/>
    <n v="927"/>
    <n v="454"/>
    <n v="0"/>
    <n v="0"/>
    <n v="9"/>
    <n v="1"/>
    <n v="29"/>
    <n v="7"/>
    <n v="1494"/>
    <n v="134"/>
    <x v="6"/>
    <n v="10"/>
    <n v="1448"/>
    <n v="67"/>
    <n v="1381"/>
    <n v="36"/>
    <n v="1494"/>
    <n v="134"/>
    <n v="1628"/>
  </r>
  <r>
    <x v="5"/>
    <n v="151"/>
    <s v="Vallø Golfklub"/>
    <n v="21"/>
    <n v="1"/>
    <n v="0"/>
    <n v="0"/>
    <n v="250"/>
    <n v="67"/>
    <n v="4"/>
    <n v="0"/>
    <n v="935"/>
    <n v="156"/>
    <n v="10"/>
    <n v="4"/>
    <n v="1448"/>
    <n v="68"/>
    <x v="69"/>
    <n v="1091"/>
    <n v="339"/>
    <n v="26"/>
    <n v="317"/>
    <n v="14"/>
    <n v="1448"/>
    <n v="68"/>
    <n v="1516"/>
  </r>
  <r>
    <x v="5"/>
    <n v="26"/>
    <s v="Holstebro Golfklub"/>
    <n v="49"/>
    <n v="8"/>
    <n v="0"/>
    <n v="0"/>
    <n v="661"/>
    <n v="364"/>
    <n v="1"/>
    <n v="0"/>
    <n v="190"/>
    <n v="125"/>
    <n v="15"/>
    <n v="13"/>
    <n v="1426"/>
    <n v="38"/>
    <x v="16"/>
    <n v="315"/>
    <n v="1082"/>
    <n v="58"/>
    <n v="1025"/>
    <n v="28"/>
    <n v="1426"/>
    <n v="38"/>
    <n v="1464"/>
  </r>
  <r>
    <x v="5"/>
    <n v="50"/>
    <s v="Hedeland Golfklub"/>
    <n v="14"/>
    <n v="4"/>
    <n v="5"/>
    <n v="9"/>
    <n v="709"/>
    <n v="258"/>
    <n v="0"/>
    <n v="0"/>
    <n v="308"/>
    <n v="118"/>
    <n v="0"/>
    <n v="0"/>
    <n v="1425"/>
    <n v="0"/>
    <x v="27"/>
    <n v="426"/>
    <n v="999"/>
    <n v="32"/>
    <n v="967"/>
    <n v="0"/>
    <n v="1425"/>
    <n v="0"/>
    <n v="1425"/>
  </r>
  <r>
    <x v="5"/>
    <n v="72"/>
    <s v="Dragør Golfklub"/>
    <n v="60"/>
    <n v="23"/>
    <n v="15"/>
    <n v="14"/>
    <n v="876"/>
    <n v="391"/>
    <n v="0"/>
    <n v="0"/>
    <n v="0"/>
    <n v="0"/>
    <n v="12"/>
    <n v="3"/>
    <n v="1394"/>
    <n v="132"/>
    <x v="14"/>
    <n v="0"/>
    <n v="1379"/>
    <n v="112"/>
    <n v="1267"/>
    <n v="15"/>
    <n v="1394"/>
    <n v="132"/>
    <n v="1526"/>
  </r>
  <r>
    <x v="5"/>
    <n v="137"/>
    <s v="Øland Golfklub"/>
    <n v="7"/>
    <n v="2"/>
    <n v="2"/>
    <n v="2"/>
    <n v="197"/>
    <n v="71"/>
    <n v="5"/>
    <n v="0"/>
    <n v="850"/>
    <n v="196"/>
    <n v="11"/>
    <n v="4"/>
    <n v="1347"/>
    <n v="704"/>
    <x v="105"/>
    <n v="1046"/>
    <n v="281"/>
    <n v="18"/>
    <n v="268"/>
    <n v="15"/>
    <n v="1347"/>
    <n v="704"/>
    <n v="2051"/>
  </r>
  <r>
    <x v="5"/>
    <n v="78"/>
    <s v="Breinholtgård Golf Klub"/>
    <n v="27"/>
    <n v="17"/>
    <n v="21"/>
    <n v="8"/>
    <n v="808"/>
    <n v="397"/>
    <n v="0"/>
    <n v="0"/>
    <n v="37"/>
    <n v="17"/>
    <n v="6"/>
    <n v="2"/>
    <n v="1340"/>
    <n v="31"/>
    <x v="12"/>
    <n v="54"/>
    <n v="1278"/>
    <n v="73"/>
    <n v="1205"/>
    <n v="8"/>
    <n v="1340"/>
    <n v="31"/>
    <n v="1371"/>
  </r>
  <r>
    <x v="5"/>
    <n v="38"/>
    <s v="Roskilde Golf Klub"/>
    <n v="41"/>
    <n v="5"/>
    <n v="10"/>
    <n v="10"/>
    <n v="568"/>
    <n v="306"/>
    <n v="0"/>
    <n v="0"/>
    <n v="242"/>
    <n v="154"/>
    <n v="0"/>
    <n v="0"/>
    <n v="1336"/>
    <n v="154"/>
    <x v="31"/>
    <n v="396"/>
    <n v="940"/>
    <n v="66"/>
    <n v="874"/>
    <n v="0"/>
    <n v="1336"/>
    <n v="154"/>
    <n v="1490"/>
  </r>
  <r>
    <x v="5"/>
    <n v="15"/>
    <s v="Herning Golf Klub"/>
    <n v="33"/>
    <n v="13"/>
    <n v="12"/>
    <n v="9"/>
    <n v="671"/>
    <n v="385"/>
    <n v="0"/>
    <n v="0"/>
    <n v="140"/>
    <n v="64"/>
    <n v="3"/>
    <n v="2"/>
    <n v="1332"/>
    <n v="41"/>
    <x v="17"/>
    <n v="204"/>
    <n v="1123"/>
    <n v="67"/>
    <n v="1056"/>
    <n v="5"/>
    <n v="1332"/>
    <n v="41"/>
    <n v="1373"/>
  </r>
  <r>
    <x v="5"/>
    <n v="5"/>
    <s v="Odense Golfklub"/>
    <n v="46"/>
    <n v="7"/>
    <n v="11"/>
    <n v="7"/>
    <n v="767"/>
    <n v="368"/>
    <n v="0"/>
    <n v="0"/>
    <n v="81"/>
    <n v="10"/>
    <n v="11"/>
    <n v="5"/>
    <n v="1313"/>
    <n v="259"/>
    <x v="18"/>
    <n v="91"/>
    <n v="1206"/>
    <n v="71"/>
    <n v="1135"/>
    <n v="16"/>
    <n v="1313"/>
    <n v="259"/>
    <n v="1572"/>
  </r>
  <r>
    <x v="5"/>
    <n v="37"/>
    <s v="Søllerød Golfklub"/>
    <n v="105"/>
    <n v="22"/>
    <n v="51"/>
    <n v="21"/>
    <n v="691"/>
    <n v="398"/>
    <n v="0"/>
    <n v="0"/>
    <n v="6"/>
    <n v="1"/>
    <n v="0"/>
    <n v="0"/>
    <n v="1295"/>
    <n v="353"/>
    <x v="11"/>
    <n v="7"/>
    <n v="1288"/>
    <n v="199"/>
    <n v="1089"/>
    <n v="0"/>
    <n v="1295"/>
    <n v="353"/>
    <n v="1648"/>
  </r>
  <r>
    <x v="5"/>
    <n v="67"/>
    <s v="Hornbæk Golfklub"/>
    <n v="40"/>
    <n v="9"/>
    <n v="21"/>
    <n v="17"/>
    <n v="572"/>
    <n v="335"/>
    <n v="0"/>
    <n v="0"/>
    <n v="157"/>
    <n v="97"/>
    <n v="0"/>
    <n v="0"/>
    <n v="1248"/>
    <n v="209"/>
    <x v="42"/>
    <n v="254"/>
    <n v="994"/>
    <n v="87"/>
    <n v="907"/>
    <n v="0"/>
    <n v="1248"/>
    <n v="209"/>
    <n v="1457"/>
  </r>
  <r>
    <x v="5"/>
    <n v="7"/>
    <s v="Kolding Golf Club"/>
    <n v="44"/>
    <n v="5"/>
    <n v="17"/>
    <n v="8"/>
    <n v="816"/>
    <n v="339"/>
    <n v="0"/>
    <n v="0"/>
    <n v="0"/>
    <n v="0"/>
    <n v="3"/>
    <n v="1"/>
    <n v="1233"/>
    <n v="82"/>
    <x v="20"/>
    <n v="0"/>
    <n v="1229"/>
    <n v="74"/>
    <n v="1155"/>
    <n v="4"/>
    <n v="1233"/>
    <n v="82"/>
    <n v="1315"/>
  </r>
  <r>
    <x v="5"/>
    <n v="1"/>
    <s v="Københavns Golf Klub"/>
    <n v="60"/>
    <n v="20"/>
    <n v="35"/>
    <n v="18"/>
    <n v="616"/>
    <n v="355"/>
    <n v="0"/>
    <n v="0"/>
    <n v="62"/>
    <n v="62"/>
    <n v="0"/>
    <n v="0"/>
    <n v="1228"/>
    <n v="294"/>
    <x v="30"/>
    <n v="124"/>
    <n v="1104"/>
    <n v="133"/>
    <n v="971"/>
    <n v="0"/>
    <n v="1228"/>
    <n v="294"/>
    <n v="1522"/>
  </r>
  <r>
    <x v="5"/>
    <n v="73"/>
    <s v="Aarhus Aadal Golf Club"/>
    <n v="15"/>
    <n v="4"/>
    <n v="6"/>
    <n v="0"/>
    <n v="498"/>
    <n v="159"/>
    <n v="3"/>
    <n v="1"/>
    <n v="394"/>
    <n v="141"/>
    <n v="0"/>
    <n v="0"/>
    <n v="1221"/>
    <n v="21"/>
    <x v="43"/>
    <n v="535"/>
    <n v="682"/>
    <n v="29"/>
    <n v="657"/>
    <n v="0"/>
    <n v="1221"/>
    <n v="21"/>
    <n v="1242"/>
  </r>
  <r>
    <x v="5"/>
    <n v="117"/>
    <s v="Værløse Golfklub"/>
    <n v="40"/>
    <n v="8"/>
    <n v="14"/>
    <n v="10"/>
    <n v="720"/>
    <n v="292"/>
    <n v="0"/>
    <n v="0"/>
    <n v="75"/>
    <n v="56"/>
    <n v="1"/>
    <n v="0"/>
    <n v="1216"/>
    <n v="226"/>
    <x v="15"/>
    <n v="131"/>
    <n v="1084"/>
    <n v="72"/>
    <n v="1012"/>
    <n v="1"/>
    <n v="1216"/>
    <n v="226"/>
    <n v="1442"/>
  </r>
  <r>
    <x v="5"/>
    <n v="35"/>
    <s v="Horsens Golfklub"/>
    <n v="24"/>
    <n v="13"/>
    <n v="11"/>
    <n v="0"/>
    <n v="682"/>
    <n v="239"/>
    <n v="0"/>
    <n v="0"/>
    <n v="147"/>
    <n v="59"/>
    <n v="6"/>
    <n v="1"/>
    <n v="1182"/>
    <n v="0"/>
    <x v="24"/>
    <n v="206"/>
    <n v="969"/>
    <n v="48"/>
    <n v="921"/>
    <n v="7"/>
    <n v="1182"/>
    <n v="0"/>
    <n v="1182"/>
  </r>
  <r>
    <x v="5"/>
    <n v="33"/>
    <s v="Kokkedal Golfklub"/>
    <n v="59"/>
    <n v="28"/>
    <n v="13"/>
    <n v="7"/>
    <n v="609"/>
    <n v="345"/>
    <n v="0"/>
    <n v="0"/>
    <n v="44"/>
    <n v="39"/>
    <n v="21"/>
    <n v="9"/>
    <n v="1174"/>
    <n v="167"/>
    <x v="25"/>
    <n v="83"/>
    <n v="1061"/>
    <n v="107"/>
    <n v="954"/>
    <n v="30"/>
    <n v="1174"/>
    <n v="167"/>
    <n v="1341"/>
  </r>
  <r>
    <x v="5"/>
    <n v="124"/>
    <s v="Nivå Golf Klub"/>
    <n v="16"/>
    <n v="1"/>
    <n v="13"/>
    <n v="2"/>
    <n v="443"/>
    <n v="203"/>
    <n v="0"/>
    <n v="0"/>
    <n v="330"/>
    <n v="160"/>
    <n v="0"/>
    <n v="0"/>
    <n v="1168"/>
    <n v="6"/>
    <x v="60"/>
    <n v="490"/>
    <n v="678"/>
    <n v="32"/>
    <n v="646"/>
    <n v="0"/>
    <n v="1168"/>
    <n v="6"/>
    <n v="1174"/>
  </r>
  <r>
    <x v="5"/>
    <n v="79"/>
    <s v="Mollerup Golf Club"/>
    <n v="34"/>
    <n v="8"/>
    <n v="6"/>
    <n v="2"/>
    <n v="705"/>
    <n v="395"/>
    <n v="0"/>
    <n v="0"/>
    <n v="0"/>
    <n v="0"/>
    <n v="6"/>
    <n v="0"/>
    <n v="1156"/>
    <n v="82"/>
    <x v="39"/>
    <n v="0"/>
    <n v="1150"/>
    <n v="50"/>
    <n v="1100"/>
    <n v="6"/>
    <n v="1156"/>
    <n v="82"/>
    <n v="1238"/>
  </r>
  <r>
    <x v="5"/>
    <n v="12"/>
    <s v="Randers Golf Klub"/>
    <n v="58"/>
    <n v="11"/>
    <n v="35"/>
    <n v="9"/>
    <n v="614"/>
    <n v="282"/>
    <n v="0"/>
    <n v="0"/>
    <n v="57"/>
    <n v="21"/>
    <n v="2"/>
    <n v="0"/>
    <n v="1089"/>
    <n v="121"/>
    <x v="46"/>
    <n v="78"/>
    <n v="1009"/>
    <n v="113"/>
    <n v="896"/>
    <n v="2"/>
    <n v="1089"/>
    <n v="121"/>
    <n v="1210"/>
  </r>
  <r>
    <x v="5"/>
    <n v="17"/>
    <s v="Hillerød Golf Klub"/>
    <n v="49"/>
    <n v="11"/>
    <n v="11"/>
    <n v="9"/>
    <n v="579"/>
    <n v="293"/>
    <n v="0"/>
    <n v="0"/>
    <n v="92"/>
    <n v="42"/>
    <n v="1"/>
    <n v="1"/>
    <n v="1088"/>
    <n v="197"/>
    <x v="26"/>
    <n v="134"/>
    <n v="952"/>
    <n v="80"/>
    <n v="872"/>
    <n v="2"/>
    <n v="1088"/>
    <n v="197"/>
    <n v="1285"/>
  </r>
  <r>
    <x v="5"/>
    <n v="39"/>
    <s v="Viborg Golfklub"/>
    <n v="38"/>
    <n v="12"/>
    <n v="37"/>
    <n v="14"/>
    <n v="540"/>
    <n v="210"/>
    <n v="0"/>
    <n v="0"/>
    <n v="143"/>
    <n v="85"/>
    <n v="8"/>
    <n v="1"/>
    <n v="1088"/>
    <n v="108"/>
    <x v="29"/>
    <n v="228"/>
    <n v="851"/>
    <n v="101"/>
    <n v="750"/>
    <n v="9"/>
    <n v="1088"/>
    <n v="108"/>
    <n v="1196"/>
  </r>
  <r>
    <x v="5"/>
    <n v="22"/>
    <s v="Sønderjyllands Golfklub"/>
    <n v="34"/>
    <n v="12"/>
    <n v="6"/>
    <n v="1"/>
    <n v="537"/>
    <n v="336"/>
    <n v="0"/>
    <n v="0"/>
    <n v="99"/>
    <n v="50"/>
    <n v="8"/>
    <n v="4"/>
    <n v="1087"/>
    <n v="96"/>
    <x v="64"/>
    <n v="149"/>
    <n v="926"/>
    <n v="53"/>
    <n v="873"/>
    <n v="12"/>
    <n v="1087"/>
    <n v="96"/>
    <n v="1183"/>
  </r>
  <r>
    <x v="5"/>
    <n v="6"/>
    <s v="Aarhus Golf Club"/>
    <n v="50"/>
    <n v="10"/>
    <n v="13"/>
    <n v="9"/>
    <n v="573"/>
    <n v="322"/>
    <n v="0"/>
    <n v="0"/>
    <n v="72"/>
    <n v="19"/>
    <n v="0"/>
    <n v="1"/>
    <n v="1069"/>
    <n v="82"/>
    <x v="32"/>
    <n v="91"/>
    <n v="977"/>
    <n v="82"/>
    <n v="895"/>
    <n v="1"/>
    <n v="1069"/>
    <n v="82"/>
    <n v="1151"/>
  </r>
  <r>
    <x v="5"/>
    <n v="68"/>
    <s v="Fredensborg Golf Club"/>
    <n v="75"/>
    <n v="19"/>
    <n v="13"/>
    <n v="6"/>
    <n v="634"/>
    <n v="322"/>
    <n v="0"/>
    <n v="0"/>
    <n v="0"/>
    <n v="0"/>
    <n v="0"/>
    <n v="0"/>
    <n v="1069"/>
    <n v="250"/>
    <x v="19"/>
    <n v="0"/>
    <n v="1069"/>
    <n v="113"/>
    <n v="956"/>
    <n v="0"/>
    <n v="1069"/>
    <n v="250"/>
    <n v="1319"/>
  </r>
  <r>
    <x v="5"/>
    <n v="147"/>
    <s v="Midtsjællands Golfklub"/>
    <n v="25"/>
    <n v="3"/>
    <n v="23"/>
    <n v="7"/>
    <n v="568"/>
    <n v="152"/>
    <n v="0"/>
    <n v="0"/>
    <n v="227"/>
    <n v="46"/>
    <n v="16"/>
    <n v="2"/>
    <n v="1069"/>
    <n v="44"/>
    <x v="112"/>
    <n v="273"/>
    <n v="778"/>
    <n v="58"/>
    <n v="720"/>
    <n v="18"/>
    <n v="1069"/>
    <n v="44"/>
    <n v="1113"/>
  </r>
  <r>
    <x v="5"/>
    <n v="94"/>
    <s v="Odder Golfklub"/>
    <n v="47"/>
    <n v="7"/>
    <n v="5"/>
    <n v="1"/>
    <n v="574"/>
    <n v="314"/>
    <n v="0"/>
    <n v="0"/>
    <n v="72"/>
    <n v="41"/>
    <n v="2"/>
    <n v="1"/>
    <n v="1064"/>
    <n v="44"/>
    <x v="54"/>
    <n v="113"/>
    <n v="948"/>
    <n v="60"/>
    <n v="888"/>
    <n v="3"/>
    <n v="1064"/>
    <n v="44"/>
    <n v="1108"/>
  </r>
  <r>
    <x v="5"/>
    <n v="903"/>
    <s v="Kellers Park Golf Club"/>
    <n v="31"/>
    <n v="5"/>
    <n v="13"/>
    <n v="3"/>
    <n v="271"/>
    <n v="107"/>
    <n v="8"/>
    <n v="0"/>
    <n v="476"/>
    <n v="135"/>
    <n v="4"/>
    <n v="1"/>
    <n v="1054"/>
    <n v="80"/>
    <x v="191"/>
    <n v="611"/>
    <n v="430"/>
    <n v="60"/>
    <n v="378"/>
    <n v="5"/>
    <n v="1054"/>
    <n v="80"/>
    <n v="1134"/>
  </r>
  <r>
    <x v="5"/>
    <n v="181"/>
    <s v="Lübker Golf Club"/>
    <n v="30"/>
    <n v="9"/>
    <n v="1"/>
    <n v="0"/>
    <n v="283"/>
    <n v="97"/>
    <n v="3"/>
    <n v="2"/>
    <n v="532"/>
    <n v="54"/>
    <n v="28"/>
    <n v="13"/>
    <n v="1052"/>
    <n v="0"/>
    <x v="151"/>
    <n v="586"/>
    <n v="420"/>
    <n v="45"/>
    <n v="380"/>
    <n v="41"/>
    <n v="1052"/>
    <n v="0"/>
    <n v="1052"/>
  </r>
  <r>
    <x v="5"/>
    <n v="28"/>
    <s v="Mølleåens Golf Klub"/>
    <n v="30"/>
    <n v="4"/>
    <n v="1"/>
    <n v="0"/>
    <n v="608"/>
    <n v="248"/>
    <n v="0"/>
    <n v="0"/>
    <n v="98"/>
    <n v="57"/>
    <n v="0"/>
    <n v="0"/>
    <n v="1046"/>
    <n v="105"/>
    <x v="23"/>
    <n v="155"/>
    <n v="891"/>
    <n v="35"/>
    <n v="856"/>
    <n v="0"/>
    <n v="1046"/>
    <n v="105"/>
    <n v="1151"/>
  </r>
  <r>
    <x v="5"/>
    <n v="21"/>
    <s v="Svendborg Golf Klub"/>
    <n v="40"/>
    <n v="7"/>
    <n v="0"/>
    <n v="0"/>
    <n v="523"/>
    <n v="210"/>
    <n v="0"/>
    <n v="0"/>
    <n v="129"/>
    <n v="103"/>
    <n v="11"/>
    <n v="1"/>
    <n v="1024"/>
    <n v="125"/>
    <x v="53"/>
    <n v="232"/>
    <n v="780"/>
    <n v="47"/>
    <n v="733"/>
    <n v="12"/>
    <n v="1024"/>
    <n v="125"/>
    <n v="1149"/>
  </r>
  <r>
    <x v="5"/>
    <n v="912"/>
    <s v="Markusminde Golf"/>
    <n v="2"/>
    <n v="1"/>
    <n v="0"/>
    <n v="0"/>
    <n v="299"/>
    <n v="113"/>
    <n v="4"/>
    <n v="0"/>
    <n v="496"/>
    <n v="109"/>
    <n v="0"/>
    <n v="0"/>
    <n v="1024"/>
    <n v="98"/>
    <x v="140"/>
    <n v="605"/>
    <n v="415"/>
    <n v="7"/>
    <n v="412"/>
    <n v="0"/>
    <n v="1024"/>
    <n v="98"/>
    <n v="1122"/>
  </r>
  <r>
    <x v="5"/>
    <n v="97"/>
    <s v="Trehøje Golfklub"/>
    <n v="24"/>
    <n v="3"/>
    <n v="0"/>
    <n v="0"/>
    <n v="572"/>
    <n v="243"/>
    <n v="0"/>
    <n v="0"/>
    <n v="93"/>
    <n v="66"/>
    <n v="11"/>
    <n v="1"/>
    <n v="1013"/>
    <n v="149"/>
    <x v="40"/>
    <n v="159"/>
    <n v="842"/>
    <n v="27"/>
    <n v="815"/>
    <n v="12"/>
    <n v="1013"/>
    <n v="149"/>
    <n v="1162"/>
  </r>
  <r>
    <x v="5"/>
    <n v="85"/>
    <s v="Simon's Golf Club"/>
    <n v="17"/>
    <n v="8"/>
    <n v="0"/>
    <n v="0"/>
    <n v="754"/>
    <n v="231"/>
    <n v="0"/>
    <n v="0"/>
    <n v="0"/>
    <n v="0"/>
    <n v="1"/>
    <n v="0"/>
    <n v="1011"/>
    <n v="261"/>
    <x v="38"/>
    <n v="0"/>
    <n v="1010"/>
    <n v="25"/>
    <n v="985"/>
    <n v="1"/>
    <n v="1011"/>
    <n v="261"/>
    <n v="1272"/>
  </r>
  <r>
    <x v="5"/>
    <n v="145"/>
    <s v="CGC Golf Club"/>
    <n v="25"/>
    <n v="2"/>
    <n v="3"/>
    <n v="5"/>
    <n v="709"/>
    <n v="263"/>
    <n v="0"/>
    <n v="0"/>
    <n v="0"/>
    <n v="0"/>
    <n v="0"/>
    <n v="0"/>
    <n v="1007"/>
    <n v="89"/>
    <x v="35"/>
    <n v="0"/>
    <n v="1007"/>
    <n v="35"/>
    <n v="972"/>
    <n v="0"/>
    <n v="1007"/>
    <n v="89"/>
    <n v="1096"/>
  </r>
  <r>
    <x v="5"/>
    <n v="63"/>
    <s v="Skjoldenæsholm Golfklub"/>
    <n v="35"/>
    <n v="8"/>
    <n v="3"/>
    <n v="3"/>
    <n v="297"/>
    <n v="97"/>
    <n v="0"/>
    <n v="0"/>
    <n v="386"/>
    <n v="177"/>
    <n v="0"/>
    <n v="0"/>
    <n v="1006"/>
    <n v="0"/>
    <x v="59"/>
    <n v="563"/>
    <n v="443"/>
    <n v="49"/>
    <n v="394"/>
    <n v="0"/>
    <n v="1006"/>
    <n v="0"/>
    <n v="1006"/>
  </r>
  <r>
    <x v="5"/>
    <n v="186"/>
    <s v="Greve Golfklub"/>
    <n v="27"/>
    <n v="4"/>
    <n v="18"/>
    <n v="13"/>
    <n v="390"/>
    <n v="128"/>
    <n v="2"/>
    <n v="0"/>
    <n v="286"/>
    <n v="92"/>
    <n v="35"/>
    <n v="7"/>
    <n v="1002"/>
    <n v="11"/>
    <x v="144"/>
    <n v="378"/>
    <n v="580"/>
    <n v="64"/>
    <n v="518"/>
    <n v="42"/>
    <n v="1002"/>
    <n v="11"/>
    <n v="1013"/>
  </r>
  <r>
    <x v="5"/>
    <n v="59"/>
    <s v="Hjørring Golfklub"/>
    <n v="27"/>
    <n v="2"/>
    <n v="17"/>
    <n v="4"/>
    <n v="577"/>
    <n v="179"/>
    <n v="1"/>
    <n v="0"/>
    <n v="103"/>
    <n v="60"/>
    <n v="23"/>
    <n v="8"/>
    <n v="1001"/>
    <n v="25"/>
    <x v="33"/>
    <n v="163"/>
    <n v="806"/>
    <n v="51"/>
    <n v="756"/>
    <n v="31"/>
    <n v="1001"/>
    <n v="25"/>
    <n v="1026"/>
  </r>
  <r>
    <x v="5"/>
    <n v="4"/>
    <s v="Helsingør Golf Club"/>
    <n v="52"/>
    <n v="15"/>
    <n v="23"/>
    <n v="5"/>
    <n v="631"/>
    <n v="266"/>
    <n v="0"/>
    <n v="0"/>
    <n v="0"/>
    <n v="0"/>
    <n v="0"/>
    <n v="0"/>
    <n v="992"/>
    <n v="207"/>
    <x v="21"/>
    <n v="0"/>
    <n v="992"/>
    <n v="95"/>
    <n v="897"/>
    <n v="0"/>
    <n v="992"/>
    <n v="207"/>
    <n v="1199"/>
  </r>
  <r>
    <x v="5"/>
    <n v="31"/>
    <s v="Haderslev Golfklub"/>
    <n v="36"/>
    <n v="3"/>
    <n v="20"/>
    <n v="0"/>
    <n v="575"/>
    <n v="267"/>
    <n v="0"/>
    <n v="0"/>
    <n v="76"/>
    <n v="13"/>
    <n v="2"/>
    <n v="0"/>
    <n v="992"/>
    <n v="92"/>
    <x v="49"/>
    <n v="89"/>
    <n v="901"/>
    <n v="59"/>
    <n v="842"/>
    <n v="2"/>
    <n v="992"/>
    <n v="92"/>
    <n v="1084"/>
  </r>
  <r>
    <x v="5"/>
    <n v="100"/>
    <s v="Vejen Golfklub"/>
    <n v="29"/>
    <n v="10"/>
    <n v="4"/>
    <n v="4"/>
    <n v="526"/>
    <n v="243"/>
    <n v="0"/>
    <n v="0"/>
    <n v="116"/>
    <n v="42"/>
    <n v="7"/>
    <n v="2"/>
    <n v="983"/>
    <n v="17"/>
    <x v="58"/>
    <n v="158"/>
    <n v="816"/>
    <n v="47"/>
    <n v="769"/>
    <n v="9"/>
    <n v="983"/>
    <n v="17"/>
    <n v="1000"/>
  </r>
  <r>
    <x v="5"/>
    <n v="14"/>
    <s v="Korsør Golf Klub"/>
    <n v="24"/>
    <n v="6"/>
    <n v="0"/>
    <n v="0"/>
    <n v="532"/>
    <n v="248"/>
    <n v="0"/>
    <n v="0"/>
    <n v="92"/>
    <n v="67"/>
    <n v="8"/>
    <n v="4"/>
    <n v="981"/>
    <n v="121"/>
    <x v="61"/>
    <n v="159"/>
    <n v="810"/>
    <n v="30"/>
    <n v="780"/>
    <n v="12"/>
    <n v="981"/>
    <n v="121"/>
    <n v="1102"/>
  </r>
  <r>
    <x v="5"/>
    <n v="8"/>
    <s v="Rungsted Golf Klub"/>
    <n v="55"/>
    <n v="16"/>
    <n v="0"/>
    <n v="1"/>
    <n v="531"/>
    <n v="291"/>
    <n v="2"/>
    <n v="5"/>
    <n v="51"/>
    <n v="22"/>
    <n v="0"/>
    <n v="0"/>
    <n v="974"/>
    <n v="198"/>
    <x v="51"/>
    <n v="73"/>
    <n v="894"/>
    <n v="79"/>
    <n v="822"/>
    <n v="0"/>
    <n v="974"/>
    <n v="198"/>
    <n v="1172"/>
  </r>
  <r>
    <x v="5"/>
    <n v="32"/>
    <s v="Brønderslev Golfklub"/>
    <n v="31"/>
    <n v="3"/>
    <n v="18"/>
    <n v="7"/>
    <n v="561"/>
    <n v="260"/>
    <n v="1"/>
    <n v="0"/>
    <n v="45"/>
    <n v="25"/>
    <n v="9"/>
    <n v="5"/>
    <n v="965"/>
    <n v="60"/>
    <x v="36"/>
    <n v="70"/>
    <n v="880"/>
    <n v="60"/>
    <n v="821"/>
    <n v="14"/>
    <n v="965"/>
    <n v="60"/>
    <n v="1025"/>
  </r>
  <r>
    <x v="5"/>
    <n v="84"/>
    <s v="Ikast Tullamore Golf Club"/>
    <n v="29"/>
    <n v="4"/>
    <n v="2"/>
    <n v="2"/>
    <n v="501"/>
    <n v="240"/>
    <n v="0"/>
    <n v="0"/>
    <n v="111"/>
    <n v="56"/>
    <n v="13"/>
    <n v="7"/>
    <n v="965"/>
    <n v="26"/>
    <x v="48"/>
    <n v="167"/>
    <n v="778"/>
    <n v="37"/>
    <n v="741"/>
    <n v="20"/>
    <n v="965"/>
    <n v="26"/>
    <n v="991"/>
  </r>
  <r>
    <x v="5"/>
    <n v="25"/>
    <s v="Gilleleje Golfklub"/>
    <n v="27"/>
    <n v="14"/>
    <n v="2"/>
    <n v="0"/>
    <n v="474"/>
    <n v="273"/>
    <n v="1"/>
    <n v="0"/>
    <n v="104"/>
    <n v="68"/>
    <n v="0"/>
    <n v="0"/>
    <n v="963"/>
    <n v="196"/>
    <x v="44"/>
    <n v="172"/>
    <n v="790"/>
    <n v="44"/>
    <n v="747"/>
    <n v="0"/>
    <n v="963"/>
    <n v="196"/>
    <n v="1159"/>
  </r>
  <r>
    <x v="5"/>
    <n v="46"/>
    <s v="Frederikssund Golfklub"/>
    <n v="11"/>
    <n v="6"/>
    <n v="28"/>
    <n v="9"/>
    <n v="406"/>
    <n v="164"/>
    <n v="0"/>
    <n v="0"/>
    <n v="225"/>
    <n v="107"/>
    <n v="1"/>
    <n v="0"/>
    <n v="957"/>
    <n v="47"/>
    <x v="50"/>
    <n v="332"/>
    <n v="624"/>
    <n v="54"/>
    <n v="570"/>
    <n v="1"/>
    <n v="957"/>
    <n v="47"/>
    <n v="1004"/>
  </r>
  <r>
    <x v="5"/>
    <n v="157"/>
    <s v="Ishøj Golfklub"/>
    <n v="10"/>
    <n v="1"/>
    <n v="4"/>
    <n v="6"/>
    <n v="370"/>
    <n v="82"/>
    <n v="4"/>
    <n v="0"/>
    <n v="399"/>
    <n v="67"/>
    <n v="4"/>
    <n v="0"/>
    <n v="947"/>
    <n v="58"/>
    <x v="103"/>
    <n v="466"/>
    <n v="473"/>
    <n v="25"/>
    <n v="452"/>
    <n v="4"/>
    <n v="947"/>
    <n v="58"/>
    <n v="1005"/>
  </r>
  <r>
    <x v="5"/>
    <n v="65"/>
    <s v="Kaj Lykke Golfklub"/>
    <n v="21"/>
    <n v="5"/>
    <n v="28"/>
    <n v="6"/>
    <n v="537"/>
    <n v="281"/>
    <n v="0"/>
    <n v="0"/>
    <n v="49"/>
    <n v="14"/>
    <n v="2"/>
    <n v="0"/>
    <n v="943"/>
    <n v="94"/>
    <x v="63"/>
    <n v="63"/>
    <n v="878"/>
    <n v="60"/>
    <n v="818"/>
    <n v="2"/>
    <n v="943"/>
    <n v="94"/>
    <n v="1037"/>
  </r>
  <r>
    <x v="5"/>
    <n v="130"/>
    <s v="Brøndby Golfklub"/>
    <n v="14"/>
    <n v="2"/>
    <n v="11"/>
    <n v="6"/>
    <n v="506"/>
    <n v="201"/>
    <n v="0"/>
    <n v="0"/>
    <n v="150"/>
    <n v="51"/>
    <n v="0"/>
    <n v="0"/>
    <n v="941"/>
    <n v="119"/>
    <x v="52"/>
    <n v="201"/>
    <n v="740"/>
    <n v="33"/>
    <n v="707"/>
    <n v="0"/>
    <n v="941"/>
    <n v="119"/>
    <n v="1060"/>
  </r>
  <r>
    <x v="5"/>
    <n v="20"/>
    <s v="Odsherred Golfklub"/>
    <n v="27"/>
    <n v="2"/>
    <n v="14"/>
    <n v="4"/>
    <n v="300"/>
    <n v="157"/>
    <n v="0"/>
    <n v="0"/>
    <n v="256"/>
    <n v="178"/>
    <n v="0"/>
    <n v="0"/>
    <n v="938"/>
    <n v="73"/>
    <x v="66"/>
    <n v="434"/>
    <n v="504"/>
    <n v="47"/>
    <n v="457"/>
    <n v="0"/>
    <n v="938"/>
    <n v="73"/>
    <n v="1011"/>
  </r>
  <r>
    <x v="5"/>
    <n v="112"/>
    <s v="Hammel Golf Klub"/>
    <n v="16"/>
    <n v="13"/>
    <n v="27"/>
    <n v="14"/>
    <n v="544"/>
    <n v="204"/>
    <n v="0"/>
    <n v="0"/>
    <n v="84"/>
    <n v="32"/>
    <n v="0"/>
    <n v="1"/>
    <n v="935"/>
    <n v="54"/>
    <x v="41"/>
    <n v="116"/>
    <n v="818"/>
    <n v="70"/>
    <n v="748"/>
    <n v="1"/>
    <n v="935"/>
    <n v="54"/>
    <n v="989"/>
  </r>
  <r>
    <x v="5"/>
    <n v="9"/>
    <s v="Asserbo Golf Club"/>
    <n v="35"/>
    <n v="13"/>
    <n v="12"/>
    <n v="16"/>
    <n v="530"/>
    <n v="288"/>
    <n v="0"/>
    <n v="0"/>
    <n v="19"/>
    <n v="19"/>
    <n v="0"/>
    <n v="0"/>
    <n v="932"/>
    <n v="135"/>
    <x v="56"/>
    <n v="38"/>
    <n v="894"/>
    <n v="76"/>
    <n v="818"/>
    <n v="0"/>
    <n v="932"/>
    <n v="135"/>
    <n v="1067"/>
  </r>
  <r>
    <x v="5"/>
    <n v="89"/>
    <s v="Lillebælt "/>
    <n v="18"/>
    <n v="7"/>
    <n v="5"/>
    <n v="0"/>
    <n v="511"/>
    <n v="260"/>
    <n v="0"/>
    <n v="0"/>
    <n v="79"/>
    <n v="44"/>
    <n v="5"/>
    <n v="2"/>
    <n v="931"/>
    <n v="31"/>
    <x v="71"/>
    <n v="123"/>
    <n v="801"/>
    <n v="30"/>
    <n v="771"/>
    <n v="7"/>
    <n v="931"/>
    <n v="31"/>
    <n v="962"/>
  </r>
  <r>
    <x v="5"/>
    <n v="116"/>
    <s v="Frederikshavn Golf Klub"/>
    <n v="31"/>
    <n v="11"/>
    <n v="4"/>
    <n v="6"/>
    <n v="506"/>
    <n v="255"/>
    <n v="0"/>
    <n v="0"/>
    <n v="53"/>
    <n v="28"/>
    <n v="27"/>
    <n v="9"/>
    <n v="930"/>
    <n v="29"/>
    <x v="77"/>
    <n v="81"/>
    <n v="813"/>
    <n v="52"/>
    <n v="761"/>
    <n v="36"/>
    <n v="930"/>
    <n v="29"/>
    <n v="959"/>
  </r>
  <r>
    <x v="5"/>
    <n v="177"/>
    <s v="Outrup Golfklub"/>
    <n v="5"/>
    <n v="1"/>
    <n v="0"/>
    <n v="0"/>
    <n v="652"/>
    <n v="238"/>
    <n v="0"/>
    <n v="0"/>
    <n v="14"/>
    <n v="7"/>
    <n v="1"/>
    <n v="1"/>
    <n v="919"/>
    <n v="34"/>
    <x v="130"/>
    <n v="21"/>
    <n v="896"/>
    <n v="6"/>
    <n v="890"/>
    <n v="2"/>
    <n v="919"/>
    <n v="34"/>
    <n v="953"/>
  </r>
  <r>
    <x v="5"/>
    <n v="153"/>
    <s v="Hedensted Golf Klub"/>
    <n v="25"/>
    <n v="5"/>
    <n v="18"/>
    <n v="1"/>
    <n v="477"/>
    <n v="198"/>
    <n v="1"/>
    <n v="0"/>
    <n v="106"/>
    <n v="74"/>
    <n v="1"/>
    <n v="0"/>
    <n v="906"/>
    <n v="55"/>
    <x v="85"/>
    <n v="180"/>
    <n v="724"/>
    <n v="50"/>
    <n v="675"/>
    <n v="1"/>
    <n v="906"/>
    <n v="55"/>
    <n v="961"/>
  </r>
  <r>
    <x v="5"/>
    <n v="91"/>
    <s v="Fredericia Golf Club"/>
    <n v="31"/>
    <n v="1"/>
    <n v="12"/>
    <n v="9"/>
    <n v="487"/>
    <n v="228"/>
    <n v="0"/>
    <n v="0"/>
    <n v="83"/>
    <n v="39"/>
    <n v="4"/>
    <n v="6"/>
    <n v="900"/>
    <n v="48"/>
    <x v="65"/>
    <n v="122"/>
    <n v="768"/>
    <n v="53"/>
    <n v="715"/>
    <n v="10"/>
    <n v="900"/>
    <n v="48"/>
    <n v="948"/>
  </r>
  <r>
    <x v="5"/>
    <n v="29"/>
    <s v="Nordvestjysk Golfklub"/>
    <n v="16"/>
    <n v="2"/>
    <n v="6"/>
    <n v="3"/>
    <n v="535"/>
    <n v="272"/>
    <n v="0"/>
    <n v="0"/>
    <n v="19"/>
    <n v="19"/>
    <n v="13"/>
    <n v="8"/>
    <n v="893"/>
    <n v="63"/>
    <x v="78"/>
    <n v="38"/>
    <n v="834"/>
    <n v="27"/>
    <n v="807"/>
    <n v="21"/>
    <n v="893"/>
    <n v="63"/>
    <n v="956"/>
  </r>
  <r>
    <x v="5"/>
    <n v="138"/>
    <s v="Skovbo Golfklub"/>
    <n v="26"/>
    <n v="7"/>
    <n v="22"/>
    <n v="9"/>
    <n v="456"/>
    <n v="148"/>
    <n v="0"/>
    <n v="0"/>
    <n v="155"/>
    <n v="63"/>
    <n v="0"/>
    <n v="0"/>
    <n v="886"/>
    <n v="25"/>
    <x v="76"/>
    <n v="218"/>
    <n v="668"/>
    <n v="64"/>
    <n v="604"/>
    <n v="0"/>
    <n v="886"/>
    <n v="25"/>
    <n v="911"/>
  </r>
  <r>
    <x v="5"/>
    <n v="163"/>
    <s v="Værebro Golfklub"/>
    <n v="34"/>
    <n v="8"/>
    <n v="6"/>
    <n v="0"/>
    <n v="486"/>
    <n v="148"/>
    <n v="4"/>
    <n v="0"/>
    <n v="138"/>
    <n v="55"/>
    <n v="0"/>
    <n v="0"/>
    <n v="879"/>
    <n v="2"/>
    <x v="106"/>
    <n v="193"/>
    <n v="682"/>
    <n v="52"/>
    <n v="634"/>
    <n v="0"/>
    <n v="879"/>
    <n v="2"/>
    <n v="881"/>
  </r>
  <r>
    <x v="5"/>
    <n v="82"/>
    <s v="Varde Golfklub"/>
    <n v="30"/>
    <n v="10"/>
    <n v="0"/>
    <n v="1"/>
    <n v="477"/>
    <n v="227"/>
    <n v="0"/>
    <n v="0"/>
    <n v="89"/>
    <n v="36"/>
    <n v="6"/>
    <n v="0"/>
    <n v="876"/>
    <n v="55"/>
    <x v="57"/>
    <n v="125"/>
    <n v="745"/>
    <n v="41"/>
    <n v="704"/>
    <n v="6"/>
    <n v="876"/>
    <n v="55"/>
    <n v="931"/>
  </r>
  <r>
    <x v="5"/>
    <n v="19"/>
    <s v="Dejbjerg Golf Klub"/>
    <n v="27"/>
    <n v="2"/>
    <n v="9"/>
    <n v="1"/>
    <n v="434"/>
    <n v="253"/>
    <n v="0"/>
    <n v="0"/>
    <n v="100"/>
    <n v="27"/>
    <n v="13"/>
    <n v="8"/>
    <n v="874"/>
    <n v="92"/>
    <x v="83"/>
    <n v="127"/>
    <n v="726"/>
    <n v="39"/>
    <n v="687"/>
    <n v="21"/>
    <n v="874"/>
    <n v="92"/>
    <n v="966"/>
  </r>
  <r>
    <x v="5"/>
    <n v="901"/>
    <s v="City Golf Copenhagen"/>
    <n v="6"/>
    <n v="1"/>
    <n v="0"/>
    <n v="0"/>
    <n v="718"/>
    <n v="130"/>
    <n v="0"/>
    <n v="0"/>
    <n v="13"/>
    <n v="6"/>
    <n v="0"/>
    <n v="0"/>
    <n v="874"/>
    <n v="0"/>
    <x v="186"/>
    <n v="19"/>
    <n v="855"/>
    <n v="7"/>
    <n v="848"/>
    <n v="0"/>
    <n v="874"/>
    <n v="0"/>
    <n v="874"/>
  </r>
  <r>
    <x v="5"/>
    <n v="140"/>
    <s v="Himmelbjerg Golf Club"/>
    <n v="20"/>
    <n v="5"/>
    <n v="15"/>
    <n v="2"/>
    <n v="454"/>
    <n v="191"/>
    <n v="0"/>
    <n v="0"/>
    <n v="123"/>
    <n v="32"/>
    <n v="14"/>
    <n v="7"/>
    <n v="863"/>
    <n v="0"/>
    <x v="91"/>
    <n v="155"/>
    <n v="687"/>
    <n v="42"/>
    <n v="645"/>
    <n v="21"/>
    <n v="863"/>
    <n v="0"/>
    <n v="863"/>
  </r>
  <r>
    <x v="5"/>
    <n v="40"/>
    <s v="Skive Golfklub"/>
    <n v="41"/>
    <n v="7"/>
    <n v="7"/>
    <n v="1"/>
    <n v="469"/>
    <n v="197"/>
    <n v="1"/>
    <n v="0"/>
    <n v="103"/>
    <n v="28"/>
    <n v="1"/>
    <n v="0"/>
    <n v="855"/>
    <n v="27"/>
    <x v="67"/>
    <n v="131"/>
    <n v="722"/>
    <n v="57"/>
    <n v="666"/>
    <n v="1"/>
    <n v="855"/>
    <n v="27"/>
    <n v="882"/>
  </r>
  <r>
    <x v="5"/>
    <n v="42"/>
    <s v="Sydsjællands Golfklub Mogenstrup"/>
    <n v="33"/>
    <n v="12"/>
    <n v="0"/>
    <n v="1"/>
    <n v="460"/>
    <n v="179"/>
    <n v="0"/>
    <n v="0"/>
    <n v="125"/>
    <n v="41"/>
    <n v="2"/>
    <n v="1"/>
    <n v="854"/>
    <n v="154"/>
    <x v="47"/>
    <n v="166"/>
    <n v="685"/>
    <n v="46"/>
    <n v="639"/>
    <n v="3"/>
    <n v="854"/>
    <n v="154"/>
    <n v="1008"/>
  </r>
  <r>
    <x v="5"/>
    <n v="185"/>
    <s v="Lyngbygaard Golf Klub"/>
    <n v="29"/>
    <n v="6"/>
    <n v="3"/>
    <n v="5"/>
    <n v="401"/>
    <n v="85"/>
    <n v="0"/>
    <n v="0"/>
    <n v="253"/>
    <n v="63"/>
    <n v="6"/>
    <n v="2"/>
    <n v="853"/>
    <n v="78"/>
    <x v="163"/>
    <n v="316"/>
    <n v="529"/>
    <n v="43"/>
    <n v="486"/>
    <n v="8"/>
    <n v="853"/>
    <n v="78"/>
    <n v="931"/>
  </r>
  <r>
    <x v="5"/>
    <n v="47"/>
    <s v="Sorø Golfklub"/>
    <n v="47"/>
    <n v="6"/>
    <n v="8"/>
    <n v="5"/>
    <n v="495"/>
    <n v="174"/>
    <n v="0"/>
    <n v="0"/>
    <n v="76"/>
    <n v="26"/>
    <n v="2"/>
    <n v="2"/>
    <n v="841"/>
    <n v="127"/>
    <x v="81"/>
    <n v="102"/>
    <n v="735"/>
    <n v="66"/>
    <n v="669"/>
    <n v="4"/>
    <n v="841"/>
    <n v="127"/>
    <n v="968"/>
  </r>
  <r>
    <x v="5"/>
    <n v="51"/>
    <s v="Sønderborg Golfklub"/>
    <n v="30"/>
    <n v="4"/>
    <n v="6"/>
    <n v="3"/>
    <n v="499"/>
    <n v="243"/>
    <n v="0"/>
    <n v="0"/>
    <n v="40"/>
    <n v="10"/>
    <n v="5"/>
    <n v="1"/>
    <n v="841"/>
    <n v="126"/>
    <x v="72"/>
    <n v="50"/>
    <n v="785"/>
    <n v="43"/>
    <n v="742"/>
    <n v="6"/>
    <n v="841"/>
    <n v="126"/>
    <n v="967"/>
  </r>
  <r>
    <x v="5"/>
    <n v="11"/>
    <s v="Sct. Knuds Golfklub"/>
    <n v="31"/>
    <n v="4"/>
    <n v="3"/>
    <n v="0"/>
    <n v="475"/>
    <n v="246"/>
    <n v="0"/>
    <n v="0"/>
    <n v="58"/>
    <n v="22"/>
    <n v="0"/>
    <n v="0"/>
    <n v="839"/>
    <n v="177"/>
    <x v="82"/>
    <n v="80"/>
    <n v="759"/>
    <n v="38"/>
    <n v="721"/>
    <n v="0"/>
    <n v="839"/>
    <n v="177"/>
    <n v="1016"/>
  </r>
  <r>
    <x v="5"/>
    <n v="139"/>
    <s v="Næstved Golfklub"/>
    <n v="33"/>
    <n v="11"/>
    <n v="12"/>
    <n v="5"/>
    <n v="462"/>
    <n v="207"/>
    <n v="0"/>
    <n v="0"/>
    <n v="68"/>
    <n v="27"/>
    <n v="10"/>
    <n v="4"/>
    <n v="839"/>
    <n v="70"/>
    <x v="97"/>
    <n v="95"/>
    <n v="730"/>
    <n v="61"/>
    <n v="669"/>
    <n v="14"/>
    <n v="839"/>
    <n v="70"/>
    <n v="909"/>
  </r>
  <r>
    <x v="5"/>
    <n v="45"/>
    <s v="Gyttegård Golf Klub"/>
    <n v="56"/>
    <n v="9"/>
    <n v="0"/>
    <n v="0"/>
    <n v="437"/>
    <n v="237"/>
    <n v="0"/>
    <n v="0"/>
    <n v="58"/>
    <n v="20"/>
    <n v="10"/>
    <n v="3"/>
    <n v="830"/>
    <n v="145"/>
    <x v="73"/>
    <n v="78"/>
    <n v="739"/>
    <n v="65"/>
    <n v="674"/>
    <n v="13"/>
    <n v="830"/>
    <n v="145"/>
    <n v="975"/>
  </r>
  <r>
    <x v="5"/>
    <n v="64"/>
    <s v="Rold Skov Golfklub"/>
    <n v="29"/>
    <n v="6"/>
    <n v="8"/>
    <n v="1"/>
    <n v="468"/>
    <n v="244"/>
    <n v="0"/>
    <n v="0"/>
    <n v="43"/>
    <n v="15"/>
    <n v="7"/>
    <n v="5"/>
    <n v="826"/>
    <n v="39"/>
    <x v="99"/>
    <n v="58"/>
    <n v="756"/>
    <n v="44"/>
    <n v="712"/>
    <n v="12"/>
    <n v="826"/>
    <n v="39"/>
    <n v="865"/>
  </r>
  <r>
    <x v="5"/>
    <n v="13"/>
    <s v="Holbæk Golfklub"/>
    <n v="41"/>
    <n v="17"/>
    <n v="8"/>
    <n v="1"/>
    <n v="456"/>
    <n v="204"/>
    <n v="0"/>
    <n v="0"/>
    <n v="65"/>
    <n v="30"/>
    <n v="0"/>
    <n v="0"/>
    <n v="822"/>
    <n v="182"/>
    <x v="68"/>
    <n v="95"/>
    <n v="727"/>
    <n v="67"/>
    <n v="660"/>
    <n v="0"/>
    <n v="822"/>
    <n v="182"/>
    <n v="1004"/>
  </r>
  <r>
    <x v="5"/>
    <n v="57"/>
    <s v="Morsø Golfklub"/>
    <n v="23"/>
    <n v="6"/>
    <n v="2"/>
    <n v="0"/>
    <n v="458"/>
    <n v="181"/>
    <n v="0"/>
    <n v="0"/>
    <n v="93"/>
    <n v="39"/>
    <n v="5"/>
    <n v="2"/>
    <n v="809"/>
    <n v="9"/>
    <x v="95"/>
    <n v="132"/>
    <n v="670"/>
    <n v="31"/>
    <n v="639"/>
    <n v="7"/>
    <n v="809"/>
    <n v="9"/>
    <n v="818"/>
  </r>
  <r>
    <x v="5"/>
    <n v="102"/>
    <s v="Jelling Golfklub"/>
    <n v="25"/>
    <n v="8"/>
    <n v="7"/>
    <n v="6"/>
    <n v="397"/>
    <n v="192"/>
    <n v="0"/>
    <n v="0"/>
    <n v="97"/>
    <n v="53"/>
    <n v="16"/>
    <n v="2"/>
    <n v="803"/>
    <n v="66"/>
    <x v="92"/>
    <n v="150"/>
    <n v="635"/>
    <n v="46"/>
    <n v="589"/>
    <n v="18"/>
    <n v="803"/>
    <n v="66"/>
    <n v="869"/>
  </r>
  <r>
    <x v="5"/>
    <n v="60"/>
    <s v="Lemvig Golfklub"/>
    <n v="23"/>
    <n v="9"/>
    <n v="5"/>
    <n v="1"/>
    <n v="513"/>
    <n v="218"/>
    <n v="0"/>
    <n v="0"/>
    <n v="2"/>
    <n v="0"/>
    <n v="18"/>
    <n v="8"/>
    <n v="797"/>
    <n v="267"/>
    <x v="70"/>
    <n v="2"/>
    <n v="769"/>
    <n v="38"/>
    <n v="731"/>
    <n v="26"/>
    <n v="797"/>
    <n v="267"/>
    <n v="1064"/>
  </r>
  <r>
    <x v="5"/>
    <n v="114"/>
    <s v="Hals Seaside Golf"/>
    <n v="11"/>
    <n v="1"/>
    <n v="9"/>
    <n v="0"/>
    <n v="452"/>
    <n v="218"/>
    <n v="0"/>
    <n v="0"/>
    <n v="32"/>
    <n v="34"/>
    <n v="27"/>
    <n v="10"/>
    <n v="794"/>
    <n v="19"/>
    <x v="79"/>
    <n v="66"/>
    <n v="691"/>
    <n v="21"/>
    <n v="670"/>
    <n v="37"/>
    <n v="794"/>
    <n v="19"/>
    <n v="813"/>
  </r>
  <r>
    <x v="5"/>
    <n v="36"/>
    <s v="Juelsminde Golfklub"/>
    <n v="32"/>
    <n v="11"/>
    <n v="2"/>
    <n v="1"/>
    <n v="432"/>
    <n v="213"/>
    <n v="0"/>
    <n v="0"/>
    <n v="34"/>
    <n v="17"/>
    <n v="23"/>
    <n v="11"/>
    <n v="776"/>
    <n v="54"/>
    <x v="88"/>
    <n v="51"/>
    <n v="691"/>
    <n v="46"/>
    <n v="645"/>
    <n v="34"/>
    <n v="776"/>
    <n v="54"/>
    <n v="830"/>
  </r>
  <r>
    <x v="5"/>
    <n v="152"/>
    <s v="Trelleborg Golfklub Slagelse"/>
    <n v="27"/>
    <n v="8"/>
    <n v="3"/>
    <n v="2"/>
    <n v="491"/>
    <n v="171"/>
    <n v="0"/>
    <n v="0"/>
    <n v="40"/>
    <n v="24"/>
    <n v="5"/>
    <n v="1"/>
    <n v="772"/>
    <n v="193"/>
    <x v="84"/>
    <n v="64"/>
    <n v="702"/>
    <n v="40"/>
    <n v="662"/>
    <n v="6"/>
    <n v="772"/>
    <n v="193"/>
    <n v="965"/>
  </r>
  <r>
    <x v="5"/>
    <n v="87"/>
    <s v="Tange Sø Golfklub"/>
    <n v="21"/>
    <n v="5"/>
    <n v="5"/>
    <n v="3"/>
    <n v="421"/>
    <n v="174"/>
    <n v="0"/>
    <n v="0"/>
    <n v="82"/>
    <n v="33"/>
    <n v="19"/>
    <n v="6"/>
    <n v="769"/>
    <n v="67"/>
    <x v="86"/>
    <n v="115"/>
    <n v="629"/>
    <n v="34"/>
    <n v="595"/>
    <n v="25"/>
    <n v="769"/>
    <n v="67"/>
    <n v="836"/>
  </r>
  <r>
    <x v="5"/>
    <n v="141"/>
    <s v="Tullamore Golf Club"/>
    <n v="22"/>
    <n v="6"/>
    <n v="14"/>
    <n v="10"/>
    <n v="416"/>
    <n v="119"/>
    <n v="0"/>
    <n v="0"/>
    <n v="148"/>
    <n v="33"/>
    <n v="0"/>
    <n v="0"/>
    <n v="768"/>
    <n v="16"/>
    <x v="13"/>
    <n v="181"/>
    <n v="587"/>
    <n v="52"/>
    <n v="535"/>
    <n v="0"/>
    <n v="768"/>
    <n v="16"/>
    <n v="784"/>
  </r>
  <r>
    <x v="5"/>
    <n v="49"/>
    <s v="Ribe Golf Klub"/>
    <n v="15"/>
    <n v="2"/>
    <n v="0"/>
    <n v="0"/>
    <n v="451"/>
    <n v="205"/>
    <n v="0"/>
    <n v="0"/>
    <n v="52"/>
    <n v="23"/>
    <n v="4"/>
    <n v="2"/>
    <n v="754"/>
    <n v="48"/>
    <x v="89"/>
    <n v="75"/>
    <n v="673"/>
    <n v="17"/>
    <n v="656"/>
    <n v="6"/>
    <n v="754"/>
    <n v="48"/>
    <n v="802"/>
  </r>
  <r>
    <x v="5"/>
    <n v="118"/>
    <s v="Marielyst Golf Klub"/>
    <n v="19"/>
    <n v="9"/>
    <n v="0"/>
    <n v="0"/>
    <n v="344"/>
    <n v="209"/>
    <n v="0"/>
    <n v="0"/>
    <n v="108"/>
    <n v="61"/>
    <n v="0"/>
    <n v="0"/>
    <n v="750"/>
    <n v="82"/>
    <x v="111"/>
    <n v="169"/>
    <n v="581"/>
    <n v="28"/>
    <n v="553"/>
    <n v="0"/>
    <n v="750"/>
    <n v="82"/>
    <n v="832"/>
  </r>
  <r>
    <x v="5"/>
    <n v="95"/>
    <s v="Samsø Golfklub"/>
    <n v="23"/>
    <n v="5"/>
    <n v="7"/>
    <n v="2"/>
    <n v="123"/>
    <n v="56"/>
    <n v="6"/>
    <n v="1"/>
    <n v="327"/>
    <n v="130"/>
    <n v="41"/>
    <n v="25"/>
    <n v="746"/>
    <n v="5"/>
    <x v="133"/>
    <n v="457"/>
    <n v="216"/>
    <n v="44"/>
    <n v="179"/>
    <n v="66"/>
    <n v="746"/>
    <n v="5"/>
    <n v="751"/>
  </r>
  <r>
    <x v="5"/>
    <n v="75"/>
    <s v="Kalø Golf Club"/>
    <n v="24"/>
    <n v="3"/>
    <n v="12"/>
    <n v="2"/>
    <n v="353"/>
    <n v="125"/>
    <n v="0"/>
    <n v="0"/>
    <n v="146"/>
    <n v="66"/>
    <n v="8"/>
    <n v="3"/>
    <n v="742"/>
    <n v="9"/>
    <x v="55"/>
    <n v="212"/>
    <n v="519"/>
    <n v="41"/>
    <n v="478"/>
    <n v="11"/>
    <n v="742"/>
    <n v="9"/>
    <n v="751"/>
  </r>
  <r>
    <x v="5"/>
    <n v="134"/>
    <s v="PIBE MØLLE GOLF"/>
    <n v="29"/>
    <n v="7"/>
    <n v="11"/>
    <n v="1"/>
    <n v="349"/>
    <n v="139"/>
    <n v="0"/>
    <n v="0"/>
    <n v="143"/>
    <n v="63"/>
    <n v="0"/>
    <n v="0"/>
    <n v="742"/>
    <n v="29"/>
    <x v="108"/>
    <n v="206"/>
    <n v="536"/>
    <n v="48"/>
    <n v="488"/>
    <n v="0"/>
    <n v="742"/>
    <n v="29"/>
    <n v="771"/>
  </r>
  <r>
    <x v="5"/>
    <n v="154"/>
    <s v="Skærbæk Mølle Golfklub Ølgod"/>
    <n v="14"/>
    <n v="1"/>
    <n v="0"/>
    <n v="0"/>
    <n v="299"/>
    <n v="165"/>
    <n v="0"/>
    <n v="0"/>
    <n v="61"/>
    <n v="28"/>
    <n v="129"/>
    <n v="39"/>
    <n v="736"/>
    <n v="23"/>
    <x v="131"/>
    <n v="89"/>
    <n v="479"/>
    <n v="15"/>
    <n v="464"/>
    <n v="168"/>
    <n v="736"/>
    <n v="23"/>
    <n v="759"/>
  </r>
  <r>
    <x v="5"/>
    <n v="108"/>
    <s v="Aabybro Golfklub"/>
    <n v="27"/>
    <n v="4"/>
    <n v="4"/>
    <n v="1"/>
    <n v="393"/>
    <n v="187"/>
    <n v="0"/>
    <n v="0"/>
    <n v="61"/>
    <n v="37"/>
    <n v="12"/>
    <n v="6"/>
    <n v="732"/>
    <n v="55"/>
    <x v="62"/>
    <n v="98"/>
    <n v="616"/>
    <n v="36"/>
    <n v="580"/>
    <n v="18"/>
    <n v="732"/>
    <n v="55"/>
    <n v="787"/>
  </r>
  <r>
    <x v="5"/>
    <n v="184"/>
    <s v="Stensballegaard Golfklub"/>
    <n v="21"/>
    <n v="6"/>
    <n v="14"/>
    <n v="8"/>
    <n v="402"/>
    <n v="150"/>
    <n v="0"/>
    <n v="0"/>
    <n v="81"/>
    <n v="48"/>
    <n v="2"/>
    <n v="0"/>
    <n v="732"/>
    <n v="123"/>
    <x v="94"/>
    <n v="129"/>
    <n v="601"/>
    <n v="49"/>
    <n v="552"/>
    <n v="2"/>
    <n v="732"/>
    <n v="123"/>
    <n v="855"/>
  </r>
  <r>
    <x v="5"/>
    <n v="86"/>
    <s v="Give Golfklub"/>
    <n v="23"/>
    <n v="10"/>
    <n v="9"/>
    <n v="6"/>
    <n v="431"/>
    <n v="170"/>
    <n v="0"/>
    <n v="0"/>
    <n v="47"/>
    <n v="25"/>
    <n v="4"/>
    <n v="4"/>
    <n v="729"/>
    <n v="70"/>
    <x v="102"/>
    <n v="72"/>
    <n v="649"/>
    <n v="48"/>
    <n v="601"/>
    <n v="8"/>
    <n v="729"/>
    <n v="70"/>
    <n v="799"/>
  </r>
  <r>
    <x v="5"/>
    <n v="123"/>
    <s v="Struer Golfklub"/>
    <n v="14"/>
    <n v="4"/>
    <n v="5"/>
    <n v="6"/>
    <n v="421"/>
    <n v="198"/>
    <n v="0"/>
    <n v="0"/>
    <n v="29"/>
    <n v="12"/>
    <n v="18"/>
    <n v="10"/>
    <n v="717"/>
    <n v="111"/>
    <x v="4"/>
    <n v="41"/>
    <n v="648"/>
    <n v="29"/>
    <n v="619"/>
    <n v="28"/>
    <n v="717"/>
    <n v="111"/>
    <n v="828"/>
  </r>
  <r>
    <x v="5"/>
    <n v="197"/>
    <s v="Dronninglund Golfklub"/>
    <n v="30"/>
    <n v="2"/>
    <n v="31"/>
    <n v="14"/>
    <n v="390"/>
    <n v="176"/>
    <n v="0"/>
    <n v="0"/>
    <n v="36"/>
    <n v="4"/>
    <n v="25"/>
    <n v="9"/>
    <n v="717"/>
    <n v="15"/>
    <x v="190"/>
    <n v="40"/>
    <n v="643"/>
    <n v="77"/>
    <n v="566"/>
    <n v="34"/>
    <n v="717"/>
    <n v="15"/>
    <n v="732"/>
  </r>
  <r>
    <x v="5"/>
    <n v="169"/>
    <s v="Ledreborg Palace Golf Club"/>
    <n v="29"/>
    <n v="6"/>
    <n v="8"/>
    <n v="0"/>
    <n v="439"/>
    <n v="121"/>
    <n v="0"/>
    <n v="0"/>
    <n v="72"/>
    <n v="38"/>
    <n v="0"/>
    <n v="0"/>
    <n v="713"/>
    <n v="0"/>
    <x v="75"/>
    <n v="110"/>
    <n v="603"/>
    <n v="43"/>
    <n v="560"/>
    <n v="0"/>
    <n v="713"/>
    <n v="0"/>
    <n v="713"/>
  </r>
  <r>
    <x v="5"/>
    <n v="30"/>
    <s v="Hvide Klit"/>
    <n v="12"/>
    <n v="3"/>
    <n v="11"/>
    <n v="6"/>
    <n v="330"/>
    <n v="189"/>
    <n v="0"/>
    <n v="0"/>
    <n v="0"/>
    <n v="1"/>
    <n v="86"/>
    <n v="55"/>
    <n v="693"/>
    <n v="23"/>
    <x v="101"/>
    <n v="1"/>
    <n v="551"/>
    <n v="32"/>
    <n v="519"/>
    <n v="141"/>
    <n v="693"/>
    <n v="23"/>
    <n v="716"/>
  </r>
  <r>
    <x v="5"/>
    <n v="76"/>
    <s v="Norddjurs Golfklub"/>
    <n v="22"/>
    <n v="1"/>
    <n v="5"/>
    <n v="4"/>
    <n v="367"/>
    <n v="169"/>
    <n v="0"/>
    <n v="0"/>
    <n v="63"/>
    <n v="34"/>
    <n v="12"/>
    <n v="11"/>
    <n v="688"/>
    <n v="92"/>
    <x v="110"/>
    <n v="97"/>
    <n v="568"/>
    <n v="32"/>
    <n v="536"/>
    <n v="23"/>
    <n v="688"/>
    <n v="92"/>
    <n v="780"/>
  </r>
  <r>
    <x v="5"/>
    <n v="103"/>
    <s v="Holmsland Klit Golfklub"/>
    <n v="26"/>
    <n v="8"/>
    <n v="0"/>
    <n v="0"/>
    <n v="269"/>
    <n v="142"/>
    <n v="0"/>
    <n v="0"/>
    <n v="144"/>
    <n v="85"/>
    <n v="5"/>
    <n v="1"/>
    <n v="680"/>
    <n v="0"/>
    <x v="118"/>
    <n v="229"/>
    <n v="445"/>
    <n v="34"/>
    <n v="411"/>
    <n v="6"/>
    <n v="680"/>
    <n v="0"/>
    <n v="680"/>
  </r>
  <r>
    <x v="5"/>
    <n v="105"/>
    <s v="Blokhus Golf Klub"/>
    <n v="13"/>
    <n v="3"/>
    <n v="0"/>
    <n v="0"/>
    <n v="259"/>
    <n v="165"/>
    <n v="0"/>
    <n v="0"/>
    <n v="93"/>
    <n v="54"/>
    <n v="61"/>
    <n v="32"/>
    <n v="680"/>
    <n v="5"/>
    <x v="93"/>
    <n v="147"/>
    <n v="440"/>
    <n v="16"/>
    <n v="424"/>
    <n v="93"/>
    <n v="680"/>
    <n v="5"/>
    <n v="685"/>
  </r>
  <r>
    <x v="5"/>
    <n v="70"/>
    <s v="Skanderborg Golf Klub"/>
    <n v="33"/>
    <n v="5"/>
    <n v="5"/>
    <n v="2"/>
    <n v="386"/>
    <n v="169"/>
    <n v="0"/>
    <n v="0"/>
    <n v="47"/>
    <n v="15"/>
    <n v="6"/>
    <n v="0"/>
    <n v="668"/>
    <n v="92"/>
    <x v="96"/>
    <n v="62"/>
    <n v="600"/>
    <n v="45"/>
    <n v="555"/>
    <n v="6"/>
    <n v="668"/>
    <n v="92"/>
    <n v="760"/>
  </r>
  <r>
    <x v="5"/>
    <n v="43"/>
    <s v="Vestfyns Golfklub"/>
    <n v="32"/>
    <n v="10"/>
    <n v="3"/>
    <n v="2"/>
    <n v="348"/>
    <n v="178"/>
    <n v="0"/>
    <n v="0"/>
    <n v="55"/>
    <n v="19"/>
    <n v="13"/>
    <n v="4"/>
    <n v="664"/>
    <n v="107"/>
    <x v="98"/>
    <n v="74"/>
    <n v="573"/>
    <n v="47"/>
    <n v="526"/>
    <n v="17"/>
    <n v="664"/>
    <n v="107"/>
    <n v="771"/>
  </r>
  <r>
    <x v="5"/>
    <n v="188"/>
    <s v="The Scandinavian Golf Club"/>
    <n v="43"/>
    <n v="4"/>
    <n v="25"/>
    <n v="25"/>
    <n v="453"/>
    <n v="111"/>
    <n v="0"/>
    <n v="0"/>
    <n v="0"/>
    <n v="0"/>
    <n v="1"/>
    <n v="1"/>
    <n v="663"/>
    <n v="15"/>
    <x v="172"/>
    <n v="0"/>
    <n v="661"/>
    <n v="97"/>
    <n v="564"/>
    <n v="2"/>
    <n v="663"/>
    <n v="15"/>
    <n v="678"/>
  </r>
  <r>
    <x v="5"/>
    <n v="142"/>
    <s v="Birkemose Golf Club"/>
    <n v="23"/>
    <n v="5"/>
    <n v="7"/>
    <n v="4"/>
    <n v="353"/>
    <n v="133"/>
    <n v="0"/>
    <n v="0"/>
    <n v="103"/>
    <n v="33"/>
    <n v="0"/>
    <n v="0"/>
    <n v="661"/>
    <n v="11"/>
    <x v="90"/>
    <n v="136"/>
    <n v="525"/>
    <n v="39"/>
    <n v="486"/>
    <n v="0"/>
    <n v="661"/>
    <n v="11"/>
    <n v="672"/>
  </r>
  <r>
    <x v="5"/>
    <n v="122"/>
    <s v="Brande Golfklub"/>
    <n v="16"/>
    <n v="4"/>
    <n v="2"/>
    <n v="1"/>
    <n v="394"/>
    <n v="170"/>
    <n v="0"/>
    <n v="0"/>
    <n v="38"/>
    <n v="20"/>
    <n v="10"/>
    <n v="3"/>
    <n v="658"/>
    <n v="67"/>
    <x v="115"/>
    <n v="58"/>
    <n v="587"/>
    <n v="23"/>
    <n v="564"/>
    <n v="13"/>
    <n v="658"/>
    <n v="67"/>
    <n v="725"/>
  </r>
  <r>
    <x v="5"/>
    <n v="128"/>
    <s v="Benniksgaard Golf Klub"/>
    <n v="26"/>
    <n v="6"/>
    <n v="11"/>
    <n v="4"/>
    <n v="370"/>
    <n v="187"/>
    <n v="0"/>
    <n v="0"/>
    <n v="27"/>
    <n v="6"/>
    <n v="7"/>
    <n v="6"/>
    <n v="650"/>
    <n v="70"/>
    <x v="87"/>
    <n v="33"/>
    <n v="604"/>
    <n v="47"/>
    <n v="557"/>
    <n v="13"/>
    <n v="650"/>
    <n v="70"/>
    <n v="720"/>
  </r>
  <r>
    <x v="5"/>
    <n v="180"/>
    <s v="Gudhjem Golfklub"/>
    <n v="2"/>
    <n v="0"/>
    <n v="0"/>
    <n v="0"/>
    <n v="499"/>
    <n v="149"/>
    <n v="0"/>
    <n v="0"/>
    <n v="0"/>
    <n v="0"/>
    <n v="0"/>
    <n v="0"/>
    <n v="650"/>
    <n v="7"/>
    <x v="146"/>
    <n v="0"/>
    <n v="650"/>
    <n v="2"/>
    <n v="648"/>
    <n v="0"/>
    <n v="650"/>
    <n v="7"/>
    <n v="657"/>
  </r>
  <r>
    <x v="5"/>
    <n v="69"/>
    <s v="Maribo Sø Golfklub"/>
    <n v="25"/>
    <n v="4"/>
    <n v="10"/>
    <n v="8"/>
    <n v="380"/>
    <n v="192"/>
    <n v="0"/>
    <n v="0"/>
    <n v="22"/>
    <n v="6"/>
    <n v="1"/>
    <n v="1"/>
    <n v="649"/>
    <n v="169"/>
    <x v="113"/>
    <n v="28"/>
    <n v="619"/>
    <n v="47"/>
    <n v="572"/>
    <n v="2"/>
    <n v="649"/>
    <n v="169"/>
    <n v="818"/>
  </r>
  <r>
    <x v="5"/>
    <n v="196"/>
    <s v="Odense Blommenslyst Golfklub"/>
    <n v="12"/>
    <n v="7"/>
    <n v="1"/>
    <n v="0"/>
    <n v="359"/>
    <n v="177"/>
    <n v="0"/>
    <n v="0"/>
    <n v="53"/>
    <n v="39"/>
    <n v="0"/>
    <n v="1"/>
    <n v="649"/>
    <n v="16"/>
    <x v="74"/>
    <n v="92"/>
    <n v="556"/>
    <n v="20"/>
    <n v="536"/>
    <n v="1"/>
    <n v="649"/>
    <n v="16"/>
    <n v="665"/>
  </r>
  <r>
    <x v="5"/>
    <n v="144"/>
    <s v="DGC Dragsholm Golf Club"/>
    <n v="4"/>
    <n v="4"/>
    <n v="14"/>
    <n v="6"/>
    <n v="281"/>
    <n v="124"/>
    <n v="1"/>
    <n v="0"/>
    <n v="116"/>
    <n v="57"/>
    <n v="25"/>
    <n v="14"/>
    <n v="646"/>
    <n v="87"/>
    <x v="100"/>
    <n v="173"/>
    <n v="433"/>
    <n v="29"/>
    <n v="405"/>
    <n v="39"/>
    <n v="646"/>
    <n v="87"/>
    <n v="733"/>
  </r>
  <r>
    <x v="5"/>
    <n v="71"/>
    <s v="Sæby Golfklub"/>
    <n v="11"/>
    <n v="5"/>
    <n v="6"/>
    <n v="2"/>
    <n v="356"/>
    <n v="191"/>
    <n v="0"/>
    <n v="0"/>
    <n v="38"/>
    <n v="19"/>
    <n v="9"/>
    <n v="7"/>
    <n v="644"/>
    <n v="14"/>
    <x v="117"/>
    <n v="57"/>
    <n v="571"/>
    <n v="24"/>
    <n v="547"/>
    <n v="16"/>
    <n v="644"/>
    <n v="14"/>
    <n v="658"/>
  </r>
  <r>
    <x v="5"/>
    <n v="41"/>
    <s v="Kalundborg Golfklub"/>
    <n v="38"/>
    <n v="10"/>
    <n v="0"/>
    <n v="0"/>
    <n v="386"/>
    <n v="209"/>
    <n v="0"/>
    <n v="0"/>
    <n v="0"/>
    <n v="0"/>
    <n v="0"/>
    <n v="0"/>
    <n v="643"/>
    <n v="229"/>
    <x v="80"/>
    <n v="0"/>
    <n v="643"/>
    <n v="48"/>
    <n v="595"/>
    <n v="0"/>
    <n v="643"/>
    <n v="229"/>
    <n v="872"/>
  </r>
  <r>
    <x v="5"/>
    <n v="192"/>
    <s v="Hansted Golfklub"/>
    <n v="1"/>
    <n v="0"/>
    <n v="0"/>
    <n v="0"/>
    <n v="49"/>
    <n v="11"/>
    <n v="1"/>
    <n v="0"/>
    <n v="479"/>
    <n v="96"/>
    <n v="0"/>
    <n v="0"/>
    <n v="637"/>
    <n v="3"/>
    <x v="183"/>
    <n v="575"/>
    <n v="61"/>
    <n v="2"/>
    <n v="60"/>
    <n v="0"/>
    <n v="637"/>
    <n v="3"/>
    <n v="640"/>
  </r>
  <r>
    <x v="5"/>
    <n v="159"/>
    <s v="Volstrup Golf Klub"/>
    <n v="20"/>
    <n v="3"/>
    <n v="9"/>
    <n v="3"/>
    <n v="364"/>
    <n v="94"/>
    <n v="0"/>
    <n v="0"/>
    <n v="99"/>
    <n v="19"/>
    <n v="6"/>
    <n v="6"/>
    <n v="623"/>
    <n v="46"/>
    <x v="129"/>
    <n v="118"/>
    <n v="493"/>
    <n v="35"/>
    <n v="458"/>
    <n v="12"/>
    <n v="623"/>
    <n v="46"/>
    <n v="669"/>
  </r>
  <r>
    <x v="5"/>
    <n v="109"/>
    <s v="Sebber Kloster Golf Klub"/>
    <n v="10"/>
    <n v="0"/>
    <n v="9"/>
    <n v="2"/>
    <n v="388"/>
    <n v="157"/>
    <n v="0"/>
    <n v="0"/>
    <n v="26"/>
    <n v="18"/>
    <n v="6"/>
    <n v="0"/>
    <n v="616"/>
    <n v="5"/>
    <x v="121"/>
    <n v="44"/>
    <n v="566"/>
    <n v="21"/>
    <n v="545"/>
    <n v="6"/>
    <n v="616"/>
    <n v="5"/>
    <n v="621"/>
  </r>
  <r>
    <x v="5"/>
    <n v="150"/>
    <s v="Randers Fjord Golfklub"/>
    <n v="9"/>
    <n v="1"/>
    <n v="11"/>
    <n v="4"/>
    <n v="388"/>
    <n v="115"/>
    <n v="0"/>
    <n v="0"/>
    <n v="44"/>
    <n v="11"/>
    <n v="6"/>
    <n v="6"/>
    <n v="595"/>
    <n v="79"/>
    <x v="135"/>
    <n v="55"/>
    <n v="528"/>
    <n v="25"/>
    <n v="503"/>
    <n v="12"/>
    <n v="595"/>
    <n v="79"/>
    <n v="674"/>
  </r>
  <r>
    <x v="5"/>
    <n v="190"/>
    <s v="Rønnede Golf Klub"/>
    <n v="10"/>
    <n v="1"/>
    <n v="15"/>
    <n v="10"/>
    <n v="313"/>
    <n v="116"/>
    <n v="0"/>
    <n v="0"/>
    <n v="91"/>
    <n v="33"/>
    <n v="0"/>
    <n v="0"/>
    <n v="589"/>
    <n v="20"/>
    <x v="136"/>
    <n v="124"/>
    <n v="465"/>
    <n v="36"/>
    <n v="429"/>
    <n v="0"/>
    <n v="589"/>
    <n v="20"/>
    <n v="609"/>
  </r>
  <r>
    <x v="5"/>
    <n v="77"/>
    <s v="Hjarbæk Fjord Golf Klub"/>
    <n v="24"/>
    <n v="4"/>
    <n v="19"/>
    <n v="4"/>
    <n v="244"/>
    <n v="80"/>
    <n v="0"/>
    <n v="0"/>
    <n v="115"/>
    <n v="53"/>
    <n v="28"/>
    <n v="13"/>
    <n v="584"/>
    <n v="15"/>
    <x v="141"/>
    <n v="168"/>
    <n v="375"/>
    <n v="51"/>
    <n v="324"/>
    <n v="41"/>
    <n v="584"/>
    <n v="15"/>
    <n v="599"/>
  </r>
  <r>
    <x v="5"/>
    <n v="149"/>
    <s v="Aabenraa Golfklub"/>
    <n v="18"/>
    <n v="8"/>
    <n v="5"/>
    <n v="3"/>
    <n v="277"/>
    <n v="162"/>
    <n v="0"/>
    <n v="0"/>
    <n v="59"/>
    <n v="27"/>
    <n v="14"/>
    <n v="8"/>
    <n v="581"/>
    <n v="49"/>
    <x v="109"/>
    <n v="86"/>
    <n v="473"/>
    <n v="34"/>
    <n v="439"/>
    <n v="22"/>
    <n v="581"/>
    <n v="49"/>
    <n v="630"/>
  </r>
  <r>
    <x v="5"/>
    <n v="66"/>
    <s v="Henne Golfklub"/>
    <n v="8"/>
    <n v="2"/>
    <n v="2"/>
    <n v="0"/>
    <n v="160"/>
    <n v="97"/>
    <n v="0"/>
    <n v="1"/>
    <n v="33"/>
    <n v="18"/>
    <n v="154"/>
    <n v="92"/>
    <n v="567"/>
    <n v="25"/>
    <x v="145"/>
    <n v="51"/>
    <n v="269"/>
    <n v="13"/>
    <n v="257"/>
    <n v="246"/>
    <n v="567"/>
    <n v="25"/>
    <n v="592"/>
  </r>
  <r>
    <x v="5"/>
    <n v="53"/>
    <s v="Grenaa Golfklub"/>
    <n v="26"/>
    <n v="0"/>
    <n v="0"/>
    <n v="0"/>
    <n v="313"/>
    <n v="146"/>
    <n v="0"/>
    <n v="0"/>
    <n v="28"/>
    <n v="19"/>
    <n v="14"/>
    <n v="11"/>
    <n v="557"/>
    <n v="20"/>
    <x v="125"/>
    <n v="47"/>
    <n v="485"/>
    <n v="26"/>
    <n v="459"/>
    <n v="25"/>
    <n v="557"/>
    <n v="20"/>
    <n v="577"/>
  </r>
  <r>
    <x v="5"/>
    <n v="62"/>
    <s v="Faaborg Golfklub"/>
    <n v="11"/>
    <n v="3"/>
    <n v="8"/>
    <n v="3"/>
    <n v="265"/>
    <n v="164"/>
    <n v="0"/>
    <n v="0"/>
    <n v="57"/>
    <n v="26"/>
    <n v="11"/>
    <n v="7"/>
    <n v="555"/>
    <n v="76"/>
    <x v="128"/>
    <n v="83"/>
    <n v="454"/>
    <n v="25"/>
    <n v="429"/>
    <n v="18"/>
    <n v="555"/>
    <n v="76"/>
    <n v="631"/>
  </r>
  <r>
    <x v="5"/>
    <n v="107"/>
    <s v="Åskov Golfklub"/>
    <n v="16"/>
    <n v="5"/>
    <n v="16"/>
    <n v="6"/>
    <n v="303"/>
    <n v="132"/>
    <n v="0"/>
    <n v="0"/>
    <n v="37"/>
    <n v="22"/>
    <n v="10"/>
    <n v="6"/>
    <n v="553"/>
    <n v="27"/>
    <x v="137"/>
    <n v="59"/>
    <n v="478"/>
    <n v="43"/>
    <n v="435"/>
    <n v="16"/>
    <n v="553"/>
    <n v="27"/>
    <n v="580"/>
  </r>
  <r>
    <x v="5"/>
    <n v="133"/>
    <s v="Harekær "/>
    <n v="10"/>
    <n v="4"/>
    <n v="1"/>
    <n v="0"/>
    <n v="310"/>
    <n v="109"/>
    <n v="0"/>
    <n v="0"/>
    <n v="75"/>
    <n v="34"/>
    <n v="2"/>
    <n v="0"/>
    <n v="545"/>
    <n v="20"/>
    <x v="116"/>
    <n v="109"/>
    <n v="434"/>
    <n v="15"/>
    <n v="419"/>
    <n v="2"/>
    <n v="545"/>
    <n v="20"/>
    <n v="565"/>
  </r>
  <r>
    <x v="5"/>
    <n v="176"/>
    <s v="Mariagerfjord Golfklub"/>
    <n v="12"/>
    <n v="2"/>
    <n v="4"/>
    <n v="3"/>
    <n v="291"/>
    <n v="131"/>
    <n v="0"/>
    <n v="0"/>
    <n v="51"/>
    <n v="25"/>
    <n v="16"/>
    <n v="10"/>
    <n v="545"/>
    <n v="29"/>
    <x v="143"/>
    <n v="76"/>
    <n v="443"/>
    <n v="21"/>
    <n v="422"/>
    <n v="26"/>
    <n v="545"/>
    <n v="29"/>
    <n v="574"/>
  </r>
  <r>
    <x v="5"/>
    <n v="126"/>
    <s v="Harre Vig Golfklub"/>
    <n v="10"/>
    <n v="1"/>
    <n v="1"/>
    <n v="1"/>
    <n v="285"/>
    <n v="120"/>
    <n v="0"/>
    <n v="0"/>
    <n v="68"/>
    <n v="22"/>
    <n v="17"/>
    <n v="11"/>
    <n v="536"/>
    <n v="7"/>
    <x v="122"/>
    <n v="90"/>
    <n v="418"/>
    <n v="13"/>
    <n v="405"/>
    <n v="28"/>
    <n v="536"/>
    <n v="7"/>
    <n v="543"/>
  </r>
  <r>
    <x v="5"/>
    <n v="23"/>
    <s v="Storstrømmen Gk"/>
    <n v="24"/>
    <n v="11"/>
    <n v="11"/>
    <n v="3"/>
    <n v="317"/>
    <n v="138"/>
    <n v="0"/>
    <n v="0"/>
    <n v="17"/>
    <n v="9"/>
    <n v="1"/>
    <n v="0"/>
    <n v="531"/>
    <n v="49"/>
    <x v="124"/>
    <n v="26"/>
    <n v="504"/>
    <n v="49"/>
    <n v="455"/>
    <n v="1"/>
    <n v="531"/>
    <n v="49"/>
    <n v="580"/>
  </r>
  <r>
    <x v="5"/>
    <n v="106"/>
    <s v="Falster Golfklub"/>
    <n v="17"/>
    <n v="5"/>
    <n v="1"/>
    <n v="1"/>
    <n v="264"/>
    <n v="103"/>
    <n v="0"/>
    <n v="0"/>
    <n v="80"/>
    <n v="34"/>
    <n v="18"/>
    <n v="8"/>
    <n v="531"/>
    <n v="27"/>
    <x v="127"/>
    <n v="114"/>
    <n v="391"/>
    <n v="24"/>
    <n v="367"/>
    <n v="26"/>
    <n v="531"/>
    <n v="27"/>
    <n v="558"/>
  </r>
  <r>
    <x v="5"/>
    <n v="167"/>
    <s v="Barløseborg Golfklub"/>
    <n v="15"/>
    <n v="2"/>
    <n v="10"/>
    <n v="2"/>
    <n v="257"/>
    <n v="101"/>
    <n v="0"/>
    <n v="0"/>
    <n v="81"/>
    <n v="41"/>
    <n v="7"/>
    <n v="2"/>
    <n v="518"/>
    <n v="22"/>
    <x v="154"/>
    <n v="122"/>
    <n v="387"/>
    <n v="29"/>
    <n v="358"/>
    <n v="9"/>
    <n v="518"/>
    <n v="22"/>
    <n v="540"/>
  </r>
  <r>
    <x v="5"/>
    <n v="111"/>
    <s v="Albertslund Golfklub"/>
    <n v="15"/>
    <n v="7"/>
    <n v="0"/>
    <n v="0"/>
    <n v="332"/>
    <n v="155"/>
    <n v="0"/>
    <n v="0"/>
    <n v="4"/>
    <n v="0"/>
    <n v="1"/>
    <n v="1"/>
    <n v="515"/>
    <n v="38"/>
    <x v="119"/>
    <n v="4"/>
    <n v="509"/>
    <n v="22"/>
    <n v="487"/>
    <n v="2"/>
    <n v="515"/>
    <n v="38"/>
    <n v="553"/>
  </r>
  <r>
    <x v="5"/>
    <n v="156"/>
    <s v="Aars Golfklub"/>
    <n v="16"/>
    <n v="3"/>
    <n v="14"/>
    <n v="3"/>
    <n v="310"/>
    <n v="118"/>
    <n v="0"/>
    <n v="0"/>
    <n v="28"/>
    <n v="15"/>
    <n v="4"/>
    <n v="2"/>
    <n v="513"/>
    <n v="33"/>
    <x v="147"/>
    <n v="43"/>
    <n v="464"/>
    <n v="36"/>
    <n v="428"/>
    <n v="6"/>
    <n v="513"/>
    <n v="33"/>
    <n v="546"/>
  </r>
  <r>
    <x v="5"/>
    <n v="98"/>
    <s v="Møn Golfklub"/>
    <n v="29"/>
    <n v="6"/>
    <n v="0"/>
    <n v="0"/>
    <n v="261"/>
    <n v="94"/>
    <n v="0"/>
    <n v="0"/>
    <n v="61"/>
    <n v="26"/>
    <n v="21"/>
    <n v="14"/>
    <n v="512"/>
    <n v="35"/>
    <x v="142"/>
    <n v="87"/>
    <n v="390"/>
    <n v="35"/>
    <n v="355"/>
    <n v="35"/>
    <n v="512"/>
    <n v="35"/>
    <n v="547"/>
  </r>
  <r>
    <x v="5"/>
    <n v="48"/>
    <s v="Himmerland Golf Klub"/>
    <n v="19"/>
    <n v="4"/>
    <n v="4"/>
    <n v="2"/>
    <n v="274"/>
    <n v="136"/>
    <n v="0"/>
    <n v="0"/>
    <n v="43"/>
    <n v="27"/>
    <n v="0"/>
    <n v="0"/>
    <n v="509"/>
    <n v="71"/>
    <x v="132"/>
    <n v="70"/>
    <n v="439"/>
    <n v="29"/>
    <n v="410"/>
    <n v="0"/>
    <n v="509"/>
    <n v="71"/>
    <n v="580"/>
  </r>
  <r>
    <x v="5"/>
    <n v="88"/>
    <s v="Tønder Golf Klub"/>
    <n v="11"/>
    <n v="2"/>
    <n v="0"/>
    <n v="1"/>
    <n v="301"/>
    <n v="129"/>
    <n v="0"/>
    <n v="0"/>
    <n v="38"/>
    <n v="19"/>
    <n v="1"/>
    <n v="0"/>
    <n v="502"/>
    <n v="63"/>
    <x v="134"/>
    <n v="57"/>
    <n v="444"/>
    <n v="14"/>
    <n v="430"/>
    <n v="1"/>
    <n v="502"/>
    <n v="63"/>
    <n v="565"/>
  </r>
  <r>
    <x v="5"/>
    <n v="96"/>
    <s v="Blåvandshuk Golfklub"/>
    <n v="14"/>
    <n v="1"/>
    <n v="2"/>
    <n v="1"/>
    <n v="239"/>
    <n v="119"/>
    <n v="0"/>
    <n v="0"/>
    <n v="32"/>
    <n v="5"/>
    <n v="52"/>
    <n v="32"/>
    <n v="497"/>
    <n v="38"/>
    <x v="162"/>
    <n v="37"/>
    <n v="376"/>
    <n v="18"/>
    <n v="358"/>
    <n v="84"/>
    <n v="497"/>
    <n v="38"/>
    <n v="535"/>
  </r>
  <r>
    <x v="5"/>
    <n v="173"/>
    <s v="Tollundgaard Golfklub"/>
    <n v="8"/>
    <n v="0"/>
    <n v="0"/>
    <n v="0"/>
    <n v="284"/>
    <n v="106"/>
    <n v="0"/>
    <n v="0"/>
    <n v="55"/>
    <n v="25"/>
    <n v="13"/>
    <n v="4"/>
    <n v="495"/>
    <n v="37"/>
    <x v="149"/>
    <n v="80"/>
    <n v="398"/>
    <n v="8"/>
    <n v="390"/>
    <n v="17"/>
    <n v="495"/>
    <n v="37"/>
    <n v="532"/>
  </r>
  <r>
    <x v="5"/>
    <n v="194"/>
    <s v="Gudme Golf Club"/>
    <n v="0"/>
    <n v="0"/>
    <n v="0"/>
    <n v="0"/>
    <n v="0"/>
    <n v="0"/>
    <n v="2"/>
    <n v="1"/>
    <n v="419"/>
    <n v="73"/>
    <n v="0"/>
    <n v="0"/>
    <n v="495"/>
    <n v="0"/>
    <x v="188"/>
    <n v="492"/>
    <n v="0"/>
    <n v="3"/>
    <n v="0"/>
    <n v="0"/>
    <n v="495"/>
    <n v="0"/>
    <n v="495"/>
  </r>
  <r>
    <x v="5"/>
    <n v="81"/>
    <s v="Hirtshals Golfklub"/>
    <n v="6"/>
    <n v="0"/>
    <n v="0"/>
    <n v="0"/>
    <n v="271"/>
    <n v="148"/>
    <n v="0"/>
    <n v="0"/>
    <n v="0"/>
    <n v="0"/>
    <n v="39"/>
    <n v="27"/>
    <n v="491"/>
    <n v="51"/>
    <x v="126"/>
    <n v="0"/>
    <n v="425"/>
    <n v="6"/>
    <n v="419"/>
    <n v="66"/>
    <n v="491"/>
    <n v="51"/>
    <n v="542"/>
  </r>
  <r>
    <x v="5"/>
    <n v="136"/>
    <s v="Mensalgård Golfklub"/>
    <n v="5"/>
    <n v="0"/>
    <n v="0"/>
    <n v="0"/>
    <n v="91"/>
    <n v="34"/>
    <n v="1"/>
    <n v="0"/>
    <n v="276"/>
    <n v="65"/>
    <n v="11"/>
    <n v="7"/>
    <n v="490"/>
    <n v="6"/>
    <x v="28"/>
    <n v="341"/>
    <n v="130"/>
    <n v="6"/>
    <n v="125"/>
    <n v="18"/>
    <n v="490"/>
    <n v="6"/>
    <n v="496"/>
  </r>
  <r>
    <x v="5"/>
    <n v="907"/>
    <s v="Storådalens Golfklub A/S"/>
    <n v="6"/>
    <n v="2"/>
    <n v="3"/>
    <n v="0"/>
    <n v="304"/>
    <n v="80"/>
    <n v="0"/>
    <n v="0"/>
    <n v="40"/>
    <n v="9"/>
    <n v="31"/>
    <n v="8"/>
    <n v="483"/>
    <n v="2"/>
    <x v="194"/>
    <n v="49"/>
    <n v="395"/>
    <n v="11"/>
    <n v="384"/>
    <n v="39"/>
    <n v="483"/>
    <n v="2"/>
    <n v="485"/>
  </r>
  <r>
    <x v="5"/>
    <n v="83"/>
    <s v="Sindal Golf Klub"/>
    <n v="9"/>
    <n v="1"/>
    <n v="0"/>
    <n v="0"/>
    <n v="307"/>
    <n v="133"/>
    <n v="0"/>
    <n v="0"/>
    <n v="0"/>
    <n v="0"/>
    <n v="22"/>
    <n v="6"/>
    <n v="478"/>
    <n v="142"/>
    <x v="139"/>
    <n v="0"/>
    <n v="450"/>
    <n v="10"/>
    <n v="440"/>
    <n v="28"/>
    <n v="478"/>
    <n v="142"/>
    <n v="620"/>
  </r>
  <r>
    <x v="5"/>
    <n v="10"/>
    <s v="Fanø Vesterhavsbads Golfklub"/>
    <n v="6"/>
    <n v="2"/>
    <n v="0"/>
    <n v="0"/>
    <n v="169"/>
    <n v="100"/>
    <n v="0"/>
    <n v="0"/>
    <n v="69"/>
    <n v="26"/>
    <n v="65"/>
    <n v="40"/>
    <n v="477"/>
    <n v="39"/>
    <x v="45"/>
    <n v="95"/>
    <n v="277"/>
    <n v="8"/>
    <n v="269"/>
    <n v="105"/>
    <n v="477"/>
    <n v="39"/>
    <n v="516"/>
  </r>
  <r>
    <x v="5"/>
    <n v="18"/>
    <s v="Ebeltoft Golf Club"/>
    <n v="2"/>
    <n v="0"/>
    <n v="0"/>
    <n v="0"/>
    <n v="239"/>
    <n v="152"/>
    <n v="0"/>
    <n v="0"/>
    <n v="43"/>
    <n v="25"/>
    <n v="4"/>
    <n v="1"/>
    <n v="466"/>
    <n v="15"/>
    <x v="138"/>
    <n v="68"/>
    <n v="393"/>
    <n v="2"/>
    <n v="391"/>
    <n v="5"/>
    <n v="466"/>
    <n v="15"/>
    <n v="481"/>
  </r>
  <r>
    <x v="5"/>
    <n v="34"/>
    <s v="Bornholms Golf Klub"/>
    <n v="10"/>
    <n v="2"/>
    <n v="0"/>
    <n v="0"/>
    <n v="264"/>
    <n v="132"/>
    <n v="0"/>
    <n v="0"/>
    <n v="31"/>
    <n v="18"/>
    <n v="6"/>
    <n v="3"/>
    <n v="466"/>
    <n v="78"/>
    <x v="120"/>
    <n v="49"/>
    <n v="408"/>
    <n v="12"/>
    <n v="396"/>
    <n v="9"/>
    <n v="466"/>
    <n v="78"/>
    <n v="544"/>
  </r>
  <r>
    <x v="5"/>
    <n v="104"/>
    <s v="Nordborg Golfklub"/>
    <n v="9"/>
    <n v="4"/>
    <n v="11"/>
    <n v="8"/>
    <n v="264"/>
    <n v="106"/>
    <n v="0"/>
    <n v="0"/>
    <n v="37"/>
    <n v="22"/>
    <n v="0"/>
    <n v="0"/>
    <n v="461"/>
    <n v="11"/>
    <x v="152"/>
    <n v="59"/>
    <n v="402"/>
    <n v="32"/>
    <n v="370"/>
    <n v="0"/>
    <n v="461"/>
    <n v="11"/>
    <n v="472"/>
  </r>
  <r>
    <x v="5"/>
    <n v="155"/>
    <s v="Hobro Golfklub"/>
    <n v="12"/>
    <n v="3"/>
    <n v="0"/>
    <n v="0"/>
    <n v="234"/>
    <n v="130"/>
    <n v="0"/>
    <n v="0"/>
    <n v="32"/>
    <n v="31"/>
    <n v="14"/>
    <n v="2"/>
    <n v="458"/>
    <n v="18"/>
    <x v="165"/>
    <n v="63"/>
    <n v="379"/>
    <n v="15"/>
    <n v="364"/>
    <n v="16"/>
    <n v="458"/>
    <n v="18"/>
    <n v="476"/>
  </r>
  <r>
    <x v="5"/>
    <n v="54"/>
    <s v="Toftlund Golf Club"/>
    <n v="11"/>
    <n v="1"/>
    <n v="7"/>
    <n v="1"/>
    <n v="252"/>
    <n v="102"/>
    <n v="0"/>
    <n v="0"/>
    <n v="50"/>
    <n v="19"/>
    <n v="3"/>
    <n v="2"/>
    <n v="448"/>
    <n v="17"/>
    <x v="160"/>
    <n v="69"/>
    <n v="374"/>
    <n v="20"/>
    <n v="354"/>
    <n v="5"/>
    <n v="448"/>
    <n v="17"/>
    <n v="465"/>
  </r>
  <r>
    <x v="5"/>
    <n v="129"/>
    <s v="Passebækgård Golf Klub"/>
    <n v="7"/>
    <n v="0"/>
    <n v="0"/>
    <n v="0"/>
    <n v="268"/>
    <n v="125"/>
    <n v="0"/>
    <n v="0"/>
    <n v="33"/>
    <n v="13"/>
    <n v="0"/>
    <n v="0"/>
    <n v="446"/>
    <n v="8"/>
    <x v="104"/>
    <n v="46"/>
    <n v="400"/>
    <n v="7"/>
    <n v="393"/>
    <n v="0"/>
    <n v="446"/>
    <n v="8"/>
    <n v="454"/>
  </r>
  <r>
    <x v="5"/>
    <n v="900"/>
    <s v="Royal Golf Club"/>
    <n v="0"/>
    <n v="1"/>
    <n v="0"/>
    <n v="0"/>
    <n v="395"/>
    <n v="47"/>
    <n v="0"/>
    <n v="0"/>
    <n v="0"/>
    <n v="0"/>
    <n v="0"/>
    <n v="0"/>
    <n v="443"/>
    <n v="40"/>
    <x v="150"/>
    <n v="0"/>
    <n v="443"/>
    <n v="1"/>
    <n v="442"/>
    <n v="0"/>
    <n v="443"/>
    <n v="40"/>
    <n v="483"/>
  </r>
  <r>
    <x v="5"/>
    <n v="162"/>
    <s v="Bogense Golfklub"/>
    <n v="4"/>
    <n v="1"/>
    <n v="15"/>
    <n v="7"/>
    <n v="242"/>
    <n v="123"/>
    <n v="0"/>
    <n v="0"/>
    <n v="34"/>
    <n v="5"/>
    <n v="5"/>
    <n v="1"/>
    <n v="437"/>
    <n v="4"/>
    <x v="164"/>
    <n v="39"/>
    <n v="392"/>
    <n v="27"/>
    <n v="365"/>
    <n v="6"/>
    <n v="437"/>
    <n v="4"/>
    <n v="441"/>
  </r>
  <r>
    <x v="5"/>
    <n v="905"/>
    <s v="Søhøjlandet Golf Resort P/S"/>
    <n v="10"/>
    <n v="5"/>
    <n v="1"/>
    <n v="0"/>
    <n v="271"/>
    <n v="65"/>
    <n v="0"/>
    <n v="0"/>
    <n v="47"/>
    <n v="9"/>
    <n v="9"/>
    <n v="4"/>
    <n v="421"/>
    <n v="14"/>
    <x v="166"/>
    <n v="56"/>
    <n v="352"/>
    <n v="16"/>
    <n v="336"/>
    <n v="13"/>
    <n v="421"/>
    <n v="14"/>
    <n v="435"/>
  </r>
  <r>
    <x v="5"/>
    <n v="80"/>
    <s v="Royal Oak Golf Club"/>
    <n v="18"/>
    <n v="3"/>
    <n v="4"/>
    <n v="2"/>
    <n v="251"/>
    <n v="83"/>
    <n v="0"/>
    <n v="0"/>
    <n v="22"/>
    <n v="5"/>
    <n v="11"/>
    <n v="3"/>
    <n v="402"/>
    <n v="1"/>
    <x v="161"/>
    <n v="27"/>
    <n v="361"/>
    <n v="27"/>
    <n v="334"/>
    <n v="14"/>
    <n v="402"/>
    <n v="1"/>
    <n v="403"/>
  </r>
  <r>
    <x v="5"/>
    <n v="119"/>
    <s v="Halsted Kloster Golfklub"/>
    <n v="9"/>
    <n v="2"/>
    <n v="6"/>
    <n v="1"/>
    <n v="187"/>
    <n v="110"/>
    <n v="0"/>
    <n v="0"/>
    <n v="36"/>
    <n v="17"/>
    <n v="12"/>
    <n v="4"/>
    <n v="384"/>
    <n v="33"/>
    <x v="155"/>
    <n v="53"/>
    <n v="315"/>
    <n v="18"/>
    <n v="297"/>
    <n v="16"/>
    <n v="384"/>
    <n v="33"/>
    <n v="417"/>
  </r>
  <r>
    <x v="5"/>
    <n v="93"/>
    <s v="Løkken Golfklub"/>
    <n v="5"/>
    <n v="0"/>
    <n v="7"/>
    <n v="1"/>
    <n v="224"/>
    <n v="115"/>
    <n v="0"/>
    <n v="0"/>
    <n v="0"/>
    <n v="0"/>
    <n v="17"/>
    <n v="6"/>
    <n v="375"/>
    <n v="61"/>
    <x v="153"/>
    <n v="0"/>
    <n v="352"/>
    <n v="13"/>
    <n v="339"/>
    <n v="23"/>
    <n v="375"/>
    <n v="61"/>
    <n v="436"/>
  </r>
  <r>
    <x v="5"/>
    <n v="166"/>
    <s v="Langesø Golf Club"/>
    <n v="4"/>
    <n v="0"/>
    <n v="2"/>
    <n v="0"/>
    <n v="259"/>
    <n v="93"/>
    <n v="0"/>
    <n v="0"/>
    <n v="11"/>
    <n v="4"/>
    <n v="1"/>
    <n v="1"/>
    <n v="375"/>
    <n v="18"/>
    <x v="176"/>
    <n v="15"/>
    <n v="358"/>
    <n v="6"/>
    <n v="352"/>
    <n v="2"/>
    <n v="375"/>
    <n v="18"/>
    <n v="393"/>
  </r>
  <r>
    <x v="5"/>
    <n v="132"/>
    <s v="Langelands Golf Klub"/>
    <n v="4"/>
    <n v="1"/>
    <n v="4"/>
    <n v="4"/>
    <n v="191"/>
    <n v="104"/>
    <n v="0"/>
    <n v="0"/>
    <n v="10"/>
    <n v="6"/>
    <n v="32"/>
    <n v="17"/>
    <n v="373"/>
    <n v="39"/>
    <x v="156"/>
    <n v="16"/>
    <n v="308"/>
    <n v="13"/>
    <n v="295"/>
    <n v="49"/>
    <n v="373"/>
    <n v="39"/>
    <n v="412"/>
  </r>
  <r>
    <x v="5"/>
    <n v="55"/>
    <s v="Nexø Golf Klub"/>
    <n v="5"/>
    <n v="1"/>
    <n v="0"/>
    <n v="1"/>
    <n v="176"/>
    <n v="104"/>
    <n v="0"/>
    <n v="0"/>
    <n v="35"/>
    <n v="16"/>
    <n v="14"/>
    <n v="3"/>
    <n v="355"/>
    <n v="18"/>
    <x v="158"/>
    <n v="51"/>
    <n v="287"/>
    <n v="7"/>
    <n v="280"/>
    <n v="17"/>
    <n v="355"/>
    <n v="18"/>
    <n v="373"/>
  </r>
  <r>
    <x v="5"/>
    <n v="135"/>
    <s v="Holsted Golfklub"/>
    <n v="4"/>
    <n v="2"/>
    <n v="12"/>
    <n v="5"/>
    <n v="185"/>
    <n v="72"/>
    <n v="0"/>
    <n v="0"/>
    <n v="34"/>
    <n v="17"/>
    <n v="14"/>
    <n v="6"/>
    <n v="351"/>
    <n v="16"/>
    <x v="148"/>
    <n v="51"/>
    <n v="280"/>
    <n v="23"/>
    <n v="257"/>
    <n v="20"/>
    <n v="351"/>
    <n v="16"/>
    <n v="367"/>
  </r>
  <r>
    <x v="5"/>
    <n v="183"/>
    <s v="Sydthy Golfklub"/>
    <n v="8"/>
    <n v="4"/>
    <n v="0"/>
    <n v="0"/>
    <n v="198"/>
    <n v="97"/>
    <n v="0"/>
    <n v="0"/>
    <n v="10"/>
    <n v="2"/>
    <n v="21"/>
    <n v="8"/>
    <n v="348"/>
    <n v="24"/>
    <x v="159"/>
    <n v="12"/>
    <n v="307"/>
    <n v="12"/>
    <n v="295"/>
    <n v="29"/>
    <n v="348"/>
    <n v="24"/>
    <n v="372"/>
  </r>
  <r>
    <x v="5"/>
    <n v="178"/>
    <s v="Hvalpsund Golf Club"/>
    <n v="3"/>
    <n v="2"/>
    <n v="0"/>
    <n v="0"/>
    <n v="194"/>
    <n v="107"/>
    <n v="0"/>
    <n v="0"/>
    <n v="16"/>
    <n v="7"/>
    <n v="12"/>
    <n v="3"/>
    <n v="344"/>
    <n v="3"/>
    <x v="167"/>
    <n v="23"/>
    <n v="306"/>
    <n v="5"/>
    <n v="301"/>
    <n v="15"/>
    <n v="344"/>
    <n v="3"/>
    <n v="347"/>
  </r>
  <r>
    <x v="5"/>
    <n v="182"/>
    <s v="Midtfyns Golfklub"/>
    <n v="3"/>
    <n v="1"/>
    <n v="1"/>
    <n v="1"/>
    <n v="200"/>
    <n v="73"/>
    <n v="0"/>
    <n v="0"/>
    <n v="28"/>
    <n v="6"/>
    <n v="9"/>
    <n v="4"/>
    <n v="326"/>
    <n v="31"/>
    <x v="169"/>
    <n v="34"/>
    <n v="279"/>
    <n v="6"/>
    <n v="273"/>
    <n v="13"/>
    <n v="326"/>
    <n v="31"/>
    <n v="357"/>
  </r>
  <r>
    <x v="5"/>
    <n v="56"/>
    <s v="Nordbornholms Golf Klub"/>
    <n v="26"/>
    <n v="5"/>
    <n v="0"/>
    <n v="0"/>
    <n v="214"/>
    <n v="78"/>
    <n v="0"/>
    <n v="0"/>
    <n v="0"/>
    <n v="0"/>
    <n v="0"/>
    <n v="0"/>
    <n v="323"/>
    <n v="13"/>
    <x v="168"/>
    <n v="0"/>
    <n v="323"/>
    <n v="31"/>
    <n v="292"/>
    <n v="0"/>
    <n v="323"/>
    <n v="13"/>
    <n v="336"/>
  </r>
  <r>
    <x v="5"/>
    <n v="61"/>
    <s v="Jammerbugtens Golfklub"/>
    <n v="6"/>
    <n v="2"/>
    <n v="0"/>
    <n v="0"/>
    <n v="165"/>
    <n v="99"/>
    <n v="0"/>
    <n v="0"/>
    <n v="0"/>
    <n v="0"/>
    <n v="25"/>
    <n v="21"/>
    <n v="318"/>
    <n v="4"/>
    <x v="157"/>
    <n v="0"/>
    <n v="272"/>
    <n v="8"/>
    <n v="264"/>
    <n v="46"/>
    <n v="318"/>
    <n v="4"/>
    <n v="322"/>
  </r>
  <r>
    <x v="5"/>
    <n v="146"/>
    <s v="Løgstør Golfklub"/>
    <n v="5"/>
    <n v="0"/>
    <n v="4"/>
    <n v="2"/>
    <n v="167"/>
    <n v="85"/>
    <n v="0"/>
    <n v="0"/>
    <n v="8"/>
    <n v="12"/>
    <n v="16"/>
    <n v="13"/>
    <n v="312"/>
    <n v="12"/>
    <x v="170"/>
    <n v="20"/>
    <n v="263"/>
    <n v="11"/>
    <n v="252"/>
    <n v="29"/>
    <n v="312"/>
    <n v="12"/>
    <n v="324"/>
  </r>
  <r>
    <x v="5"/>
    <n v="165"/>
    <s v="Ærø Golf Klub"/>
    <n v="1"/>
    <n v="1"/>
    <n v="0"/>
    <n v="0"/>
    <n v="88"/>
    <n v="39"/>
    <n v="0"/>
    <n v="0"/>
    <n v="86"/>
    <n v="21"/>
    <n v="20"/>
    <n v="8"/>
    <n v="264"/>
    <n v="92"/>
    <x v="175"/>
    <n v="107"/>
    <n v="129"/>
    <n v="2"/>
    <n v="127"/>
    <n v="28"/>
    <n v="264"/>
    <n v="92"/>
    <n v="356"/>
  </r>
  <r>
    <x v="5"/>
    <n v="171"/>
    <s v="Hedens Golfklub"/>
    <n v="9"/>
    <n v="4"/>
    <n v="0"/>
    <n v="0"/>
    <n v="166"/>
    <n v="69"/>
    <n v="0"/>
    <n v="0"/>
    <n v="0"/>
    <n v="0"/>
    <n v="0"/>
    <n v="0"/>
    <n v="248"/>
    <n v="2"/>
    <x v="173"/>
    <n v="0"/>
    <n v="248"/>
    <n v="13"/>
    <n v="235"/>
    <n v="0"/>
    <n v="248"/>
    <n v="2"/>
    <n v="250"/>
  </r>
  <r>
    <x v="5"/>
    <n v="127"/>
    <s v="Solrød Golfklub"/>
    <n v="7"/>
    <n v="0"/>
    <n v="0"/>
    <n v="0"/>
    <n v="163"/>
    <n v="60"/>
    <n v="0"/>
    <n v="0"/>
    <n v="12"/>
    <n v="4"/>
    <n v="0"/>
    <n v="0"/>
    <n v="246"/>
    <n v="8"/>
    <x v="171"/>
    <n v="16"/>
    <n v="230"/>
    <n v="7"/>
    <n v="223"/>
    <n v="0"/>
    <n v="246"/>
    <n v="8"/>
    <n v="254"/>
  </r>
  <r>
    <x v="5"/>
    <n v="189"/>
    <s v="Sandager Golfklub"/>
    <n v="2"/>
    <n v="0"/>
    <n v="1"/>
    <n v="0"/>
    <n v="144"/>
    <n v="52"/>
    <n v="0"/>
    <n v="0"/>
    <n v="0"/>
    <n v="0"/>
    <n v="1"/>
    <n v="0"/>
    <n v="200"/>
    <n v="1"/>
    <x v="180"/>
    <n v="0"/>
    <n v="199"/>
    <n v="3"/>
    <n v="196"/>
    <n v="1"/>
    <n v="200"/>
    <n v="1"/>
    <n v="201"/>
  </r>
  <r>
    <x v="5"/>
    <n v="904"/>
    <s v="Ølstykke Golf"/>
    <n v="0"/>
    <n v="0"/>
    <n v="0"/>
    <n v="0"/>
    <n v="0"/>
    <n v="0"/>
    <n v="7"/>
    <n v="1"/>
    <n v="137"/>
    <n v="42"/>
    <n v="0"/>
    <n v="0"/>
    <n v="187"/>
    <n v="0"/>
    <x v="195"/>
    <n v="179"/>
    <n v="0"/>
    <n v="8"/>
    <n v="0"/>
    <n v="0"/>
    <n v="187"/>
    <n v="0"/>
    <n v="187"/>
  </r>
  <r>
    <x v="5"/>
    <n v="191"/>
    <s v="Blåvandshuk Golf Skovklubben"/>
    <n v="3"/>
    <n v="2"/>
    <n v="0"/>
    <n v="0"/>
    <n v="114"/>
    <n v="54"/>
    <n v="0"/>
    <n v="0"/>
    <n v="6"/>
    <n v="3"/>
    <n v="0"/>
    <n v="0"/>
    <n v="182"/>
    <n v="0"/>
    <x v="185"/>
    <n v="9"/>
    <n v="173"/>
    <n v="5"/>
    <n v="168"/>
    <n v="0"/>
    <n v="182"/>
    <n v="0"/>
    <n v="182"/>
  </r>
  <r>
    <x v="5"/>
    <n v="908"/>
    <s v="Haunstrup Golf KS Aktiv Fritid"/>
    <n v="0"/>
    <n v="0"/>
    <n v="0"/>
    <n v="0"/>
    <n v="118"/>
    <n v="53"/>
    <n v="0"/>
    <n v="0"/>
    <n v="7"/>
    <n v="2"/>
    <n v="0"/>
    <n v="0"/>
    <n v="180"/>
    <n v="49"/>
    <x v="177"/>
    <n v="9"/>
    <n v="171"/>
    <n v="0"/>
    <n v="171"/>
    <n v="0"/>
    <n v="180"/>
    <n v="49"/>
    <n v="229"/>
  </r>
  <r>
    <x v="5"/>
    <n v="187"/>
    <s v="Karup Å Golfklub"/>
    <n v="1"/>
    <n v="0"/>
    <n v="0"/>
    <n v="0"/>
    <n v="96"/>
    <n v="35"/>
    <n v="0"/>
    <n v="0"/>
    <n v="7"/>
    <n v="4"/>
    <n v="5"/>
    <n v="0"/>
    <n v="148"/>
    <n v="14"/>
    <x v="179"/>
    <n v="11"/>
    <n v="132"/>
    <n v="1"/>
    <n v="131"/>
    <n v="5"/>
    <n v="148"/>
    <n v="14"/>
    <n v="162"/>
  </r>
  <r>
    <x v="5"/>
    <n v="168"/>
    <s v="Rømø Golf Klub"/>
    <n v="0"/>
    <n v="0"/>
    <n v="0"/>
    <n v="0"/>
    <n v="67"/>
    <n v="23"/>
    <n v="0"/>
    <n v="0"/>
    <n v="2"/>
    <n v="2"/>
    <n v="20"/>
    <n v="9"/>
    <n v="123"/>
    <n v="0"/>
    <x v="181"/>
    <n v="4"/>
    <n v="90"/>
    <n v="0"/>
    <n v="90"/>
    <n v="29"/>
    <n v="123"/>
    <n v="0"/>
    <n v="123"/>
  </r>
  <r>
    <x v="5"/>
    <n v="906"/>
    <s v="Sølykke Golf"/>
    <n v="0"/>
    <n v="0"/>
    <n v="0"/>
    <n v="0"/>
    <n v="0"/>
    <n v="0"/>
    <n v="0"/>
    <n v="0"/>
    <n v="77"/>
    <n v="20"/>
    <n v="0"/>
    <n v="0"/>
    <n v="97"/>
    <n v="0"/>
    <x v="196"/>
    <n v="97"/>
    <n v="0"/>
    <n v="0"/>
    <n v="0"/>
    <n v="0"/>
    <n v="97"/>
    <n v="0"/>
    <n v="97"/>
  </r>
  <r>
    <x v="5"/>
    <n v="198"/>
    <s v="Brændeskovgård Golf"/>
    <n v="0"/>
    <n v="0"/>
    <n v="0"/>
    <n v="0"/>
    <n v="0"/>
    <n v="0"/>
    <n v="0"/>
    <n v="0"/>
    <n v="63"/>
    <n v="17"/>
    <n v="0"/>
    <n v="0"/>
    <n v="80"/>
    <n v="0"/>
    <x v="193"/>
    <n v="80"/>
    <n v="0"/>
    <n v="0"/>
    <n v="0"/>
    <n v="0"/>
    <n v="80"/>
    <n v="0"/>
    <n v="80"/>
  </r>
  <r>
    <x v="5"/>
    <n v="174"/>
    <s v="Djurs Golfklub"/>
    <n v="1"/>
    <n v="0"/>
    <n v="0"/>
    <n v="0"/>
    <n v="38"/>
    <n v="9"/>
    <n v="0"/>
    <n v="0"/>
    <n v="13"/>
    <n v="12"/>
    <n v="0"/>
    <n v="0"/>
    <n v="73"/>
    <n v="2"/>
    <x v="178"/>
    <n v="25"/>
    <n v="48"/>
    <n v="1"/>
    <n v="47"/>
    <n v="0"/>
    <n v="73"/>
    <n v="2"/>
    <n v="75"/>
  </r>
  <r>
    <x v="5"/>
    <n v="125"/>
    <s v="Arrild Golf Klub"/>
    <n v="0"/>
    <n v="0"/>
    <n v="0"/>
    <n v="0"/>
    <n v="46"/>
    <n v="20"/>
    <n v="0"/>
    <n v="0"/>
    <n v="0"/>
    <n v="0"/>
    <n v="0"/>
    <n v="0"/>
    <n v="66"/>
    <n v="0"/>
    <x v="182"/>
    <n v="0"/>
    <n v="66"/>
    <n v="0"/>
    <n v="66"/>
    <n v="0"/>
    <n v="66"/>
    <n v="0"/>
    <n v="66"/>
  </r>
  <r>
    <x v="5"/>
    <n v="172"/>
    <s v="Sejerø Golfklub"/>
    <n v="0"/>
    <n v="2"/>
    <n v="5"/>
    <n v="4"/>
    <n v="27"/>
    <n v="8"/>
    <n v="0"/>
    <n v="0"/>
    <n v="9"/>
    <n v="5"/>
    <n v="0"/>
    <n v="0"/>
    <n v="60"/>
    <n v="3"/>
    <x v="184"/>
    <n v="14"/>
    <n v="46"/>
    <n v="11"/>
    <n v="35"/>
    <n v="0"/>
    <n v="60"/>
    <n v="3"/>
    <n v="63"/>
  </r>
  <r>
    <x v="5"/>
    <n v="195"/>
    <s v="Sunset Golfklub"/>
    <n v="0"/>
    <n v="0"/>
    <n v="0"/>
    <n v="0"/>
    <n v="0"/>
    <n v="0"/>
    <n v="2"/>
    <n v="1"/>
    <n v="44"/>
    <n v="13"/>
    <n v="0"/>
    <n v="0"/>
    <n v="60"/>
    <n v="0"/>
    <x v="189"/>
    <n v="57"/>
    <n v="0"/>
    <n v="3"/>
    <n v="0"/>
    <n v="0"/>
    <n v="60"/>
    <n v="0"/>
    <n v="60"/>
  </r>
  <r>
    <x v="6"/>
    <n v="120"/>
    <s v="Smørum Golfklub"/>
    <n v="51"/>
    <n v="13"/>
    <n v="27"/>
    <n v="12"/>
    <n v="1134"/>
    <n v="311"/>
    <n v="1"/>
    <n v="0"/>
    <n v="674"/>
    <n v="302"/>
    <n v="0"/>
    <n v="0"/>
    <n v="2525"/>
    <n v="86"/>
    <x v="34"/>
    <n v="976"/>
    <n v="1548"/>
    <n v="104"/>
    <n v="1445"/>
    <n v="0"/>
    <n v="2525"/>
    <n v="86"/>
    <n v="2611"/>
  </r>
  <r>
    <x v="6"/>
    <n v="92"/>
    <s v="Hørsholm Golfklub"/>
    <n v="20"/>
    <n v="7"/>
    <n v="14"/>
    <n v="4"/>
    <n v="662"/>
    <n v="343"/>
    <n v="2"/>
    <n v="1"/>
    <n v="776"/>
    <n v="169"/>
    <n v="10"/>
    <n v="4"/>
    <n v="2012"/>
    <n v="453"/>
    <x v="2"/>
    <n v="945"/>
    <n v="1050"/>
    <n v="48"/>
    <n v="1005"/>
    <n v="14"/>
    <n v="2012"/>
    <n v="453"/>
    <n v="2465"/>
  </r>
  <r>
    <x v="6"/>
    <n v="113"/>
    <s v="Læsø Seaside Golf Klub"/>
    <n v="16"/>
    <n v="4"/>
    <n v="2"/>
    <n v="2"/>
    <n v="186"/>
    <n v="130"/>
    <n v="3"/>
    <n v="0"/>
    <n v="1155"/>
    <n v="295"/>
    <n v="63"/>
    <n v="44"/>
    <n v="1900"/>
    <n v="9"/>
    <x v="37"/>
    <n v="1450"/>
    <n v="340"/>
    <n v="27"/>
    <n v="316"/>
    <n v="107"/>
    <n v="1900"/>
    <n v="9"/>
    <n v="1909"/>
  </r>
  <r>
    <x v="6"/>
    <n v="26"/>
    <s v="Holstebro Golfklub"/>
    <n v="61"/>
    <n v="14"/>
    <n v="4"/>
    <n v="0"/>
    <n v="891"/>
    <n v="425"/>
    <n v="0"/>
    <n v="0"/>
    <n v="262"/>
    <n v="154"/>
    <n v="15"/>
    <n v="8"/>
    <n v="1834"/>
    <n v="34"/>
    <x v="16"/>
    <n v="416"/>
    <n v="1395"/>
    <n v="79"/>
    <n v="1316"/>
    <n v="23"/>
    <n v="1834"/>
    <n v="34"/>
    <n v="1868"/>
  </r>
  <r>
    <x v="6"/>
    <n v="151"/>
    <s v="Vallø Golfklub"/>
    <n v="18"/>
    <n v="1"/>
    <n v="0"/>
    <n v="0"/>
    <n v="242"/>
    <n v="63"/>
    <n v="4"/>
    <n v="1"/>
    <n v="1224"/>
    <n v="216"/>
    <n v="8"/>
    <n v="4"/>
    <n v="1781"/>
    <n v="65"/>
    <x v="69"/>
    <n v="1440"/>
    <n v="324"/>
    <n v="24"/>
    <n v="305"/>
    <n v="12"/>
    <n v="1781"/>
    <n v="65"/>
    <n v="1846"/>
  </r>
  <r>
    <x v="6"/>
    <n v="16"/>
    <s v="Silkeborg Golfklub"/>
    <n v="83"/>
    <n v="22"/>
    <n v="0"/>
    <n v="0"/>
    <n v="1101"/>
    <n v="463"/>
    <n v="0"/>
    <n v="0"/>
    <n v="51"/>
    <n v="9"/>
    <n v="1"/>
    <n v="1"/>
    <n v="1731"/>
    <n v="201"/>
    <x v="22"/>
    <n v="60"/>
    <n v="1669"/>
    <n v="105"/>
    <n v="1564"/>
    <n v="2"/>
    <n v="1731"/>
    <n v="201"/>
    <n v="1932"/>
  </r>
  <r>
    <x v="6"/>
    <n v="44"/>
    <s v="Furesø Golfklub"/>
    <n v="70"/>
    <n v="12"/>
    <n v="0"/>
    <n v="0"/>
    <n v="981"/>
    <n v="435"/>
    <n v="0"/>
    <n v="0"/>
    <n v="80"/>
    <n v="94"/>
    <n v="0"/>
    <n v="0"/>
    <n v="1672"/>
    <n v="250"/>
    <x v="0"/>
    <n v="174"/>
    <n v="1498"/>
    <n v="82"/>
    <n v="1416"/>
    <n v="0"/>
    <n v="1672"/>
    <n v="250"/>
    <n v="1922"/>
  </r>
  <r>
    <x v="6"/>
    <n v="2"/>
    <s v="Aalborg Golf Klub"/>
    <n v="50"/>
    <n v="16"/>
    <n v="21"/>
    <n v="13"/>
    <n v="1028"/>
    <n v="433"/>
    <n v="0"/>
    <n v="0"/>
    <n v="58"/>
    <n v="27"/>
    <n v="8"/>
    <n v="4"/>
    <n v="1658"/>
    <n v="115"/>
    <x v="7"/>
    <n v="85"/>
    <n v="1561"/>
    <n v="100"/>
    <n v="1461"/>
    <n v="12"/>
    <n v="1658"/>
    <n v="115"/>
    <n v="1773"/>
  </r>
  <r>
    <x v="6"/>
    <n v="52"/>
    <s v="Hjortespring Golfklub"/>
    <n v="48"/>
    <n v="14"/>
    <n v="13"/>
    <n v="7"/>
    <n v="732"/>
    <n v="310"/>
    <n v="20"/>
    <n v="6"/>
    <n v="274"/>
    <n v="173"/>
    <n v="0"/>
    <n v="0"/>
    <n v="1597"/>
    <n v="272"/>
    <x v="1"/>
    <n v="447"/>
    <n v="1124"/>
    <n v="108"/>
    <n v="1042"/>
    <n v="0"/>
    <n v="1597"/>
    <n v="272"/>
    <n v="1869"/>
  </r>
  <r>
    <x v="6"/>
    <n v="24"/>
    <s v="Køge Golf Klub"/>
    <n v="48"/>
    <n v="33"/>
    <n v="4"/>
    <n v="0"/>
    <n v="608"/>
    <n v="250"/>
    <n v="2"/>
    <n v="0"/>
    <n v="379"/>
    <n v="228"/>
    <n v="7"/>
    <n v="7"/>
    <n v="1566"/>
    <n v="57"/>
    <x v="5"/>
    <n v="607"/>
    <n v="943"/>
    <n v="87"/>
    <n v="858"/>
    <n v="14"/>
    <n v="1566"/>
    <n v="57"/>
    <n v="1623"/>
  </r>
  <r>
    <x v="6"/>
    <n v="3"/>
    <s v="Esbjerg Golfklub"/>
    <n v="38"/>
    <n v="12"/>
    <n v="4"/>
    <n v="8"/>
    <n v="980"/>
    <n v="441"/>
    <n v="0"/>
    <n v="0"/>
    <n v="28"/>
    <n v="5"/>
    <n v="19"/>
    <n v="7"/>
    <n v="1542"/>
    <n v="98"/>
    <x v="6"/>
    <n v="33"/>
    <n v="1483"/>
    <n v="62"/>
    <n v="1421"/>
    <n v="26"/>
    <n v="1542"/>
    <n v="98"/>
    <n v="1640"/>
  </r>
  <r>
    <x v="6"/>
    <n v="101"/>
    <s v="Odense Eventyr Golf Klub"/>
    <n v="49"/>
    <n v="6"/>
    <n v="14"/>
    <n v="1"/>
    <n v="1009"/>
    <n v="353"/>
    <n v="0"/>
    <n v="0"/>
    <n v="44"/>
    <n v="34"/>
    <n v="4"/>
    <n v="2"/>
    <n v="1516"/>
    <n v="65"/>
    <x v="3"/>
    <n v="78"/>
    <n v="1432"/>
    <n v="70"/>
    <n v="1362"/>
    <n v="6"/>
    <n v="1516"/>
    <n v="65"/>
    <n v="1581"/>
  </r>
  <r>
    <x v="6"/>
    <n v="27"/>
    <s v="Vejle Golf Club"/>
    <n v="40"/>
    <n v="9"/>
    <n v="10"/>
    <n v="3"/>
    <n v="736"/>
    <n v="331"/>
    <n v="6"/>
    <n v="0"/>
    <n v="214"/>
    <n v="130"/>
    <n v="4"/>
    <n v="2"/>
    <n v="1485"/>
    <n v="95"/>
    <x v="9"/>
    <n v="344"/>
    <n v="1129"/>
    <n v="68"/>
    <n v="1067"/>
    <n v="6"/>
    <n v="1485"/>
    <n v="95"/>
    <n v="1580"/>
  </r>
  <r>
    <x v="6"/>
    <n v="72"/>
    <s v="Dragør Golfklub"/>
    <n v="53"/>
    <n v="19"/>
    <n v="19"/>
    <n v="11"/>
    <n v="898"/>
    <n v="391"/>
    <n v="0"/>
    <n v="0"/>
    <n v="0"/>
    <n v="0"/>
    <n v="14"/>
    <n v="6"/>
    <n v="1411"/>
    <n v="143"/>
    <x v="14"/>
    <n v="0"/>
    <n v="1391"/>
    <n v="102"/>
    <n v="1289"/>
    <n v="20"/>
    <n v="1411"/>
    <n v="143"/>
    <n v="1554"/>
  </r>
  <r>
    <x v="6"/>
    <n v="50"/>
    <s v="Hedeland Golfklub"/>
    <n v="14"/>
    <n v="2"/>
    <n v="12"/>
    <n v="6"/>
    <n v="679"/>
    <n v="259"/>
    <n v="0"/>
    <n v="0"/>
    <n v="314"/>
    <n v="121"/>
    <n v="0"/>
    <n v="0"/>
    <n v="1407"/>
    <n v="0"/>
    <x v="27"/>
    <n v="435"/>
    <n v="972"/>
    <n v="34"/>
    <n v="938"/>
    <n v="0"/>
    <n v="1407"/>
    <n v="0"/>
    <n v="1407"/>
  </r>
  <r>
    <x v="6"/>
    <n v="99"/>
    <s v="Ørnehøj Golfklub"/>
    <n v="38"/>
    <n v="6"/>
    <n v="0"/>
    <n v="0"/>
    <n v="814"/>
    <n v="346"/>
    <n v="0"/>
    <n v="0"/>
    <n v="137"/>
    <n v="59"/>
    <n v="7"/>
    <n v="0"/>
    <n v="1407"/>
    <n v="158"/>
    <x v="8"/>
    <n v="196"/>
    <n v="1204"/>
    <n v="44"/>
    <n v="1160"/>
    <n v="7"/>
    <n v="1407"/>
    <n v="158"/>
    <n v="1565"/>
  </r>
  <r>
    <x v="6"/>
    <n v="137"/>
    <s v="Øland Golfklub"/>
    <n v="14"/>
    <n v="2"/>
    <n v="1"/>
    <n v="2"/>
    <n v="181"/>
    <n v="66"/>
    <n v="3"/>
    <n v="1"/>
    <n v="862"/>
    <n v="201"/>
    <n v="11"/>
    <n v="5"/>
    <n v="1349"/>
    <n v="741"/>
    <x v="105"/>
    <n v="1063"/>
    <n v="266"/>
    <n v="23"/>
    <n v="247"/>
    <n v="16"/>
    <n v="1349"/>
    <n v="741"/>
    <n v="2090"/>
  </r>
  <r>
    <x v="6"/>
    <n v="903"/>
    <s v="Kellers Park Golf Club"/>
    <n v="32"/>
    <n v="6"/>
    <n v="22"/>
    <n v="6"/>
    <n v="303"/>
    <n v="121"/>
    <n v="3"/>
    <n v="0"/>
    <n v="680"/>
    <n v="156"/>
    <n v="4"/>
    <n v="2"/>
    <n v="1335"/>
    <n v="116"/>
    <x v="191"/>
    <n v="836"/>
    <n v="490"/>
    <n v="69"/>
    <n v="424"/>
    <n v="6"/>
    <n v="1335"/>
    <n v="116"/>
    <n v="1451"/>
  </r>
  <r>
    <x v="6"/>
    <n v="38"/>
    <s v="Roskilde Golf Klub"/>
    <n v="40"/>
    <n v="4"/>
    <n v="18"/>
    <n v="14"/>
    <n v="565"/>
    <n v="305"/>
    <n v="0"/>
    <n v="0"/>
    <n v="243"/>
    <n v="137"/>
    <n v="0"/>
    <n v="0"/>
    <n v="1326"/>
    <n v="159"/>
    <x v="31"/>
    <n v="380"/>
    <n v="946"/>
    <n v="76"/>
    <n v="870"/>
    <n v="0"/>
    <n v="1326"/>
    <n v="159"/>
    <n v="1485"/>
  </r>
  <r>
    <x v="6"/>
    <n v="78"/>
    <s v="Breinholtgård Golf Klub"/>
    <n v="29"/>
    <n v="12"/>
    <n v="17"/>
    <n v="14"/>
    <n v="789"/>
    <n v="400"/>
    <n v="0"/>
    <n v="0"/>
    <n v="25"/>
    <n v="11"/>
    <n v="3"/>
    <n v="1"/>
    <n v="1301"/>
    <n v="96"/>
    <x v="12"/>
    <n v="36"/>
    <n v="1261"/>
    <n v="72"/>
    <n v="1189"/>
    <n v="4"/>
    <n v="1301"/>
    <n v="96"/>
    <n v="1397"/>
  </r>
  <r>
    <x v="6"/>
    <n v="124"/>
    <s v="Nivå Golf Klub"/>
    <n v="14"/>
    <n v="1"/>
    <n v="20"/>
    <n v="4"/>
    <n v="445"/>
    <n v="189"/>
    <n v="0"/>
    <n v="1"/>
    <n v="421"/>
    <n v="192"/>
    <n v="2"/>
    <n v="1"/>
    <n v="1290"/>
    <n v="5"/>
    <x v="60"/>
    <n v="613"/>
    <n v="673"/>
    <n v="40"/>
    <n v="634"/>
    <n v="3"/>
    <n v="1290"/>
    <n v="5"/>
    <n v="1295"/>
  </r>
  <r>
    <x v="6"/>
    <n v="15"/>
    <s v="Herning Golf Klub"/>
    <n v="25"/>
    <n v="8"/>
    <n v="13"/>
    <n v="11"/>
    <n v="659"/>
    <n v="376"/>
    <n v="0"/>
    <n v="0"/>
    <n v="123"/>
    <n v="51"/>
    <n v="4"/>
    <n v="2"/>
    <n v="1272"/>
    <n v="42"/>
    <x v="17"/>
    <n v="174"/>
    <n v="1092"/>
    <n v="57"/>
    <n v="1035"/>
    <n v="6"/>
    <n v="1272"/>
    <n v="42"/>
    <n v="1314"/>
  </r>
  <r>
    <x v="6"/>
    <n v="37"/>
    <s v="Søllerød Golfklub"/>
    <n v="101"/>
    <n v="24"/>
    <n v="43"/>
    <n v="19"/>
    <n v="689"/>
    <n v="376"/>
    <n v="0"/>
    <n v="0"/>
    <n v="6"/>
    <n v="1"/>
    <n v="0"/>
    <n v="0"/>
    <n v="1259"/>
    <n v="335"/>
    <x v="11"/>
    <n v="7"/>
    <n v="1252"/>
    <n v="187"/>
    <n v="1065"/>
    <n v="0"/>
    <n v="1259"/>
    <n v="335"/>
    <n v="1594"/>
  </r>
  <r>
    <x v="6"/>
    <n v="33"/>
    <s v="Kokkedal Golfklub"/>
    <n v="62"/>
    <n v="29"/>
    <n v="13"/>
    <n v="5"/>
    <n v="648"/>
    <n v="376"/>
    <n v="0"/>
    <n v="0"/>
    <n v="44"/>
    <n v="37"/>
    <n v="21"/>
    <n v="10"/>
    <n v="1245"/>
    <n v="148"/>
    <x v="25"/>
    <n v="81"/>
    <n v="1133"/>
    <n v="109"/>
    <n v="1024"/>
    <n v="31"/>
    <n v="1245"/>
    <n v="148"/>
    <n v="1393"/>
  </r>
  <r>
    <x v="6"/>
    <n v="1"/>
    <s v="Københavns Golf Klub"/>
    <n v="62"/>
    <n v="19"/>
    <n v="35"/>
    <n v="11"/>
    <n v="621"/>
    <n v="363"/>
    <n v="0"/>
    <n v="0"/>
    <n v="70"/>
    <n v="60"/>
    <n v="0"/>
    <n v="0"/>
    <n v="1241"/>
    <n v="314"/>
    <x v="30"/>
    <n v="130"/>
    <n v="1111"/>
    <n v="127"/>
    <n v="984"/>
    <n v="0"/>
    <n v="1241"/>
    <n v="314"/>
    <n v="1555"/>
  </r>
  <r>
    <x v="6"/>
    <n v="67"/>
    <s v="Hornbæk Golfklub"/>
    <n v="35"/>
    <n v="10"/>
    <n v="18"/>
    <n v="10"/>
    <n v="558"/>
    <n v="315"/>
    <n v="0"/>
    <n v="0"/>
    <n v="162"/>
    <n v="133"/>
    <n v="0"/>
    <n v="0"/>
    <n v="1241"/>
    <n v="178"/>
    <x v="42"/>
    <n v="295"/>
    <n v="946"/>
    <n v="73"/>
    <n v="873"/>
    <n v="0"/>
    <n v="1241"/>
    <n v="178"/>
    <n v="1419"/>
  </r>
  <r>
    <x v="6"/>
    <n v="5"/>
    <s v="Odense Golfklub"/>
    <n v="48"/>
    <n v="6"/>
    <n v="6"/>
    <n v="5"/>
    <n v="735"/>
    <n v="351"/>
    <n v="0"/>
    <n v="0"/>
    <n v="67"/>
    <n v="8"/>
    <n v="10"/>
    <n v="2"/>
    <n v="1238"/>
    <n v="242"/>
    <x v="18"/>
    <n v="75"/>
    <n v="1151"/>
    <n v="65"/>
    <n v="1086"/>
    <n v="12"/>
    <n v="1238"/>
    <n v="242"/>
    <n v="1480"/>
  </r>
  <r>
    <x v="6"/>
    <n v="7"/>
    <s v="Kolding Golf Club"/>
    <n v="42"/>
    <n v="4"/>
    <n v="18"/>
    <n v="6"/>
    <n v="812"/>
    <n v="348"/>
    <n v="0"/>
    <n v="0"/>
    <n v="0"/>
    <n v="0"/>
    <n v="1"/>
    <n v="1"/>
    <n v="1232"/>
    <n v="83"/>
    <x v="20"/>
    <n v="0"/>
    <n v="1230"/>
    <n v="70"/>
    <n v="1160"/>
    <n v="2"/>
    <n v="1232"/>
    <n v="83"/>
    <n v="1315"/>
  </r>
  <r>
    <x v="6"/>
    <n v="17"/>
    <s v="Hillerød Golf Klub"/>
    <n v="43"/>
    <n v="18"/>
    <n v="11"/>
    <n v="4"/>
    <n v="642"/>
    <n v="309"/>
    <n v="0"/>
    <n v="0"/>
    <n v="91"/>
    <n v="44"/>
    <n v="7"/>
    <n v="1"/>
    <n v="1170"/>
    <n v="174"/>
    <x v="26"/>
    <n v="135"/>
    <n v="1027"/>
    <n v="76"/>
    <n v="951"/>
    <n v="8"/>
    <n v="1170"/>
    <n v="174"/>
    <n v="1344"/>
  </r>
  <r>
    <x v="6"/>
    <n v="35"/>
    <s v="Horsens Golfklub"/>
    <n v="29"/>
    <n v="12"/>
    <n v="5"/>
    <n v="0"/>
    <n v="666"/>
    <n v="239"/>
    <n v="0"/>
    <n v="0"/>
    <n v="139"/>
    <n v="53"/>
    <n v="7"/>
    <n v="2"/>
    <n v="1152"/>
    <n v="0"/>
    <x v="24"/>
    <n v="192"/>
    <n v="951"/>
    <n v="46"/>
    <n v="905"/>
    <n v="9"/>
    <n v="1152"/>
    <n v="0"/>
    <n v="1152"/>
  </r>
  <r>
    <x v="6"/>
    <n v="73"/>
    <s v="Aarhus Aadal Golf Club"/>
    <n v="17"/>
    <n v="4"/>
    <n v="3"/>
    <n v="1"/>
    <n v="446"/>
    <n v="142"/>
    <n v="0"/>
    <n v="1"/>
    <n v="393"/>
    <n v="145"/>
    <n v="0"/>
    <n v="0"/>
    <n v="1152"/>
    <n v="21"/>
    <x v="43"/>
    <n v="538"/>
    <n v="613"/>
    <n v="26"/>
    <n v="588"/>
    <n v="0"/>
    <n v="1152"/>
    <n v="21"/>
    <n v="1173"/>
  </r>
  <r>
    <x v="6"/>
    <n v="79"/>
    <s v="Mollerup Golf Club"/>
    <n v="34"/>
    <n v="9"/>
    <n v="11"/>
    <n v="4"/>
    <n v="698"/>
    <n v="387"/>
    <n v="0"/>
    <n v="0"/>
    <n v="0"/>
    <n v="0"/>
    <n v="3"/>
    <n v="0"/>
    <n v="1146"/>
    <n v="78"/>
    <x v="39"/>
    <n v="0"/>
    <n v="1143"/>
    <n v="58"/>
    <n v="1085"/>
    <n v="3"/>
    <n v="1146"/>
    <n v="78"/>
    <n v="1224"/>
  </r>
  <r>
    <x v="6"/>
    <n v="117"/>
    <s v="Værløse Golfklub"/>
    <n v="39"/>
    <n v="9"/>
    <n v="16"/>
    <n v="6"/>
    <n v="651"/>
    <n v="273"/>
    <n v="0"/>
    <n v="0"/>
    <n v="84"/>
    <n v="58"/>
    <n v="1"/>
    <n v="0"/>
    <n v="1137"/>
    <n v="205"/>
    <x v="15"/>
    <n v="142"/>
    <n v="994"/>
    <n v="70"/>
    <n v="924"/>
    <n v="1"/>
    <n v="1137"/>
    <n v="205"/>
    <n v="1342"/>
  </r>
  <r>
    <x v="6"/>
    <n v="147"/>
    <s v="Midtsjællands Golfklub"/>
    <n v="32"/>
    <n v="6"/>
    <n v="26"/>
    <n v="8"/>
    <n v="609"/>
    <n v="169"/>
    <n v="0"/>
    <n v="0"/>
    <n v="225"/>
    <n v="41"/>
    <n v="17"/>
    <n v="3"/>
    <n v="1136"/>
    <n v="48"/>
    <x v="112"/>
    <n v="266"/>
    <n v="850"/>
    <n v="72"/>
    <n v="778"/>
    <n v="20"/>
    <n v="1136"/>
    <n v="48"/>
    <n v="1184"/>
  </r>
  <r>
    <x v="6"/>
    <n v="12"/>
    <s v="Randers Golf Klub"/>
    <n v="62"/>
    <n v="9"/>
    <n v="31"/>
    <n v="8"/>
    <n v="624"/>
    <n v="275"/>
    <n v="0"/>
    <n v="0"/>
    <n v="68"/>
    <n v="25"/>
    <n v="2"/>
    <n v="0"/>
    <n v="1104"/>
    <n v="114"/>
    <x v="46"/>
    <n v="93"/>
    <n v="1009"/>
    <n v="110"/>
    <n v="899"/>
    <n v="2"/>
    <n v="1104"/>
    <n v="114"/>
    <n v="1218"/>
  </r>
  <r>
    <x v="6"/>
    <n v="157"/>
    <s v="Ishøj Golfklub"/>
    <n v="11"/>
    <n v="2"/>
    <n v="10"/>
    <n v="3"/>
    <n v="432"/>
    <n v="91"/>
    <n v="1"/>
    <n v="0"/>
    <n v="428"/>
    <n v="102"/>
    <n v="4"/>
    <n v="1"/>
    <n v="1085"/>
    <n v="58"/>
    <x v="103"/>
    <n v="530"/>
    <n v="549"/>
    <n v="27"/>
    <n v="523"/>
    <n v="5"/>
    <n v="1085"/>
    <n v="58"/>
    <n v="1143"/>
  </r>
  <r>
    <x v="6"/>
    <n v="63"/>
    <s v="Skjoldenæsholm Golfklub"/>
    <n v="38"/>
    <n v="10"/>
    <n v="2"/>
    <n v="2"/>
    <n v="303"/>
    <n v="99"/>
    <n v="1"/>
    <n v="0"/>
    <n v="423"/>
    <n v="200"/>
    <n v="0"/>
    <n v="0"/>
    <n v="1078"/>
    <n v="0"/>
    <x v="59"/>
    <n v="623"/>
    <n v="454"/>
    <n v="53"/>
    <n v="402"/>
    <n v="0"/>
    <n v="1078"/>
    <n v="0"/>
    <n v="1078"/>
  </r>
  <r>
    <x v="6"/>
    <n v="22"/>
    <s v="Sønderjyllands Golfklub"/>
    <n v="23"/>
    <n v="4"/>
    <n v="5"/>
    <n v="3"/>
    <n v="521"/>
    <n v="312"/>
    <n v="0"/>
    <n v="1"/>
    <n v="107"/>
    <n v="57"/>
    <n v="23"/>
    <n v="12"/>
    <n v="1068"/>
    <n v="111"/>
    <x v="64"/>
    <n v="164"/>
    <n v="868"/>
    <n v="36"/>
    <n v="833"/>
    <n v="35"/>
    <n v="1068"/>
    <n v="111"/>
    <n v="1179"/>
  </r>
  <r>
    <x v="6"/>
    <n v="6"/>
    <s v="Aarhus Golf Club"/>
    <n v="45"/>
    <n v="9"/>
    <n v="9"/>
    <n v="1"/>
    <n v="600"/>
    <n v="320"/>
    <n v="0"/>
    <n v="0"/>
    <n v="54"/>
    <n v="21"/>
    <n v="0"/>
    <n v="1"/>
    <n v="1060"/>
    <n v="84"/>
    <x v="32"/>
    <n v="75"/>
    <n v="984"/>
    <n v="64"/>
    <n v="920"/>
    <n v="1"/>
    <n v="1060"/>
    <n v="84"/>
    <n v="1144"/>
  </r>
  <r>
    <x v="6"/>
    <n v="186"/>
    <s v="Greve Golfklub"/>
    <n v="28"/>
    <n v="2"/>
    <n v="16"/>
    <n v="9"/>
    <n v="415"/>
    <n v="139"/>
    <n v="0"/>
    <n v="0"/>
    <n v="298"/>
    <n v="101"/>
    <n v="31"/>
    <n v="7"/>
    <n v="1046"/>
    <n v="8"/>
    <x v="144"/>
    <n v="399"/>
    <n v="609"/>
    <n v="55"/>
    <n v="554"/>
    <n v="38"/>
    <n v="1046"/>
    <n v="8"/>
    <n v="1054"/>
  </r>
  <r>
    <x v="6"/>
    <n v="39"/>
    <s v="Viborg Golfklub"/>
    <n v="35"/>
    <n v="12"/>
    <n v="20"/>
    <n v="6"/>
    <n v="505"/>
    <n v="190"/>
    <n v="0"/>
    <n v="0"/>
    <n v="159"/>
    <n v="107"/>
    <n v="8"/>
    <n v="1"/>
    <n v="1043"/>
    <n v="98"/>
    <x v="29"/>
    <n v="266"/>
    <n v="768"/>
    <n v="73"/>
    <n v="695"/>
    <n v="9"/>
    <n v="1043"/>
    <n v="98"/>
    <n v="1141"/>
  </r>
  <r>
    <x v="6"/>
    <n v="163"/>
    <s v="Værebro Golfklub"/>
    <n v="31"/>
    <n v="10"/>
    <n v="7"/>
    <n v="0"/>
    <n v="467"/>
    <n v="148"/>
    <n v="0"/>
    <n v="0"/>
    <n v="249"/>
    <n v="131"/>
    <n v="0"/>
    <n v="0"/>
    <n v="1043"/>
    <n v="5"/>
    <x v="106"/>
    <n v="380"/>
    <n v="663"/>
    <n v="48"/>
    <n v="615"/>
    <n v="0"/>
    <n v="1043"/>
    <n v="5"/>
    <n v="1048"/>
  </r>
  <r>
    <x v="6"/>
    <n v="97"/>
    <s v="Trehøje Golfklub"/>
    <n v="22"/>
    <n v="4"/>
    <n v="18"/>
    <n v="4"/>
    <n v="534"/>
    <n v="230"/>
    <n v="0"/>
    <n v="0"/>
    <n v="128"/>
    <n v="75"/>
    <n v="15"/>
    <n v="5"/>
    <n v="1035"/>
    <n v="129"/>
    <x v="40"/>
    <n v="203"/>
    <n v="812"/>
    <n v="48"/>
    <n v="764"/>
    <n v="20"/>
    <n v="1035"/>
    <n v="129"/>
    <n v="1164"/>
  </r>
  <r>
    <x v="6"/>
    <n v="181"/>
    <s v="Lübker Golf Club"/>
    <n v="28"/>
    <n v="5"/>
    <n v="1"/>
    <n v="0"/>
    <n v="294"/>
    <n v="99"/>
    <n v="1"/>
    <n v="0"/>
    <n v="515"/>
    <n v="45"/>
    <n v="31"/>
    <n v="14"/>
    <n v="1033"/>
    <n v="0"/>
    <x v="151"/>
    <n v="560"/>
    <n v="427"/>
    <n v="35"/>
    <n v="393"/>
    <n v="45"/>
    <n v="1033"/>
    <n v="0"/>
    <n v="1033"/>
  </r>
  <r>
    <x v="6"/>
    <n v="4"/>
    <s v="Helsingør Golf Club"/>
    <n v="43"/>
    <n v="10"/>
    <n v="33"/>
    <n v="9"/>
    <n v="618"/>
    <n v="248"/>
    <n v="0"/>
    <n v="0"/>
    <n v="48"/>
    <n v="23"/>
    <n v="0"/>
    <n v="0"/>
    <n v="1032"/>
    <n v="192"/>
    <x v="21"/>
    <n v="71"/>
    <n v="961"/>
    <n v="95"/>
    <n v="866"/>
    <n v="0"/>
    <n v="1032"/>
    <n v="192"/>
    <n v="1224"/>
  </r>
  <r>
    <x v="6"/>
    <n v="28"/>
    <s v="Mølleåens Golf Klub"/>
    <n v="23"/>
    <n v="2"/>
    <n v="2"/>
    <n v="0"/>
    <n v="605"/>
    <n v="241"/>
    <n v="0"/>
    <n v="0"/>
    <n v="96"/>
    <n v="57"/>
    <n v="0"/>
    <n v="0"/>
    <n v="1026"/>
    <n v="92"/>
    <x v="23"/>
    <n v="153"/>
    <n v="873"/>
    <n v="27"/>
    <n v="846"/>
    <n v="0"/>
    <n v="1026"/>
    <n v="92"/>
    <n v="1118"/>
  </r>
  <r>
    <x v="6"/>
    <n v="94"/>
    <s v="Odder Golfklub"/>
    <n v="38"/>
    <n v="5"/>
    <n v="4"/>
    <n v="3"/>
    <n v="560"/>
    <n v="301"/>
    <n v="0"/>
    <n v="0"/>
    <n v="73"/>
    <n v="40"/>
    <n v="1"/>
    <n v="1"/>
    <n v="1026"/>
    <n v="36"/>
    <x v="54"/>
    <n v="113"/>
    <n v="911"/>
    <n v="50"/>
    <n v="861"/>
    <n v="2"/>
    <n v="1026"/>
    <n v="36"/>
    <n v="1062"/>
  </r>
  <r>
    <x v="6"/>
    <n v="912"/>
    <s v="Markusminde Golf"/>
    <n v="3"/>
    <n v="1"/>
    <n v="0"/>
    <n v="0"/>
    <n v="328"/>
    <n v="118"/>
    <n v="1"/>
    <n v="0"/>
    <n v="462"/>
    <n v="111"/>
    <n v="0"/>
    <n v="0"/>
    <n v="1024"/>
    <n v="146"/>
    <x v="140"/>
    <n v="573"/>
    <n v="450"/>
    <n v="5"/>
    <n v="446"/>
    <n v="0"/>
    <n v="1024"/>
    <n v="146"/>
    <n v="1170"/>
  </r>
  <r>
    <x v="6"/>
    <n v="85"/>
    <s v="Simon's Golf Club"/>
    <n v="15"/>
    <n v="7"/>
    <n v="0"/>
    <n v="0"/>
    <n v="771"/>
    <n v="227"/>
    <n v="0"/>
    <n v="0"/>
    <n v="0"/>
    <n v="0"/>
    <n v="0"/>
    <n v="0"/>
    <n v="1020"/>
    <n v="219"/>
    <x v="38"/>
    <n v="0"/>
    <n v="1020"/>
    <n v="22"/>
    <n v="998"/>
    <n v="0"/>
    <n v="1020"/>
    <n v="219"/>
    <n v="1239"/>
  </r>
  <r>
    <x v="6"/>
    <n v="145"/>
    <s v="CGC Golf Club"/>
    <n v="31"/>
    <n v="6"/>
    <n v="3"/>
    <n v="1"/>
    <n v="706"/>
    <n v="269"/>
    <n v="0"/>
    <n v="0"/>
    <n v="0"/>
    <n v="0"/>
    <n v="0"/>
    <n v="0"/>
    <n v="1016"/>
    <n v="72"/>
    <x v="35"/>
    <n v="0"/>
    <n v="1016"/>
    <n v="41"/>
    <n v="975"/>
    <n v="0"/>
    <n v="1016"/>
    <n v="72"/>
    <n v="1088"/>
  </r>
  <r>
    <x v="6"/>
    <n v="32"/>
    <s v="Brønderslev Golfklub"/>
    <n v="33"/>
    <n v="5"/>
    <n v="14"/>
    <n v="8"/>
    <n v="602"/>
    <n v="265"/>
    <n v="0"/>
    <n v="0"/>
    <n v="47"/>
    <n v="22"/>
    <n v="10"/>
    <n v="4"/>
    <n v="1010"/>
    <n v="55"/>
    <x v="36"/>
    <n v="69"/>
    <n v="927"/>
    <n v="60"/>
    <n v="867"/>
    <n v="14"/>
    <n v="1010"/>
    <n v="55"/>
    <n v="1065"/>
  </r>
  <r>
    <x v="6"/>
    <n v="31"/>
    <s v="Haderslev Golfklub"/>
    <n v="33"/>
    <n v="3"/>
    <n v="1"/>
    <n v="2"/>
    <n v="565"/>
    <n v="245"/>
    <n v="0"/>
    <n v="0"/>
    <n v="100"/>
    <n v="36"/>
    <n v="1"/>
    <n v="0"/>
    <n v="986"/>
    <n v="81"/>
    <x v="49"/>
    <n v="136"/>
    <n v="849"/>
    <n v="39"/>
    <n v="810"/>
    <n v="1"/>
    <n v="986"/>
    <n v="81"/>
    <n v="1067"/>
  </r>
  <r>
    <x v="6"/>
    <n v="14"/>
    <s v="Korsør Golf Klub"/>
    <n v="30"/>
    <n v="7"/>
    <n v="0"/>
    <n v="0"/>
    <n v="514"/>
    <n v="244"/>
    <n v="0"/>
    <n v="0"/>
    <n v="96"/>
    <n v="70"/>
    <n v="8"/>
    <n v="4"/>
    <n v="973"/>
    <n v="99"/>
    <x v="61"/>
    <n v="166"/>
    <n v="795"/>
    <n v="37"/>
    <n v="758"/>
    <n v="12"/>
    <n v="973"/>
    <n v="99"/>
    <n v="1072"/>
  </r>
  <r>
    <x v="6"/>
    <n v="21"/>
    <s v="Svendborg Golf Klub"/>
    <n v="30"/>
    <n v="7"/>
    <n v="0"/>
    <n v="0"/>
    <n v="498"/>
    <n v="203"/>
    <n v="0"/>
    <n v="0"/>
    <n v="118"/>
    <n v="106"/>
    <n v="7"/>
    <n v="1"/>
    <n v="970"/>
    <n v="105"/>
    <x v="53"/>
    <n v="224"/>
    <n v="738"/>
    <n v="37"/>
    <n v="701"/>
    <n v="8"/>
    <n v="970"/>
    <n v="105"/>
    <n v="1075"/>
  </r>
  <r>
    <x v="6"/>
    <n v="8"/>
    <s v="Rungsted Golf Klub"/>
    <n v="52"/>
    <n v="17"/>
    <n v="4"/>
    <n v="1"/>
    <n v="510"/>
    <n v="289"/>
    <n v="5"/>
    <n v="4"/>
    <n v="52"/>
    <n v="23"/>
    <n v="0"/>
    <n v="0"/>
    <n v="957"/>
    <n v="205"/>
    <x v="51"/>
    <n v="75"/>
    <n v="873"/>
    <n v="83"/>
    <n v="799"/>
    <n v="0"/>
    <n v="957"/>
    <n v="205"/>
    <n v="1162"/>
  </r>
  <r>
    <x v="6"/>
    <n v="68"/>
    <s v="Fredensborg Golf Club"/>
    <n v="65"/>
    <n v="9"/>
    <n v="12"/>
    <n v="4"/>
    <n v="565"/>
    <n v="284"/>
    <n v="0"/>
    <n v="0"/>
    <n v="0"/>
    <n v="0"/>
    <n v="0"/>
    <n v="0"/>
    <n v="939"/>
    <n v="235"/>
    <x v="19"/>
    <n v="0"/>
    <n v="939"/>
    <n v="90"/>
    <n v="849"/>
    <n v="0"/>
    <n v="939"/>
    <n v="235"/>
    <n v="1174"/>
  </r>
  <r>
    <x v="6"/>
    <n v="84"/>
    <s v="Ikast Tullamore Golf Club"/>
    <n v="26"/>
    <n v="4"/>
    <n v="5"/>
    <n v="6"/>
    <n v="497"/>
    <n v="235"/>
    <n v="0"/>
    <n v="0"/>
    <n v="100"/>
    <n v="52"/>
    <n v="8"/>
    <n v="4"/>
    <n v="937"/>
    <n v="25"/>
    <x v="48"/>
    <n v="152"/>
    <n v="773"/>
    <n v="41"/>
    <n v="732"/>
    <n v="12"/>
    <n v="937"/>
    <n v="25"/>
    <n v="962"/>
  </r>
  <r>
    <x v="6"/>
    <n v="130"/>
    <s v="Brøndby Golfklub"/>
    <n v="14"/>
    <n v="4"/>
    <n v="7"/>
    <n v="3"/>
    <n v="517"/>
    <n v="210"/>
    <n v="0"/>
    <n v="0"/>
    <n v="134"/>
    <n v="46"/>
    <n v="0"/>
    <n v="0"/>
    <n v="935"/>
    <n v="109"/>
    <x v="52"/>
    <n v="180"/>
    <n v="755"/>
    <n v="28"/>
    <n v="727"/>
    <n v="0"/>
    <n v="935"/>
    <n v="109"/>
    <n v="1044"/>
  </r>
  <r>
    <x v="6"/>
    <n v="59"/>
    <s v="Hjørring Golfklub"/>
    <n v="23"/>
    <n v="1"/>
    <n v="18"/>
    <n v="3"/>
    <n v="479"/>
    <n v="155"/>
    <n v="0"/>
    <n v="0"/>
    <n v="151"/>
    <n v="71"/>
    <n v="20"/>
    <n v="7"/>
    <n v="928"/>
    <n v="23"/>
    <x v="33"/>
    <n v="222"/>
    <n v="679"/>
    <n v="45"/>
    <n v="634"/>
    <n v="27"/>
    <n v="928"/>
    <n v="23"/>
    <n v="951"/>
  </r>
  <r>
    <x v="6"/>
    <n v="116"/>
    <s v="Frederikshavn Golf Klub"/>
    <n v="26"/>
    <n v="8"/>
    <n v="17"/>
    <n v="11"/>
    <n v="508"/>
    <n v="257"/>
    <n v="0"/>
    <n v="0"/>
    <n v="47"/>
    <n v="22"/>
    <n v="24"/>
    <n v="8"/>
    <n v="928"/>
    <n v="22"/>
    <x v="77"/>
    <n v="69"/>
    <n v="827"/>
    <n v="62"/>
    <n v="765"/>
    <n v="32"/>
    <n v="928"/>
    <n v="22"/>
    <n v="950"/>
  </r>
  <r>
    <x v="6"/>
    <n v="65"/>
    <s v="Kaj Lykke Golfklub"/>
    <n v="19"/>
    <n v="1"/>
    <n v="17"/>
    <n v="5"/>
    <n v="533"/>
    <n v="276"/>
    <n v="0"/>
    <n v="0"/>
    <n v="55"/>
    <n v="15"/>
    <n v="2"/>
    <n v="0"/>
    <n v="923"/>
    <n v="35"/>
    <x v="63"/>
    <n v="70"/>
    <n v="851"/>
    <n v="42"/>
    <n v="809"/>
    <n v="2"/>
    <n v="923"/>
    <n v="35"/>
    <n v="958"/>
  </r>
  <r>
    <x v="6"/>
    <n v="177"/>
    <s v="Outrup Golfklub"/>
    <n v="3"/>
    <n v="2"/>
    <n v="0"/>
    <n v="0"/>
    <n v="667"/>
    <n v="244"/>
    <n v="0"/>
    <n v="0"/>
    <n v="0"/>
    <n v="0"/>
    <n v="1"/>
    <n v="1"/>
    <n v="918"/>
    <n v="32"/>
    <x v="130"/>
    <n v="0"/>
    <n v="916"/>
    <n v="5"/>
    <n v="911"/>
    <n v="2"/>
    <n v="918"/>
    <n v="32"/>
    <n v="950"/>
  </r>
  <r>
    <x v="6"/>
    <n v="20"/>
    <s v="Odsherred Golfklub"/>
    <n v="19"/>
    <n v="2"/>
    <n v="12"/>
    <n v="3"/>
    <n v="294"/>
    <n v="154"/>
    <n v="0"/>
    <n v="0"/>
    <n v="256"/>
    <n v="176"/>
    <n v="0"/>
    <n v="0"/>
    <n v="916"/>
    <n v="74"/>
    <x v="66"/>
    <n v="432"/>
    <n v="484"/>
    <n v="36"/>
    <n v="448"/>
    <n v="0"/>
    <n v="916"/>
    <n v="74"/>
    <n v="990"/>
  </r>
  <r>
    <x v="6"/>
    <n v="9"/>
    <s v="Asserbo Golf Club"/>
    <n v="29"/>
    <n v="9"/>
    <n v="11"/>
    <n v="15"/>
    <n v="537"/>
    <n v="277"/>
    <n v="0"/>
    <n v="0"/>
    <n v="22"/>
    <n v="15"/>
    <n v="0"/>
    <n v="0"/>
    <n v="915"/>
    <n v="144"/>
    <x v="56"/>
    <n v="37"/>
    <n v="878"/>
    <n v="64"/>
    <n v="814"/>
    <n v="0"/>
    <n v="915"/>
    <n v="144"/>
    <n v="1059"/>
  </r>
  <r>
    <x v="6"/>
    <n v="153"/>
    <s v="Hedensted Golf Klub"/>
    <n v="22"/>
    <n v="5"/>
    <n v="28"/>
    <n v="3"/>
    <n v="480"/>
    <n v="199"/>
    <n v="3"/>
    <n v="0"/>
    <n v="99"/>
    <n v="76"/>
    <n v="0"/>
    <n v="0"/>
    <n v="915"/>
    <n v="58"/>
    <x v="85"/>
    <n v="175"/>
    <n v="737"/>
    <n v="61"/>
    <n v="679"/>
    <n v="0"/>
    <n v="915"/>
    <n v="58"/>
    <n v="973"/>
  </r>
  <r>
    <x v="6"/>
    <n v="100"/>
    <s v="Vejen Golfklub"/>
    <n v="23"/>
    <n v="4"/>
    <n v="1"/>
    <n v="1"/>
    <n v="486"/>
    <n v="232"/>
    <n v="0"/>
    <n v="0"/>
    <n v="120"/>
    <n v="37"/>
    <n v="5"/>
    <n v="1"/>
    <n v="910"/>
    <n v="14"/>
    <x v="58"/>
    <n v="157"/>
    <n v="747"/>
    <n v="29"/>
    <n v="718"/>
    <n v="6"/>
    <n v="910"/>
    <n v="14"/>
    <n v="924"/>
  </r>
  <r>
    <x v="6"/>
    <n v="46"/>
    <s v="Frederikssund Golfklub"/>
    <n v="18"/>
    <n v="7"/>
    <n v="28"/>
    <n v="5"/>
    <n v="391"/>
    <n v="160"/>
    <n v="0"/>
    <n v="0"/>
    <n v="207"/>
    <n v="92"/>
    <n v="1"/>
    <n v="0"/>
    <n v="909"/>
    <n v="43"/>
    <x v="50"/>
    <n v="299"/>
    <n v="609"/>
    <n v="58"/>
    <n v="551"/>
    <n v="1"/>
    <n v="909"/>
    <n v="43"/>
    <n v="952"/>
  </r>
  <r>
    <x v="6"/>
    <n v="89"/>
    <s v="Lillebælt "/>
    <n v="14"/>
    <n v="5"/>
    <n v="9"/>
    <n v="0"/>
    <n v="494"/>
    <n v="249"/>
    <n v="0"/>
    <n v="0"/>
    <n v="77"/>
    <n v="53"/>
    <n v="6"/>
    <n v="2"/>
    <n v="909"/>
    <n v="24"/>
    <x v="71"/>
    <n v="130"/>
    <n v="771"/>
    <n v="28"/>
    <n v="743"/>
    <n v="8"/>
    <n v="909"/>
    <n v="24"/>
    <n v="933"/>
  </r>
  <r>
    <x v="6"/>
    <n v="25"/>
    <s v="Gilleleje Golfklub"/>
    <n v="29"/>
    <n v="10"/>
    <n v="2"/>
    <n v="1"/>
    <n v="467"/>
    <n v="255"/>
    <n v="0"/>
    <n v="0"/>
    <n v="70"/>
    <n v="51"/>
    <n v="0"/>
    <n v="0"/>
    <n v="885"/>
    <n v="191"/>
    <x v="44"/>
    <n v="121"/>
    <n v="764"/>
    <n v="42"/>
    <n v="722"/>
    <n v="0"/>
    <n v="885"/>
    <n v="191"/>
    <n v="1076"/>
  </r>
  <r>
    <x v="6"/>
    <n v="112"/>
    <s v="Hammel Golf Klub"/>
    <n v="18"/>
    <n v="7"/>
    <n v="23"/>
    <n v="14"/>
    <n v="498"/>
    <n v="195"/>
    <n v="0"/>
    <n v="0"/>
    <n v="90"/>
    <n v="34"/>
    <n v="2"/>
    <n v="3"/>
    <n v="884"/>
    <n v="40"/>
    <x v="41"/>
    <n v="124"/>
    <n v="755"/>
    <n v="62"/>
    <n v="693"/>
    <n v="5"/>
    <n v="884"/>
    <n v="40"/>
    <n v="924"/>
  </r>
  <r>
    <x v="6"/>
    <n v="91"/>
    <s v="Fredericia Golf Club"/>
    <n v="30"/>
    <n v="5"/>
    <n v="11"/>
    <n v="6"/>
    <n v="475"/>
    <n v="220"/>
    <n v="0"/>
    <n v="0"/>
    <n v="91"/>
    <n v="35"/>
    <n v="4"/>
    <n v="4"/>
    <n v="881"/>
    <n v="49"/>
    <x v="65"/>
    <n v="126"/>
    <n v="747"/>
    <n v="52"/>
    <n v="695"/>
    <n v="8"/>
    <n v="881"/>
    <n v="49"/>
    <n v="930"/>
  </r>
  <r>
    <x v="6"/>
    <n v="140"/>
    <s v="Himmelbjerg Golf Club"/>
    <n v="16"/>
    <n v="8"/>
    <n v="15"/>
    <n v="0"/>
    <n v="452"/>
    <n v="189"/>
    <n v="0"/>
    <n v="0"/>
    <n v="131"/>
    <n v="46"/>
    <n v="10"/>
    <n v="7"/>
    <n v="874"/>
    <n v="0"/>
    <x v="91"/>
    <n v="177"/>
    <n v="680"/>
    <n v="39"/>
    <n v="641"/>
    <n v="17"/>
    <n v="874"/>
    <n v="0"/>
    <n v="874"/>
  </r>
  <r>
    <x v="6"/>
    <n v="95"/>
    <s v="Samsø Golfklub"/>
    <n v="27"/>
    <n v="8"/>
    <n v="4"/>
    <n v="4"/>
    <n v="125"/>
    <n v="59"/>
    <n v="4"/>
    <n v="1"/>
    <n v="438"/>
    <n v="144"/>
    <n v="35"/>
    <n v="22"/>
    <n v="871"/>
    <n v="6"/>
    <x v="133"/>
    <n v="582"/>
    <n v="227"/>
    <n v="48"/>
    <n v="184"/>
    <n v="57"/>
    <n v="871"/>
    <n v="6"/>
    <n v="877"/>
  </r>
  <r>
    <x v="6"/>
    <n v="29"/>
    <s v="Nordvestjysk Golfklub"/>
    <n v="17"/>
    <n v="5"/>
    <n v="4"/>
    <n v="0"/>
    <n v="523"/>
    <n v="268"/>
    <n v="0"/>
    <n v="0"/>
    <n v="20"/>
    <n v="12"/>
    <n v="14"/>
    <n v="6"/>
    <n v="869"/>
    <n v="65"/>
    <x v="78"/>
    <n v="32"/>
    <n v="817"/>
    <n v="26"/>
    <n v="791"/>
    <n v="20"/>
    <n v="869"/>
    <n v="65"/>
    <n v="934"/>
  </r>
  <r>
    <x v="6"/>
    <n v="40"/>
    <s v="Skive Golfklub"/>
    <n v="40"/>
    <n v="6"/>
    <n v="7"/>
    <n v="1"/>
    <n v="479"/>
    <n v="200"/>
    <n v="0"/>
    <n v="0"/>
    <n v="96"/>
    <n v="29"/>
    <n v="5"/>
    <n v="0"/>
    <n v="863"/>
    <n v="18"/>
    <x v="67"/>
    <n v="125"/>
    <n v="733"/>
    <n v="54"/>
    <n v="679"/>
    <n v="5"/>
    <n v="863"/>
    <n v="18"/>
    <n v="881"/>
  </r>
  <r>
    <x v="6"/>
    <n v="185"/>
    <s v="Lyngbygaard Golf Klub"/>
    <n v="30"/>
    <n v="7"/>
    <n v="5"/>
    <n v="4"/>
    <n v="418"/>
    <n v="89"/>
    <n v="0"/>
    <n v="0"/>
    <n v="236"/>
    <n v="68"/>
    <n v="5"/>
    <n v="0"/>
    <n v="862"/>
    <n v="56"/>
    <x v="163"/>
    <n v="304"/>
    <n v="553"/>
    <n v="46"/>
    <n v="507"/>
    <n v="5"/>
    <n v="862"/>
    <n v="56"/>
    <n v="918"/>
  </r>
  <r>
    <x v="6"/>
    <n v="138"/>
    <s v="Skovbo Golfklub"/>
    <n v="19"/>
    <n v="9"/>
    <n v="19"/>
    <n v="6"/>
    <n v="438"/>
    <n v="138"/>
    <n v="0"/>
    <n v="0"/>
    <n v="166"/>
    <n v="65"/>
    <n v="0"/>
    <n v="0"/>
    <n v="860"/>
    <n v="22"/>
    <x v="76"/>
    <n v="231"/>
    <n v="629"/>
    <n v="53"/>
    <n v="576"/>
    <n v="0"/>
    <n v="860"/>
    <n v="22"/>
    <n v="882"/>
  </r>
  <r>
    <x v="6"/>
    <n v="142"/>
    <s v="Birkemose Golf Club"/>
    <n v="20"/>
    <n v="6"/>
    <n v="95"/>
    <n v="66"/>
    <n v="383"/>
    <n v="134"/>
    <n v="0"/>
    <n v="0"/>
    <n v="114"/>
    <n v="42"/>
    <n v="0"/>
    <n v="0"/>
    <n v="860"/>
    <n v="7"/>
    <x v="90"/>
    <n v="156"/>
    <n v="704"/>
    <n v="187"/>
    <n v="517"/>
    <n v="0"/>
    <n v="860"/>
    <n v="7"/>
    <n v="867"/>
  </r>
  <r>
    <x v="6"/>
    <n v="82"/>
    <s v="Varde Golfklub"/>
    <n v="29"/>
    <n v="11"/>
    <n v="0"/>
    <n v="0"/>
    <n v="462"/>
    <n v="208"/>
    <n v="0"/>
    <n v="0"/>
    <n v="94"/>
    <n v="43"/>
    <n v="5"/>
    <n v="2"/>
    <n v="854"/>
    <n v="46"/>
    <x v="57"/>
    <n v="137"/>
    <n v="710"/>
    <n v="40"/>
    <n v="670"/>
    <n v="7"/>
    <n v="854"/>
    <n v="46"/>
    <n v="900"/>
  </r>
  <r>
    <x v="6"/>
    <n v="19"/>
    <s v="Dejbjerg Golf Klub"/>
    <n v="27"/>
    <n v="4"/>
    <n v="9"/>
    <n v="0"/>
    <n v="419"/>
    <n v="246"/>
    <n v="0"/>
    <n v="0"/>
    <n v="95"/>
    <n v="28"/>
    <n v="17"/>
    <n v="3"/>
    <n v="848"/>
    <n v="77"/>
    <x v="83"/>
    <n v="123"/>
    <n v="705"/>
    <n v="40"/>
    <n v="665"/>
    <n v="20"/>
    <n v="848"/>
    <n v="77"/>
    <n v="925"/>
  </r>
  <r>
    <x v="6"/>
    <n v="13"/>
    <s v="Holbæk Golfklub"/>
    <n v="41"/>
    <n v="16"/>
    <n v="3"/>
    <n v="1"/>
    <n v="437"/>
    <n v="201"/>
    <n v="0"/>
    <n v="0"/>
    <n v="90"/>
    <n v="51"/>
    <n v="0"/>
    <n v="0"/>
    <n v="840"/>
    <n v="145"/>
    <x v="68"/>
    <n v="141"/>
    <n v="699"/>
    <n v="61"/>
    <n v="638"/>
    <n v="0"/>
    <n v="840"/>
    <n v="145"/>
    <n v="985"/>
  </r>
  <r>
    <x v="6"/>
    <n v="901"/>
    <s v="City Golf Copenhagen"/>
    <n v="10"/>
    <n v="1"/>
    <n v="0"/>
    <n v="0"/>
    <n v="679"/>
    <n v="130"/>
    <n v="0"/>
    <n v="0"/>
    <n v="13"/>
    <n v="6"/>
    <n v="0"/>
    <n v="0"/>
    <n v="839"/>
    <n v="0"/>
    <x v="186"/>
    <n v="19"/>
    <n v="820"/>
    <n v="11"/>
    <n v="809"/>
    <n v="0"/>
    <n v="839"/>
    <n v="0"/>
    <n v="839"/>
  </r>
  <r>
    <x v="6"/>
    <n v="139"/>
    <s v="Næstved Golfklub"/>
    <n v="24"/>
    <n v="10"/>
    <n v="19"/>
    <n v="1"/>
    <n v="466"/>
    <n v="208"/>
    <n v="0"/>
    <n v="0"/>
    <n v="66"/>
    <n v="30"/>
    <n v="9"/>
    <n v="5"/>
    <n v="838"/>
    <n v="60"/>
    <x v="97"/>
    <n v="96"/>
    <n v="728"/>
    <n v="54"/>
    <n v="674"/>
    <n v="14"/>
    <n v="838"/>
    <n v="60"/>
    <n v="898"/>
  </r>
  <r>
    <x v="6"/>
    <n v="45"/>
    <s v="Gyttegård Golf Klub"/>
    <n v="58"/>
    <n v="13"/>
    <n v="0"/>
    <n v="0"/>
    <n v="436"/>
    <n v="232"/>
    <n v="0"/>
    <n v="0"/>
    <n v="61"/>
    <n v="21"/>
    <n v="9"/>
    <n v="2"/>
    <n v="832"/>
    <n v="123"/>
    <x v="73"/>
    <n v="82"/>
    <n v="739"/>
    <n v="71"/>
    <n v="668"/>
    <n v="11"/>
    <n v="832"/>
    <n v="123"/>
    <n v="955"/>
  </r>
  <r>
    <x v="6"/>
    <n v="64"/>
    <s v="Rold Skov Golfklub"/>
    <n v="25"/>
    <n v="5"/>
    <n v="11"/>
    <n v="1"/>
    <n v="451"/>
    <n v="239"/>
    <n v="0"/>
    <n v="0"/>
    <n v="49"/>
    <n v="12"/>
    <n v="7"/>
    <n v="5"/>
    <n v="805"/>
    <n v="27"/>
    <x v="99"/>
    <n v="61"/>
    <n v="732"/>
    <n v="42"/>
    <n v="690"/>
    <n v="12"/>
    <n v="805"/>
    <n v="27"/>
    <n v="832"/>
  </r>
  <r>
    <x v="6"/>
    <n v="42"/>
    <s v="Sydsjællands Golfklub Mogenstrup"/>
    <n v="22"/>
    <n v="6"/>
    <n v="2"/>
    <n v="2"/>
    <n v="427"/>
    <n v="166"/>
    <n v="0"/>
    <n v="0"/>
    <n v="134"/>
    <n v="40"/>
    <n v="3"/>
    <n v="1"/>
    <n v="803"/>
    <n v="130"/>
    <x v="47"/>
    <n v="174"/>
    <n v="625"/>
    <n v="32"/>
    <n v="593"/>
    <n v="4"/>
    <n v="803"/>
    <n v="130"/>
    <n v="933"/>
  </r>
  <r>
    <x v="6"/>
    <n v="11"/>
    <s v="Sct. Knuds Golfklub"/>
    <n v="22"/>
    <n v="6"/>
    <n v="6"/>
    <n v="3"/>
    <n v="441"/>
    <n v="240"/>
    <n v="0"/>
    <n v="0"/>
    <n v="62"/>
    <n v="21"/>
    <n v="0"/>
    <n v="0"/>
    <n v="801"/>
    <n v="168"/>
    <x v="82"/>
    <n v="83"/>
    <n v="718"/>
    <n v="37"/>
    <n v="681"/>
    <n v="0"/>
    <n v="801"/>
    <n v="168"/>
    <n v="969"/>
  </r>
  <r>
    <x v="6"/>
    <n v="47"/>
    <s v="Sorø Golfklub"/>
    <n v="35"/>
    <n v="6"/>
    <n v="5"/>
    <n v="5"/>
    <n v="464"/>
    <n v="161"/>
    <n v="0"/>
    <n v="0"/>
    <n v="79"/>
    <n v="32"/>
    <n v="4"/>
    <n v="2"/>
    <n v="793"/>
    <n v="114"/>
    <x v="81"/>
    <n v="111"/>
    <n v="676"/>
    <n v="51"/>
    <n v="625"/>
    <n v="6"/>
    <n v="793"/>
    <n v="114"/>
    <n v="907"/>
  </r>
  <r>
    <x v="6"/>
    <n v="51"/>
    <s v="Sønderborg Golfklub"/>
    <n v="20"/>
    <n v="5"/>
    <n v="6"/>
    <n v="0"/>
    <n v="454"/>
    <n v="224"/>
    <n v="0"/>
    <n v="0"/>
    <n v="51"/>
    <n v="12"/>
    <n v="8"/>
    <n v="1"/>
    <n v="781"/>
    <n v="104"/>
    <x v="72"/>
    <n v="63"/>
    <n v="709"/>
    <n v="31"/>
    <n v="678"/>
    <n v="9"/>
    <n v="781"/>
    <n v="104"/>
    <n v="885"/>
  </r>
  <r>
    <x v="6"/>
    <n v="75"/>
    <s v="Kalø Golf Club"/>
    <n v="22"/>
    <n v="2"/>
    <n v="16"/>
    <n v="7"/>
    <n v="383"/>
    <n v="130"/>
    <n v="0"/>
    <n v="0"/>
    <n v="148"/>
    <n v="57"/>
    <n v="10"/>
    <n v="6"/>
    <n v="781"/>
    <n v="7"/>
    <x v="55"/>
    <n v="205"/>
    <n v="560"/>
    <n v="47"/>
    <n v="513"/>
    <n v="16"/>
    <n v="781"/>
    <n v="7"/>
    <n v="788"/>
  </r>
  <r>
    <x v="6"/>
    <n v="102"/>
    <s v="Jelling Golfklub"/>
    <n v="19"/>
    <n v="7"/>
    <n v="10"/>
    <n v="3"/>
    <n v="370"/>
    <n v="191"/>
    <n v="0"/>
    <n v="0"/>
    <n v="114"/>
    <n v="48"/>
    <n v="13"/>
    <n v="2"/>
    <n v="777"/>
    <n v="54"/>
    <x v="92"/>
    <n v="162"/>
    <n v="600"/>
    <n v="39"/>
    <n v="561"/>
    <n v="15"/>
    <n v="777"/>
    <n v="54"/>
    <n v="831"/>
  </r>
  <r>
    <x v="6"/>
    <n v="114"/>
    <s v="Hals Seaside Golf"/>
    <n v="9"/>
    <n v="1"/>
    <n v="4"/>
    <n v="0"/>
    <n v="432"/>
    <n v="215"/>
    <n v="0"/>
    <n v="0"/>
    <n v="40"/>
    <n v="37"/>
    <n v="16"/>
    <n v="8"/>
    <n v="762"/>
    <n v="17"/>
    <x v="79"/>
    <n v="77"/>
    <n v="661"/>
    <n v="14"/>
    <n v="647"/>
    <n v="24"/>
    <n v="762"/>
    <n v="17"/>
    <n v="779"/>
  </r>
  <r>
    <x v="6"/>
    <n v="118"/>
    <s v="Marielyst Golf Klub"/>
    <n v="15"/>
    <n v="8"/>
    <n v="2"/>
    <n v="0"/>
    <n v="345"/>
    <n v="195"/>
    <n v="0"/>
    <n v="0"/>
    <n v="125"/>
    <n v="70"/>
    <n v="0"/>
    <n v="0"/>
    <n v="760"/>
    <n v="75"/>
    <x v="111"/>
    <n v="195"/>
    <n v="565"/>
    <n v="25"/>
    <n v="540"/>
    <n v="0"/>
    <n v="760"/>
    <n v="75"/>
    <n v="835"/>
  </r>
  <r>
    <x v="6"/>
    <n v="49"/>
    <s v="Ribe Golf Klub"/>
    <n v="12"/>
    <n v="4"/>
    <n v="0"/>
    <n v="0"/>
    <n v="453"/>
    <n v="196"/>
    <n v="0"/>
    <n v="0"/>
    <n v="52"/>
    <n v="34"/>
    <n v="8"/>
    <n v="0"/>
    <n v="759"/>
    <n v="47"/>
    <x v="89"/>
    <n v="86"/>
    <n v="665"/>
    <n v="16"/>
    <n v="649"/>
    <n v="8"/>
    <n v="759"/>
    <n v="47"/>
    <n v="806"/>
  </r>
  <r>
    <x v="6"/>
    <n v="184"/>
    <s v="Stensballegaard Golfklub"/>
    <n v="13"/>
    <n v="5"/>
    <n v="17"/>
    <n v="11"/>
    <n v="398"/>
    <n v="126"/>
    <n v="0"/>
    <n v="0"/>
    <n v="116"/>
    <n v="65"/>
    <n v="3"/>
    <n v="1"/>
    <n v="755"/>
    <n v="119"/>
    <x v="94"/>
    <n v="181"/>
    <n v="570"/>
    <n v="46"/>
    <n v="524"/>
    <n v="4"/>
    <n v="755"/>
    <n v="119"/>
    <n v="874"/>
  </r>
  <r>
    <x v="6"/>
    <n v="36"/>
    <s v="Juelsminde Golfklub"/>
    <n v="32"/>
    <n v="12"/>
    <n v="0"/>
    <n v="0"/>
    <n v="414"/>
    <n v="204"/>
    <n v="0"/>
    <n v="0"/>
    <n v="39"/>
    <n v="18"/>
    <n v="20"/>
    <n v="12"/>
    <n v="751"/>
    <n v="35"/>
    <x v="88"/>
    <n v="57"/>
    <n v="662"/>
    <n v="44"/>
    <n v="618"/>
    <n v="32"/>
    <n v="751"/>
    <n v="35"/>
    <n v="786"/>
  </r>
  <r>
    <x v="6"/>
    <n v="57"/>
    <s v="Morsø Golfklub"/>
    <n v="20"/>
    <n v="5"/>
    <n v="2"/>
    <n v="1"/>
    <n v="435"/>
    <n v="168"/>
    <n v="0"/>
    <n v="0"/>
    <n v="86"/>
    <n v="29"/>
    <n v="3"/>
    <n v="1"/>
    <n v="750"/>
    <n v="6"/>
    <x v="95"/>
    <n v="115"/>
    <n v="631"/>
    <n v="28"/>
    <n v="603"/>
    <n v="4"/>
    <n v="750"/>
    <n v="6"/>
    <n v="756"/>
  </r>
  <r>
    <x v="6"/>
    <n v="60"/>
    <s v="Lemvig Golfklub"/>
    <n v="17"/>
    <n v="6"/>
    <n v="4"/>
    <n v="0"/>
    <n v="489"/>
    <n v="210"/>
    <n v="0"/>
    <n v="0"/>
    <n v="1"/>
    <n v="0"/>
    <n v="16"/>
    <n v="7"/>
    <n v="750"/>
    <n v="270"/>
    <x v="70"/>
    <n v="1"/>
    <n v="726"/>
    <n v="27"/>
    <n v="699"/>
    <n v="23"/>
    <n v="750"/>
    <n v="270"/>
    <n v="1020"/>
  </r>
  <r>
    <x v="6"/>
    <n v="86"/>
    <s v="Give Golfklub"/>
    <n v="17"/>
    <n v="8"/>
    <n v="14"/>
    <n v="6"/>
    <n v="444"/>
    <n v="185"/>
    <n v="0"/>
    <n v="0"/>
    <n v="46"/>
    <n v="21"/>
    <n v="5"/>
    <n v="2"/>
    <n v="748"/>
    <n v="64"/>
    <x v="102"/>
    <n v="67"/>
    <n v="674"/>
    <n v="45"/>
    <n v="629"/>
    <n v="7"/>
    <n v="748"/>
    <n v="64"/>
    <n v="812"/>
  </r>
  <r>
    <x v="6"/>
    <n v="134"/>
    <s v="PIBE MØLLE GOLF"/>
    <n v="22"/>
    <n v="6"/>
    <n v="10"/>
    <n v="4"/>
    <n v="344"/>
    <n v="148"/>
    <n v="0"/>
    <n v="0"/>
    <n v="142"/>
    <n v="72"/>
    <n v="0"/>
    <n v="0"/>
    <n v="748"/>
    <n v="34"/>
    <x v="108"/>
    <n v="214"/>
    <n v="534"/>
    <n v="42"/>
    <n v="492"/>
    <n v="0"/>
    <n v="748"/>
    <n v="34"/>
    <n v="782"/>
  </r>
  <r>
    <x v="6"/>
    <n v="192"/>
    <s v="Hansted Golfklub"/>
    <n v="1"/>
    <n v="0"/>
    <n v="0"/>
    <n v="0"/>
    <n v="41"/>
    <n v="11"/>
    <n v="2"/>
    <n v="0"/>
    <n v="561"/>
    <n v="123"/>
    <n v="0"/>
    <n v="0"/>
    <n v="739"/>
    <n v="0"/>
    <x v="183"/>
    <n v="684"/>
    <n v="53"/>
    <n v="3"/>
    <n v="52"/>
    <n v="0"/>
    <n v="739"/>
    <n v="0"/>
    <n v="739"/>
  </r>
  <r>
    <x v="6"/>
    <n v="152"/>
    <s v="Trelleborg Golfklub Slagelse"/>
    <n v="23"/>
    <n v="6"/>
    <n v="3"/>
    <n v="0"/>
    <n v="456"/>
    <n v="156"/>
    <n v="0"/>
    <n v="0"/>
    <n v="43"/>
    <n v="25"/>
    <n v="2"/>
    <n v="0"/>
    <n v="714"/>
    <n v="180"/>
    <x v="84"/>
    <n v="68"/>
    <n v="644"/>
    <n v="32"/>
    <n v="612"/>
    <n v="2"/>
    <n v="714"/>
    <n v="180"/>
    <n v="894"/>
  </r>
  <r>
    <x v="6"/>
    <n v="105"/>
    <s v="Blokhus Golf Klub"/>
    <n v="7"/>
    <n v="1"/>
    <n v="0"/>
    <n v="0"/>
    <n v="272"/>
    <n v="169"/>
    <n v="0"/>
    <n v="0"/>
    <n v="109"/>
    <n v="63"/>
    <n v="60"/>
    <n v="30"/>
    <n v="711"/>
    <n v="5"/>
    <x v="93"/>
    <n v="172"/>
    <n v="449"/>
    <n v="8"/>
    <n v="441"/>
    <n v="90"/>
    <n v="711"/>
    <n v="5"/>
    <n v="716"/>
  </r>
  <r>
    <x v="6"/>
    <n v="108"/>
    <s v="Aabybro Golfklub"/>
    <n v="23"/>
    <n v="4"/>
    <n v="5"/>
    <n v="0"/>
    <n v="393"/>
    <n v="176"/>
    <n v="0"/>
    <n v="0"/>
    <n v="55"/>
    <n v="33"/>
    <n v="10"/>
    <n v="5"/>
    <n v="704"/>
    <n v="51"/>
    <x v="62"/>
    <n v="88"/>
    <n v="601"/>
    <n v="32"/>
    <n v="569"/>
    <n v="15"/>
    <n v="704"/>
    <n v="51"/>
    <n v="755"/>
  </r>
  <r>
    <x v="6"/>
    <n v="169"/>
    <s v="Ledreborg Palace Golf Club"/>
    <n v="25"/>
    <n v="5"/>
    <n v="6"/>
    <n v="1"/>
    <n v="416"/>
    <n v="119"/>
    <n v="0"/>
    <n v="0"/>
    <n v="84"/>
    <n v="38"/>
    <n v="0"/>
    <n v="0"/>
    <n v="694"/>
    <n v="0"/>
    <x v="75"/>
    <n v="122"/>
    <n v="572"/>
    <n v="37"/>
    <n v="535"/>
    <n v="0"/>
    <n v="694"/>
    <n v="0"/>
    <n v="694"/>
  </r>
  <r>
    <x v="6"/>
    <n v="30"/>
    <s v="Hvide Klit"/>
    <n v="12"/>
    <n v="1"/>
    <n v="7"/>
    <n v="5"/>
    <n v="329"/>
    <n v="187"/>
    <n v="0"/>
    <n v="0"/>
    <n v="0"/>
    <n v="0"/>
    <n v="96"/>
    <n v="55"/>
    <n v="692"/>
    <n v="16"/>
    <x v="101"/>
    <n v="0"/>
    <n v="541"/>
    <n v="25"/>
    <n v="516"/>
    <n v="151"/>
    <n v="692"/>
    <n v="16"/>
    <n v="708"/>
  </r>
  <r>
    <x v="6"/>
    <n v="103"/>
    <s v="Holmsland Klit Golfklub"/>
    <n v="26"/>
    <n v="8"/>
    <n v="0"/>
    <n v="0"/>
    <n v="289"/>
    <n v="155"/>
    <n v="0"/>
    <n v="0"/>
    <n v="133"/>
    <n v="74"/>
    <n v="5"/>
    <n v="1"/>
    <n v="691"/>
    <n v="0"/>
    <x v="118"/>
    <n v="207"/>
    <n v="478"/>
    <n v="34"/>
    <n v="444"/>
    <n v="6"/>
    <n v="691"/>
    <n v="0"/>
    <n v="691"/>
  </r>
  <r>
    <x v="6"/>
    <n v="70"/>
    <s v="Skanderborg Golf Klub"/>
    <n v="34"/>
    <n v="5"/>
    <n v="1"/>
    <n v="1"/>
    <n v="398"/>
    <n v="173"/>
    <n v="0"/>
    <n v="0"/>
    <n v="54"/>
    <n v="14"/>
    <n v="2"/>
    <n v="1"/>
    <n v="683"/>
    <n v="78"/>
    <x v="96"/>
    <n v="68"/>
    <n v="612"/>
    <n v="41"/>
    <n v="571"/>
    <n v="3"/>
    <n v="683"/>
    <n v="78"/>
    <n v="761"/>
  </r>
  <r>
    <x v="6"/>
    <n v="76"/>
    <s v="Norddjurs Golfklub"/>
    <n v="19"/>
    <n v="3"/>
    <n v="8"/>
    <n v="4"/>
    <n v="362"/>
    <n v="194"/>
    <n v="0"/>
    <n v="0"/>
    <n v="55"/>
    <n v="26"/>
    <n v="4"/>
    <n v="6"/>
    <n v="681"/>
    <n v="90"/>
    <x v="110"/>
    <n v="81"/>
    <n v="590"/>
    <n v="34"/>
    <n v="556"/>
    <n v="10"/>
    <n v="681"/>
    <n v="90"/>
    <n v="771"/>
  </r>
  <r>
    <x v="6"/>
    <n v="123"/>
    <s v="Struer Golfklub"/>
    <n v="18"/>
    <n v="6"/>
    <n v="7"/>
    <n v="8"/>
    <n v="389"/>
    <n v="186"/>
    <n v="0"/>
    <n v="0"/>
    <n v="31"/>
    <n v="9"/>
    <n v="15"/>
    <n v="8"/>
    <n v="677"/>
    <n v="90"/>
    <x v="4"/>
    <n v="40"/>
    <n v="614"/>
    <n v="39"/>
    <n v="575"/>
    <n v="23"/>
    <n v="677"/>
    <n v="90"/>
    <n v="767"/>
  </r>
  <r>
    <x v="6"/>
    <n v="154"/>
    <s v="Skærbæk Mølle Golfklub Ølgod"/>
    <n v="17"/>
    <n v="2"/>
    <n v="0"/>
    <n v="0"/>
    <n v="295"/>
    <n v="162"/>
    <n v="0"/>
    <n v="0"/>
    <n v="68"/>
    <n v="30"/>
    <n v="74"/>
    <n v="29"/>
    <n v="677"/>
    <n v="21"/>
    <x v="131"/>
    <n v="98"/>
    <n v="476"/>
    <n v="19"/>
    <n v="457"/>
    <n v="103"/>
    <n v="677"/>
    <n v="21"/>
    <n v="698"/>
  </r>
  <r>
    <x v="6"/>
    <n v="180"/>
    <s v="Gudhjem Golfklub"/>
    <n v="3"/>
    <n v="0"/>
    <n v="0"/>
    <n v="0"/>
    <n v="512"/>
    <n v="160"/>
    <n v="0"/>
    <n v="0"/>
    <n v="0"/>
    <n v="0"/>
    <n v="0"/>
    <n v="0"/>
    <n v="675"/>
    <n v="7"/>
    <x v="146"/>
    <n v="0"/>
    <n v="675"/>
    <n v="3"/>
    <n v="672"/>
    <n v="0"/>
    <n v="675"/>
    <n v="7"/>
    <n v="682"/>
  </r>
  <r>
    <x v="6"/>
    <n v="197"/>
    <s v="Dronninglund Golfklub"/>
    <n v="27"/>
    <n v="5"/>
    <n v="12"/>
    <n v="5"/>
    <n v="399"/>
    <n v="165"/>
    <n v="0"/>
    <n v="0"/>
    <n v="34"/>
    <n v="8"/>
    <n v="11"/>
    <n v="5"/>
    <n v="671"/>
    <n v="25"/>
    <x v="190"/>
    <n v="42"/>
    <n v="613"/>
    <n v="49"/>
    <n v="564"/>
    <n v="16"/>
    <n v="671"/>
    <n v="25"/>
    <n v="696"/>
  </r>
  <r>
    <x v="6"/>
    <n v="122"/>
    <s v="Brande Golfklub"/>
    <n v="17"/>
    <n v="7"/>
    <n v="1"/>
    <n v="1"/>
    <n v="384"/>
    <n v="172"/>
    <n v="0"/>
    <n v="0"/>
    <n v="54"/>
    <n v="21"/>
    <n v="8"/>
    <n v="4"/>
    <n v="669"/>
    <n v="59"/>
    <x v="115"/>
    <n v="75"/>
    <n v="582"/>
    <n v="26"/>
    <n v="556"/>
    <n v="12"/>
    <n v="669"/>
    <n v="59"/>
    <n v="728"/>
  </r>
  <r>
    <x v="6"/>
    <n v="87"/>
    <s v="Tange Sø Golfklub"/>
    <n v="11"/>
    <n v="3"/>
    <n v="7"/>
    <n v="3"/>
    <n v="367"/>
    <n v="141"/>
    <n v="0"/>
    <n v="0"/>
    <n v="84"/>
    <n v="29"/>
    <n v="17"/>
    <n v="3"/>
    <n v="665"/>
    <n v="72"/>
    <x v="86"/>
    <n v="113"/>
    <n v="532"/>
    <n v="24"/>
    <n v="508"/>
    <n v="20"/>
    <n v="665"/>
    <n v="72"/>
    <n v="737"/>
  </r>
  <r>
    <x v="6"/>
    <n v="144"/>
    <s v="DGC Dragsholm Golf Club"/>
    <n v="2"/>
    <n v="2"/>
    <n v="12"/>
    <n v="10"/>
    <n v="289"/>
    <n v="122"/>
    <n v="0"/>
    <n v="0"/>
    <n v="117"/>
    <n v="61"/>
    <n v="22"/>
    <n v="14"/>
    <n v="651"/>
    <n v="83"/>
    <x v="100"/>
    <n v="178"/>
    <n v="437"/>
    <n v="26"/>
    <n v="411"/>
    <n v="36"/>
    <n v="651"/>
    <n v="83"/>
    <n v="734"/>
  </r>
  <r>
    <x v="6"/>
    <n v="141"/>
    <s v="Tullamore Golf Club"/>
    <n v="16"/>
    <n v="2"/>
    <n v="13"/>
    <n v="11"/>
    <n v="325"/>
    <n v="100"/>
    <n v="0"/>
    <n v="0"/>
    <n v="152"/>
    <n v="31"/>
    <n v="0"/>
    <n v="0"/>
    <n v="650"/>
    <n v="12"/>
    <x v="13"/>
    <n v="183"/>
    <n v="467"/>
    <n v="42"/>
    <n v="425"/>
    <n v="0"/>
    <n v="650"/>
    <n v="12"/>
    <n v="662"/>
  </r>
  <r>
    <x v="6"/>
    <n v="196"/>
    <s v="Odense Blommenslyst Golfklub"/>
    <n v="11"/>
    <n v="4"/>
    <n v="1"/>
    <n v="0"/>
    <n v="352"/>
    <n v="170"/>
    <n v="0"/>
    <n v="0"/>
    <n v="54"/>
    <n v="39"/>
    <n v="3"/>
    <n v="3"/>
    <n v="637"/>
    <n v="9"/>
    <x v="74"/>
    <n v="93"/>
    <n v="538"/>
    <n v="16"/>
    <n v="522"/>
    <n v="6"/>
    <n v="637"/>
    <n v="9"/>
    <n v="646"/>
  </r>
  <r>
    <x v="6"/>
    <n v="188"/>
    <s v="The Scandinavian Golf Club"/>
    <n v="44"/>
    <n v="6"/>
    <n v="18"/>
    <n v="15"/>
    <n v="454"/>
    <n v="97"/>
    <n v="0"/>
    <n v="0"/>
    <n v="0"/>
    <n v="0"/>
    <n v="1"/>
    <n v="1"/>
    <n v="636"/>
    <n v="9"/>
    <x v="172"/>
    <n v="0"/>
    <n v="634"/>
    <n v="83"/>
    <n v="551"/>
    <n v="2"/>
    <n v="636"/>
    <n v="9"/>
    <n v="645"/>
  </r>
  <r>
    <x v="6"/>
    <n v="128"/>
    <s v="Benniksgaard Golf Klub"/>
    <n v="18"/>
    <n v="2"/>
    <n v="16"/>
    <n v="12"/>
    <n v="348"/>
    <n v="168"/>
    <n v="0"/>
    <n v="0"/>
    <n v="31"/>
    <n v="14"/>
    <n v="11"/>
    <n v="8"/>
    <n v="628"/>
    <n v="62"/>
    <x v="87"/>
    <n v="45"/>
    <n v="564"/>
    <n v="48"/>
    <n v="516"/>
    <n v="19"/>
    <n v="628"/>
    <n v="62"/>
    <n v="690"/>
  </r>
  <r>
    <x v="6"/>
    <n v="71"/>
    <s v="Sæby Golfklub"/>
    <n v="11"/>
    <n v="4"/>
    <n v="6"/>
    <n v="4"/>
    <n v="342"/>
    <n v="195"/>
    <n v="0"/>
    <n v="0"/>
    <n v="34"/>
    <n v="16"/>
    <n v="6"/>
    <n v="8"/>
    <n v="626"/>
    <n v="11"/>
    <x v="117"/>
    <n v="50"/>
    <n v="562"/>
    <n v="25"/>
    <n v="537"/>
    <n v="14"/>
    <n v="626"/>
    <n v="11"/>
    <n v="637"/>
  </r>
  <r>
    <x v="6"/>
    <n v="43"/>
    <s v="Vestfyns Golfklub"/>
    <n v="15"/>
    <n v="2"/>
    <n v="9"/>
    <n v="2"/>
    <n v="319"/>
    <n v="164"/>
    <n v="0"/>
    <n v="0"/>
    <n v="74"/>
    <n v="24"/>
    <n v="10"/>
    <n v="4"/>
    <n v="623"/>
    <n v="80"/>
    <x v="98"/>
    <n v="98"/>
    <n v="511"/>
    <n v="28"/>
    <n v="483"/>
    <n v="14"/>
    <n v="623"/>
    <n v="80"/>
    <n v="703"/>
  </r>
  <r>
    <x v="6"/>
    <n v="41"/>
    <s v="Kalundborg Golfklub"/>
    <n v="17"/>
    <n v="5"/>
    <n v="13"/>
    <n v="3"/>
    <n v="382"/>
    <n v="193"/>
    <n v="0"/>
    <n v="0"/>
    <n v="0"/>
    <n v="0"/>
    <n v="0"/>
    <n v="0"/>
    <n v="613"/>
    <n v="206"/>
    <x v="80"/>
    <n v="0"/>
    <n v="613"/>
    <n v="38"/>
    <n v="575"/>
    <n v="0"/>
    <n v="613"/>
    <n v="206"/>
    <n v="819"/>
  </r>
  <r>
    <x v="6"/>
    <n v="69"/>
    <s v="Maribo Sø Golfklub"/>
    <n v="22"/>
    <n v="8"/>
    <n v="9"/>
    <n v="4"/>
    <n v="352"/>
    <n v="180"/>
    <n v="0"/>
    <n v="0"/>
    <n v="24"/>
    <n v="11"/>
    <n v="1"/>
    <n v="1"/>
    <n v="612"/>
    <n v="155"/>
    <x v="113"/>
    <n v="35"/>
    <n v="575"/>
    <n v="43"/>
    <n v="532"/>
    <n v="2"/>
    <n v="612"/>
    <n v="155"/>
    <n v="767"/>
  </r>
  <r>
    <x v="6"/>
    <n v="109"/>
    <s v="Sebber Kloster Golf Klub"/>
    <n v="11"/>
    <n v="0"/>
    <n v="17"/>
    <n v="5"/>
    <n v="380"/>
    <n v="149"/>
    <n v="0"/>
    <n v="0"/>
    <n v="16"/>
    <n v="13"/>
    <n v="7"/>
    <n v="3"/>
    <n v="601"/>
    <n v="16"/>
    <x v="121"/>
    <n v="29"/>
    <n v="562"/>
    <n v="33"/>
    <n v="529"/>
    <n v="10"/>
    <n v="601"/>
    <n v="16"/>
    <n v="617"/>
  </r>
  <r>
    <x v="6"/>
    <n v="159"/>
    <s v="Volstrup Golf Klub"/>
    <n v="15"/>
    <n v="1"/>
    <n v="17"/>
    <n v="5"/>
    <n v="344"/>
    <n v="95"/>
    <n v="1"/>
    <n v="0"/>
    <n v="98"/>
    <n v="18"/>
    <n v="3"/>
    <n v="4"/>
    <n v="601"/>
    <n v="45"/>
    <x v="129"/>
    <n v="116"/>
    <n v="477"/>
    <n v="39"/>
    <n v="439"/>
    <n v="7"/>
    <n v="601"/>
    <n v="45"/>
    <n v="646"/>
  </r>
  <r>
    <x v="6"/>
    <n v="66"/>
    <s v="Henne Golfklub"/>
    <n v="10"/>
    <n v="2"/>
    <n v="1"/>
    <n v="0"/>
    <n v="168"/>
    <n v="100"/>
    <n v="0"/>
    <n v="1"/>
    <n v="31"/>
    <n v="15"/>
    <n v="170"/>
    <n v="97"/>
    <n v="595"/>
    <n v="22"/>
    <x v="145"/>
    <n v="46"/>
    <n v="281"/>
    <n v="14"/>
    <n v="268"/>
    <n v="267"/>
    <n v="595"/>
    <n v="22"/>
    <n v="617"/>
  </r>
  <r>
    <x v="6"/>
    <n v="150"/>
    <s v="Randers Fjord Golfklub"/>
    <n v="6"/>
    <n v="1"/>
    <n v="11"/>
    <n v="2"/>
    <n v="392"/>
    <n v="120"/>
    <n v="0"/>
    <n v="0"/>
    <n v="39"/>
    <n v="13"/>
    <n v="5"/>
    <n v="6"/>
    <n v="595"/>
    <n v="73"/>
    <x v="135"/>
    <n v="52"/>
    <n v="532"/>
    <n v="20"/>
    <n v="512"/>
    <n v="11"/>
    <n v="595"/>
    <n v="73"/>
    <n v="668"/>
  </r>
  <r>
    <x v="6"/>
    <n v="194"/>
    <s v="Gudme Golf Club"/>
    <n v="0"/>
    <n v="0"/>
    <n v="0"/>
    <n v="0"/>
    <n v="0"/>
    <n v="0"/>
    <n v="4"/>
    <n v="1"/>
    <n v="506"/>
    <n v="84"/>
    <n v="0"/>
    <n v="0"/>
    <n v="595"/>
    <n v="0"/>
    <x v="188"/>
    <n v="590"/>
    <n v="0"/>
    <n v="5"/>
    <n v="0"/>
    <n v="0"/>
    <n v="595"/>
    <n v="0"/>
    <n v="595"/>
  </r>
  <r>
    <x v="6"/>
    <n v="77"/>
    <s v="Hjarbæk Fjord Golf Klub"/>
    <n v="20"/>
    <n v="0"/>
    <n v="18"/>
    <n v="7"/>
    <n v="256"/>
    <n v="86"/>
    <n v="0"/>
    <n v="0"/>
    <n v="115"/>
    <n v="54"/>
    <n v="25"/>
    <n v="11"/>
    <n v="592"/>
    <n v="12"/>
    <x v="141"/>
    <n v="169"/>
    <n v="387"/>
    <n v="45"/>
    <n v="342"/>
    <n v="36"/>
    <n v="592"/>
    <n v="12"/>
    <n v="604"/>
  </r>
  <r>
    <x v="6"/>
    <n v="62"/>
    <s v="Faaborg Golfklub"/>
    <n v="12"/>
    <n v="5"/>
    <n v="6"/>
    <n v="1"/>
    <n v="311"/>
    <n v="159"/>
    <n v="0"/>
    <n v="0"/>
    <n v="51"/>
    <n v="24"/>
    <n v="11"/>
    <n v="6"/>
    <n v="586"/>
    <n v="75"/>
    <x v="128"/>
    <n v="75"/>
    <n v="494"/>
    <n v="24"/>
    <n v="470"/>
    <n v="17"/>
    <n v="586"/>
    <n v="75"/>
    <n v="661"/>
  </r>
  <r>
    <x v="6"/>
    <n v="149"/>
    <s v="Aabenraa Golfklub"/>
    <n v="19"/>
    <n v="8"/>
    <n v="5"/>
    <n v="2"/>
    <n v="283"/>
    <n v="159"/>
    <n v="0"/>
    <n v="0"/>
    <n v="49"/>
    <n v="26"/>
    <n v="20"/>
    <n v="12"/>
    <n v="583"/>
    <n v="43"/>
    <x v="109"/>
    <n v="75"/>
    <n v="476"/>
    <n v="34"/>
    <n v="442"/>
    <n v="32"/>
    <n v="583"/>
    <n v="43"/>
    <n v="626"/>
  </r>
  <r>
    <x v="6"/>
    <n v="190"/>
    <s v="Rønnede Golf Klub"/>
    <n v="11"/>
    <n v="2"/>
    <n v="16"/>
    <n v="7"/>
    <n v="305"/>
    <n v="110"/>
    <n v="0"/>
    <n v="0"/>
    <n v="96"/>
    <n v="35"/>
    <n v="0"/>
    <n v="0"/>
    <n v="582"/>
    <n v="26"/>
    <x v="136"/>
    <n v="131"/>
    <n v="451"/>
    <n v="36"/>
    <n v="415"/>
    <n v="0"/>
    <n v="582"/>
    <n v="26"/>
    <n v="608"/>
  </r>
  <r>
    <x v="6"/>
    <n v="107"/>
    <s v="Åskov Golfklub"/>
    <n v="19"/>
    <n v="9"/>
    <n v="11"/>
    <n v="5"/>
    <n v="318"/>
    <n v="142"/>
    <n v="0"/>
    <n v="0"/>
    <n v="35"/>
    <n v="20"/>
    <n v="13"/>
    <n v="3"/>
    <n v="575"/>
    <n v="34"/>
    <x v="137"/>
    <n v="55"/>
    <n v="504"/>
    <n v="44"/>
    <n v="460"/>
    <n v="16"/>
    <n v="575"/>
    <n v="34"/>
    <n v="609"/>
  </r>
  <r>
    <x v="6"/>
    <n v="133"/>
    <s v="Harekær "/>
    <n v="7"/>
    <n v="3"/>
    <n v="3"/>
    <n v="4"/>
    <n v="336"/>
    <n v="112"/>
    <n v="0"/>
    <n v="0"/>
    <n v="73"/>
    <n v="34"/>
    <n v="2"/>
    <n v="0"/>
    <n v="574"/>
    <n v="16"/>
    <x v="116"/>
    <n v="107"/>
    <n v="465"/>
    <n v="17"/>
    <n v="448"/>
    <n v="2"/>
    <n v="574"/>
    <n v="16"/>
    <n v="590"/>
  </r>
  <r>
    <x v="6"/>
    <n v="88"/>
    <s v="Tønder Golf Klub"/>
    <n v="10"/>
    <n v="0"/>
    <n v="0"/>
    <n v="1"/>
    <n v="325"/>
    <n v="135"/>
    <n v="0"/>
    <n v="0"/>
    <n v="44"/>
    <n v="23"/>
    <n v="1"/>
    <n v="0"/>
    <n v="539"/>
    <n v="52"/>
    <x v="134"/>
    <n v="67"/>
    <n v="471"/>
    <n v="11"/>
    <n v="460"/>
    <n v="1"/>
    <n v="539"/>
    <n v="52"/>
    <n v="591"/>
  </r>
  <r>
    <x v="6"/>
    <n v="176"/>
    <s v="Mariagerfjord Golfklub"/>
    <n v="9"/>
    <n v="2"/>
    <n v="7"/>
    <n v="3"/>
    <n v="288"/>
    <n v="124"/>
    <n v="0"/>
    <n v="1"/>
    <n v="48"/>
    <n v="32"/>
    <n v="15"/>
    <n v="8"/>
    <n v="537"/>
    <n v="30"/>
    <x v="143"/>
    <n v="80"/>
    <n v="433"/>
    <n v="22"/>
    <n v="412"/>
    <n v="23"/>
    <n v="537"/>
    <n v="30"/>
    <n v="567"/>
  </r>
  <r>
    <x v="6"/>
    <n v="53"/>
    <s v="Grenaa Golfklub"/>
    <n v="18"/>
    <n v="1"/>
    <n v="0"/>
    <n v="2"/>
    <n v="304"/>
    <n v="144"/>
    <n v="0"/>
    <n v="0"/>
    <n v="26"/>
    <n v="12"/>
    <n v="11"/>
    <n v="9"/>
    <n v="527"/>
    <n v="15"/>
    <x v="125"/>
    <n v="38"/>
    <n v="469"/>
    <n v="21"/>
    <n v="448"/>
    <n v="20"/>
    <n v="527"/>
    <n v="15"/>
    <n v="542"/>
  </r>
  <r>
    <x v="6"/>
    <n v="126"/>
    <s v="Harre Vig Golfklub"/>
    <n v="13"/>
    <n v="3"/>
    <n v="2"/>
    <n v="0"/>
    <n v="276"/>
    <n v="112"/>
    <n v="0"/>
    <n v="0"/>
    <n v="64"/>
    <n v="24"/>
    <n v="18"/>
    <n v="10"/>
    <n v="522"/>
    <n v="4"/>
    <x v="122"/>
    <n v="88"/>
    <n v="406"/>
    <n v="18"/>
    <n v="388"/>
    <n v="28"/>
    <n v="522"/>
    <n v="4"/>
    <n v="526"/>
  </r>
  <r>
    <x v="6"/>
    <n v="23"/>
    <s v="Storstrømmen Gk"/>
    <n v="26"/>
    <n v="9"/>
    <n v="6"/>
    <n v="3"/>
    <n v="313"/>
    <n v="128"/>
    <n v="0"/>
    <n v="0"/>
    <n v="16"/>
    <n v="6"/>
    <n v="2"/>
    <n v="1"/>
    <n v="510"/>
    <n v="44"/>
    <x v="124"/>
    <n v="22"/>
    <n v="485"/>
    <n v="44"/>
    <n v="441"/>
    <n v="3"/>
    <n v="510"/>
    <n v="44"/>
    <n v="554"/>
  </r>
  <r>
    <x v="6"/>
    <n v="106"/>
    <s v="Falster Golfklub"/>
    <n v="18"/>
    <n v="4"/>
    <n v="0"/>
    <n v="0"/>
    <n v="248"/>
    <n v="101"/>
    <n v="0"/>
    <n v="0"/>
    <n v="79"/>
    <n v="38"/>
    <n v="16"/>
    <n v="6"/>
    <n v="510"/>
    <n v="24"/>
    <x v="127"/>
    <n v="117"/>
    <n v="371"/>
    <n v="22"/>
    <n v="349"/>
    <n v="22"/>
    <n v="510"/>
    <n v="24"/>
    <n v="534"/>
  </r>
  <r>
    <x v="6"/>
    <n v="96"/>
    <s v="Blåvandshuk Golfklub"/>
    <n v="14"/>
    <n v="0"/>
    <n v="0"/>
    <n v="0"/>
    <n v="252"/>
    <n v="132"/>
    <n v="0"/>
    <n v="0"/>
    <n v="29"/>
    <n v="5"/>
    <n v="45"/>
    <n v="31"/>
    <n v="508"/>
    <n v="34"/>
    <x v="162"/>
    <n v="34"/>
    <n v="398"/>
    <n v="14"/>
    <n v="384"/>
    <n v="76"/>
    <n v="508"/>
    <n v="34"/>
    <n v="542"/>
  </r>
  <r>
    <x v="6"/>
    <n v="48"/>
    <s v="Himmerland Golf Klub"/>
    <n v="21"/>
    <n v="7"/>
    <n v="1"/>
    <n v="3"/>
    <n v="265"/>
    <n v="133"/>
    <n v="0"/>
    <n v="0"/>
    <n v="45"/>
    <n v="28"/>
    <n v="0"/>
    <n v="0"/>
    <n v="503"/>
    <n v="62"/>
    <x v="132"/>
    <n v="73"/>
    <n v="430"/>
    <n v="32"/>
    <n v="398"/>
    <n v="0"/>
    <n v="503"/>
    <n v="62"/>
    <n v="565"/>
  </r>
  <r>
    <x v="6"/>
    <n v="167"/>
    <s v="Barløseborg Golfklub"/>
    <n v="14"/>
    <n v="2"/>
    <n v="9"/>
    <n v="3"/>
    <n v="238"/>
    <n v="100"/>
    <n v="0"/>
    <n v="0"/>
    <n v="87"/>
    <n v="40"/>
    <n v="6"/>
    <n v="2"/>
    <n v="501"/>
    <n v="21"/>
    <x v="154"/>
    <n v="127"/>
    <n v="366"/>
    <n v="28"/>
    <n v="338"/>
    <n v="8"/>
    <n v="501"/>
    <n v="21"/>
    <n v="522"/>
  </r>
  <r>
    <x v="6"/>
    <n v="111"/>
    <s v="Albertslund Golfklub"/>
    <n v="15"/>
    <n v="5"/>
    <n v="0"/>
    <n v="0"/>
    <n v="324"/>
    <n v="143"/>
    <n v="0"/>
    <n v="0"/>
    <n v="10"/>
    <n v="0"/>
    <n v="1"/>
    <n v="1"/>
    <n v="499"/>
    <n v="35"/>
    <x v="119"/>
    <n v="10"/>
    <n v="487"/>
    <n v="20"/>
    <n v="467"/>
    <n v="2"/>
    <n v="499"/>
    <n v="35"/>
    <n v="534"/>
  </r>
  <r>
    <x v="6"/>
    <n v="98"/>
    <s v="Møn Golfklub"/>
    <n v="26"/>
    <n v="5"/>
    <n v="0"/>
    <n v="0"/>
    <n v="240"/>
    <n v="92"/>
    <n v="0"/>
    <n v="0"/>
    <n v="72"/>
    <n v="29"/>
    <n v="23"/>
    <n v="9"/>
    <n v="496"/>
    <n v="21"/>
    <x v="142"/>
    <n v="101"/>
    <n v="363"/>
    <n v="31"/>
    <n v="332"/>
    <n v="32"/>
    <n v="496"/>
    <n v="21"/>
    <n v="517"/>
  </r>
  <r>
    <x v="6"/>
    <n v="156"/>
    <s v="Aars Golfklub"/>
    <n v="20"/>
    <n v="3"/>
    <n v="13"/>
    <n v="5"/>
    <n v="294"/>
    <n v="111"/>
    <n v="0"/>
    <n v="0"/>
    <n v="19"/>
    <n v="13"/>
    <n v="9"/>
    <n v="3"/>
    <n v="490"/>
    <n v="31"/>
    <x v="147"/>
    <n v="32"/>
    <n v="446"/>
    <n v="41"/>
    <n v="405"/>
    <n v="12"/>
    <n v="490"/>
    <n v="31"/>
    <n v="521"/>
  </r>
  <r>
    <x v="6"/>
    <n v="200"/>
    <s v="Great Northern Golf Club"/>
    <n v="51"/>
    <n v="3"/>
    <n v="28"/>
    <n v="16"/>
    <n v="305"/>
    <n v="84"/>
    <n v="0"/>
    <n v="0"/>
    <n v="0"/>
    <n v="0"/>
    <n v="0"/>
    <n v="0"/>
    <n v="487"/>
    <n v="0"/>
    <x v="197"/>
    <n v="0"/>
    <n v="487"/>
    <n v="98"/>
    <n v="389"/>
    <n v="0"/>
    <n v="487"/>
    <n v="0"/>
    <n v="487"/>
  </r>
  <r>
    <x v="6"/>
    <n v="900"/>
    <s v="Royal Golf Club"/>
    <n v="7"/>
    <n v="2"/>
    <n v="0"/>
    <n v="0"/>
    <n v="428"/>
    <n v="45"/>
    <n v="0"/>
    <n v="0"/>
    <n v="0"/>
    <n v="0"/>
    <n v="0"/>
    <n v="0"/>
    <n v="482"/>
    <n v="31"/>
    <x v="150"/>
    <n v="0"/>
    <n v="482"/>
    <n v="9"/>
    <n v="473"/>
    <n v="0"/>
    <n v="482"/>
    <n v="31"/>
    <n v="513"/>
  </r>
  <r>
    <x v="6"/>
    <n v="81"/>
    <s v="Hirtshals Golfklub"/>
    <n v="5"/>
    <n v="0"/>
    <n v="0"/>
    <n v="0"/>
    <n v="273"/>
    <n v="144"/>
    <n v="0"/>
    <n v="0"/>
    <n v="0"/>
    <n v="0"/>
    <n v="35"/>
    <n v="24"/>
    <n v="481"/>
    <n v="50"/>
    <x v="126"/>
    <n v="0"/>
    <n v="422"/>
    <n v="5"/>
    <n v="417"/>
    <n v="59"/>
    <n v="481"/>
    <n v="50"/>
    <n v="531"/>
  </r>
  <r>
    <x v="6"/>
    <n v="173"/>
    <s v="Tollundgaard Golfklub"/>
    <n v="2"/>
    <n v="2"/>
    <n v="0"/>
    <n v="0"/>
    <n v="294"/>
    <n v="106"/>
    <n v="0"/>
    <n v="0"/>
    <n v="44"/>
    <n v="17"/>
    <n v="10"/>
    <n v="4"/>
    <n v="479"/>
    <n v="37"/>
    <x v="149"/>
    <n v="61"/>
    <n v="404"/>
    <n v="4"/>
    <n v="400"/>
    <n v="14"/>
    <n v="479"/>
    <n v="37"/>
    <n v="516"/>
  </r>
  <r>
    <x v="6"/>
    <n v="10"/>
    <s v="Fanø Vesterhavsbads Golfklub"/>
    <n v="5"/>
    <n v="2"/>
    <n v="0"/>
    <n v="0"/>
    <n v="157"/>
    <n v="91"/>
    <n v="0"/>
    <n v="0"/>
    <n v="57"/>
    <n v="25"/>
    <n v="81"/>
    <n v="53"/>
    <n v="471"/>
    <n v="26"/>
    <x v="45"/>
    <n v="82"/>
    <n v="255"/>
    <n v="7"/>
    <n v="248"/>
    <n v="134"/>
    <n v="471"/>
    <n v="26"/>
    <n v="497"/>
  </r>
  <r>
    <x v="6"/>
    <n v="83"/>
    <s v="Sindal Golf Klub"/>
    <n v="12"/>
    <n v="0"/>
    <n v="0"/>
    <n v="0"/>
    <n v="296"/>
    <n v="127"/>
    <n v="0"/>
    <n v="0"/>
    <n v="0"/>
    <n v="0"/>
    <n v="24"/>
    <n v="7"/>
    <n v="466"/>
    <n v="136"/>
    <x v="139"/>
    <n v="0"/>
    <n v="435"/>
    <n v="12"/>
    <n v="423"/>
    <n v="31"/>
    <n v="466"/>
    <n v="136"/>
    <n v="602"/>
  </r>
  <r>
    <x v="6"/>
    <n v="18"/>
    <s v="Ebeltoft Golf Club"/>
    <n v="5"/>
    <n v="0"/>
    <n v="0"/>
    <n v="0"/>
    <n v="234"/>
    <n v="152"/>
    <n v="0"/>
    <n v="0"/>
    <n v="39"/>
    <n v="24"/>
    <n v="5"/>
    <n v="1"/>
    <n v="460"/>
    <n v="14"/>
    <x v="138"/>
    <n v="63"/>
    <n v="391"/>
    <n v="5"/>
    <n v="386"/>
    <n v="6"/>
    <n v="460"/>
    <n v="14"/>
    <n v="474"/>
  </r>
  <r>
    <x v="6"/>
    <n v="34"/>
    <s v="Bornholms Golf Klub"/>
    <n v="9"/>
    <n v="2"/>
    <n v="0"/>
    <n v="0"/>
    <n v="269"/>
    <n v="119"/>
    <n v="0"/>
    <n v="0"/>
    <n v="33"/>
    <n v="17"/>
    <n v="5"/>
    <n v="2"/>
    <n v="456"/>
    <n v="76"/>
    <x v="120"/>
    <n v="50"/>
    <n v="399"/>
    <n v="11"/>
    <n v="388"/>
    <n v="7"/>
    <n v="456"/>
    <n v="76"/>
    <n v="532"/>
  </r>
  <r>
    <x v="6"/>
    <n v="155"/>
    <s v="Hobro Golfklub"/>
    <n v="8"/>
    <n v="1"/>
    <n v="0"/>
    <n v="0"/>
    <n v="230"/>
    <n v="117"/>
    <n v="0"/>
    <n v="0"/>
    <n v="40"/>
    <n v="34"/>
    <n v="21"/>
    <n v="5"/>
    <n v="456"/>
    <n v="20"/>
    <x v="165"/>
    <n v="74"/>
    <n v="356"/>
    <n v="9"/>
    <n v="347"/>
    <n v="26"/>
    <n v="456"/>
    <n v="20"/>
    <n v="476"/>
  </r>
  <r>
    <x v="6"/>
    <n v="162"/>
    <s v="Bogense Golfklub"/>
    <n v="8"/>
    <n v="1"/>
    <n v="17"/>
    <n v="7"/>
    <n v="242"/>
    <n v="115"/>
    <n v="0"/>
    <n v="0"/>
    <n v="33"/>
    <n v="15"/>
    <n v="6"/>
    <n v="4"/>
    <n v="448"/>
    <n v="3"/>
    <x v="164"/>
    <n v="48"/>
    <n v="390"/>
    <n v="33"/>
    <n v="357"/>
    <n v="10"/>
    <n v="448"/>
    <n v="3"/>
    <n v="451"/>
  </r>
  <r>
    <x v="6"/>
    <n v="129"/>
    <s v="Passebækgård Golf Klub"/>
    <n v="16"/>
    <n v="4"/>
    <n v="0"/>
    <n v="0"/>
    <n v="261"/>
    <n v="118"/>
    <n v="0"/>
    <n v="0"/>
    <n v="30"/>
    <n v="11"/>
    <n v="0"/>
    <n v="0"/>
    <n v="440"/>
    <n v="7"/>
    <x v="104"/>
    <n v="41"/>
    <n v="399"/>
    <n v="20"/>
    <n v="379"/>
    <n v="0"/>
    <n v="440"/>
    <n v="7"/>
    <n v="447"/>
  </r>
  <r>
    <x v="6"/>
    <n v="104"/>
    <s v="Nordborg Golfklub"/>
    <n v="8"/>
    <n v="2"/>
    <n v="7"/>
    <n v="5"/>
    <n v="254"/>
    <n v="101"/>
    <n v="0"/>
    <n v="0"/>
    <n v="37"/>
    <n v="16"/>
    <n v="1"/>
    <n v="1"/>
    <n v="432"/>
    <n v="7"/>
    <x v="152"/>
    <n v="53"/>
    <n v="377"/>
    <n v="22"/>
    <n v="355"/>
    <n v="2"/>
    <n v="432"/>
    <n v="7"/>
    <n v="439"/>
  </r>
  <r>
    <x v="6"/>
    <n v="54"/>
    <s v="Toftlund Golf Club"/>
    <n v="8"/>
    <n v="1"/>
    <n v="5"/>
    <n v="1"/>
    <n v="235"/>
    <n v="99"/>
    <n v="0"/>
    <n v="0"/>
    <n v="49"/>
    <n v="20"/>
    <n v="4"/>
    <n v="3"/>
    <n v="425"/>
    <n v="18"/>
    <x v="160"/>
    <n v="69"/>
    <n v="349"/>
    <n v="15"/>
    <n v="334"/>
    <n v="7"/>
    <n v="425"/>
    <n v="18"/>
    <n v="443"/>
  </r>
  <r>
    <x v="6"/>
    <n v="136"/>
    <s v="Mensalgård Golfklub"/>
    <n v="8"/>
    <n v="0"/>
    <n v="0"/>
    <n v="0"/>
    <n v="92"/>
    <n v="27"/>
    <n v="0"/>
    <n v="0"/>
    <n v="232"/>
    <n v="48"/>
    <n v="9"/>
    <n v="7"/>
    <n v="423"/>
    <n v="8"/>
    <x v="28"/>
    <n v="280"/>
    <n v="127"/>
    <n v="8"/>
    <n v="119"/>
    <n v="16"/>
    <n v="423"/>
    <n v="8"/>
    <n v="431"/>
  </r>
  <r>
    <x v="6"/>
    <n v="905"/>
    <s v="Søhøjlandet Golf Resort P/S"/>
    <n v="11"/>
    <n v="6"/>
    <n v="0"/>
    <n v="0"/>
    <n v="259"/>
    <n v="62"/>
    <n v="0"/>
    <n v="0"/>
    <n v="50"/>
    <n v="9"/>
    <n v="9"/>
    <n v="3"/>
    <n v="409"/>
    <n v="10"/>
    <x v="166"/>
    <n v="59"/>
    <n v="338"/>
    <n v="17"/>
    <n v="321"/>
    <n v="12"/>
    <n v="409"/>
    <n v="10"/>
    <n v="419"/>
  </r>
  <r>
    <x v="6"/>
    <n v="80"/>
    <s v="Royal Oak Golf Club"/>
    <n v="15"/>
    <n v="2"/>
    <n v="3"/>
    <n v="2"/>
    <n v="255"/>
    <n v="83"/>
    <n v="0"/>
    <n v="0"/>
    <n v="29"/>
    <n v="8"/>
    <n v="8"/>
    <n v="2"/>
    <n v="407"/>
    <n v="1"/>
    <x v="161"/>
    <n v="37"/>
    <n v="360"/>
    <n v="22"/>
    <n v="338"/>
    <n v="10"/>
    <n v="407"/>
    <n v="1"/>
    <n v="408"/>
  </r>
  <r>
    <x v="6"/>
    <n v="55"/>
    <s v="Nexø Golf Klub"/>
    <n v="3"/>
    <n v="5"/>
    <n v="0"/>
    <n v="0"/>
    <n v="187"/>
    <n v="110"/>
    <n v="0"/>
    <n v="0"/>
    <n v="44"/>
    <n v="21"/>
    <n v="14"/>
    <n v="7"/>
    <n v="391"/>
    <n v="12"/>
    <x v="158"/>
    <n v="65"/>
    <n v="305"/>
    <n v="8"/>
    <n v="297"/>
    <n v="21"/>
    <n v="391"/>
    <n v="12"/>
    <n v="403"/>
  </r>
  <r>
    <x v="6"/>
    <n v="119"/>
    <s v="Halsted Kloster Golfklub"/>
    <n v="9"/>
    <n v="4"/>
    <n v="7"/>
    <n v="1"/>
    <n v="184"/>
    <n v="108"/>
    <n v="0"/>
    <n v="0"/>
    <n v="35"/>
    <n v="17"/>
    <n v="10"/>
    <n v="2"/>
    <n v="377"/>
    <n v="30"/>
    <x v="155"/>
    <n v="52"/>
    <n v="313"/>
    <n v="21"/>
    <n v="292"/>
    <n v="12"/>
    <n v="377"/>
    <n v="30"/>
    <n v="407"/>
  </r>
  <r>
    <x v="6"/>
    <n v="132"/>
    <s v="Langelands Golf Klub"/>
    <n v="3"/>
    <n v="2"/>
    <n v="4"/>
    <n v="1"/>
    <n v="189"/>
    <n v="98"/>
    <n v="0"/>
    <n v="0"/>
    <n v="12"/>
    <n v="9"/>
    <n v="29"/>
    <n v="14"/>
    <n v="361"/>
    <n v="43"/>
    <x v="156"/>
    <n v="21"/>
    <n v="297"/>
    <n v="10"/>
    <n v="287"/>
    <n v="43"/>
    <n v="361"/>
    <n v="43"/>
    <n v="404"/>
  </r>
  <r>
    <x v="6"/>
    <n v="93"/>
    <s v="Løkken Golfklub"/>
    <n v="3"/>
    <n v="0"/>
    <n v="7"/>
    <n v="1"/>
    <n v="219"/>
    <n v="108"/>
    <n v="0"/>
    <n v="0"/>
    <n v="0"/>
    <n v="0"/>
    <n v="15"/>
    <n v="6"/>
    <n v="359"/>
    <n v="53"/>
    <x v="153"/>
    <n v="0"/>
    <n v="338"/>
    <n v="11"/>
    <n v="327"/>
    <n v="21"/>
    <n v="359"/>
    <n v="53"/>
    <n v="412"/>
  </r>
  <r>
    <x v="6"/>
    <n v="135"/>
    <s v="Holsted Golfklub"/>
    <n v="4"/>
    <n v="2"/>
    <n v="12"/>
    <n v="3"/>
    <n v="188"/>
    <n v="67"/>
    <n v="0"/>
    <n v="0"/>
    <n v="38"/>
    <n v="18"/>
    <n v="11"/>
    <n v="5"/>
    <n v="348"/>
    <n v="15"/>
    <x v="148"/>
    <n v="56"/>
    <n v="276"/>
    <n v="21"/>
    <n v="255"/>
    <n v="16"/>
    <n v="348"/>
    <n v="15"/>
    <n v="363"/>
  </r>
  <r>
    <x v="6"/>
    <n v="178"/>
    <s v="Hvalpsund Golf Club"/>
    <n v="3"/>
    <n v="1"/>
    <n v="0"/>
    <n v="0"/>
    <n v="191"/>
    <n v="109"/>
    <n v="0"/>
    <n v="0"/>
    <n v="16"/>
    <n v="7"/>
    <n v="14"/>
    <n v="3"/>
    <n v="344"/>
    <n v="2"/>
    <x v="167"/>
    <n v="23"/>
    <n v="304"/>
    <n v="4"/>
    <n v="300"/>
    <n v="17"/>
    <n v="344"/>
    <n v="2"/>
    <n v="346"/>
  </r>
  <r>
    <x v="6"/>
    <n v="909"/>
    <s v="Langesø Golf A/S"/>
    <n v="4"/>
    <n v="1"/>
    <n v="4"/>
    <n v="2"/>
    <n v="231"/>
    <n v="90"/>
    <n v="0"/>
    <n v="0"/>
    <n v="8"/>
    <n v="1"/>
    <n v="1"/>
    <n v="1"/>
    <n v="343"/>
    <n v="0"/>
    <x v="198"/>
    <n v="9"/>
    <n v="332"/>
    <n v="11"/>
    <n v="321"/>
    <n v="2"/>
    <n v="343"/>
    <n v="0"/>
    <n v="343"/>
  </r>
  <r>
    <x v="6"/>
    <n v="183"/>
    <s v="Sydthy Golfklub"/>
    <n v="7"/>
    <n v="1"/>
    <n v="0"/>
    <n v="2"/>
    <n v="195"/>
    <n v="105"/>
    <n v="0"/>
    <n v="0"/>
    <n v="8"/>
    <n v="2"/>
    <n v="13"/>
    <n v="9"/>
    <n v="342"/>
    <n v="20"/>
    <x v="159"/>
    <n v="10"/>
    <n v="310"/>
    <n v="10"/>
    <n v="300"/>
    <n v="22"/>
    <n v="342"/>
    <n v="20"/>
    <n v="362"/>
  </r>
  <r>
    <x v="6"/>
    <n v="182"/>
    <s v="Midtfyns Golfklub"/>
    <n v="4"/>
    <n v="1"/>
    <n v="0"/>
    <n v="0"/>
    <n v="208"/>
    <n v="76"/>
    <n v="0"/>
    <n v="0"/>
    <n v="26"/>
    <n v="4"/>
    <n v="4"/>
    <n v="4"/>
    <n v="327"/>
    <n v="22"/>
    <x v="169"/>
    <n v="30"/>
    <n v="289"/>
    <n v="5"/>
    <n v="284"/>
    <n v="8"/>
    <n v="327"/>
    <n v="22"/>
    <n v="349"/>
  </r>
  <r>
    <x v="6"/>
    <n v="56"/>
    <s v="Nordbornholms Golf Klub"/>
    <n v="31"/>
    <n v="4"/>
    <n v="0"/>
    <n v="0"/>
    <n v="201"/>
    <n v="76"/>
    <n v="0"/>
    <n v="0"/>
    <n v="0"/>
    <n v="0"/>
    <n v="0"/>
    <n v="0"/>
    <n v="312"/>
    <n v="8"/>
    <x v="168"/>
    <n v="0"/>
    <n v="312"/>
    <n v="35"/>
    <n v="277"/>
    <n v="0"/>
    <n v="312"/>
    <n v="8"/>
    <n v="320"/>
  </r>
  <r>
    <x v="6"/>
    <n v="61"/>
    <s v="Jammerbugtens Golfklub"/>
    <n v="6"/>
    <n v="1"/>
    <n v="0"/>
    <n v="0"/>
    <n v="161"/>
    <n v="89"/>
    <n v="0"/>
    <n v="0"/>
    <n v="0"/>
    <n v="0"/>
    <n v="31"/>
    <n v="23"/>
    <n v="311"/>
    <n v="4"/>
    <x v="157"/>
    <n v="0"/>
    <n v="257"/>
    <n v="7"/>
    <n v="250"/>
    <n v="54"/>
    <n v="311"/>
    <n v="4"/>
    <n v="315"/>
  </r>
  <r>
    <x v="6"/>
    <n v="165"/>
    <s v="Ærø Golf Klub"/>
    <n v="0"/>
    <n v="1"/>
    <n v="1"/>
    <n v="0"/>
    <n v="87"/>
    <n v="42"/>
    <n v="1"/>
    <n v="0"/>
    <n v="107"/>
    <n v="34"/>
    <n v="18"/>
    <n v="9"/>
    <n v="300"/>
    <n v="85"/>
    <x v="175"/>
    <n v="141"/>
    <n v="131"/>
    <n v="3"/>
    <n v="129"/>
    <n v="27"/>
    <n v="300"/>
    <n v="85"/>
    <n v="385"/>
  </r>
  <r>
    <x v="6"/>
    <n v="146"/>
    <s v="Løgstør Golfklub"/>
    <n v="5"/>
    <n v="0"/>
    <n v="4"/>
    <n v="2"/>
    <n v="173"/>
    <n v="81"/>
    <n v="0"/>
    <n v="0"/>
    <n v="7"/>
    <n v="5"/>
    <n v="14"/>
    <n v="8"/>
    <n v="299"/>
    <n v="10"/>
    <x v="170"/>
    <n v="12"/>
    <n v="265"/>
    <n v="11"/>
    <n v="254"/>
    <n v="22"/>
    <n v="299"/>
    <n v="10"/>
    <n v="309"/>
  </r>
  <r>
    <x v="6"/>
    <n v="171"/>
    <s v="Hedens Golfklub"/>
    <n v="5"/>
    <n v="4"/>
    <n v="0"/>
    <n v="0"/>
    <n v="174"/>
    <n v="70"/>
    <n v="0"/>
    <n v="0"/>
    <n v="0"/>
    <n v="0"/>
    <n v="0"/>
    <n v="0"/>
    <n v="253"/>
    <n v="6"/>
    <x v="173"/>
    <n v="0"/>
    <n v="253"/>
    <n v="9"/>
    <n v="244"/>
    <n v="0"/>
    <n v="253"/>
    <n v="6"/>
    <n v="259"/>
  </r>
  <r>
    <x v="6"/>
    <n v="127"/>
    <s v="Solrød Golfklub"/>
    <n v="4"/>
    <n v="0"/>
    <n v="0"/>
    <n v="0"/>
    <n v="146"/>
    <n v="61"/>
    <n v="0"/>
    <n v="0"/>
    <n v="22"/>
    <n v="7"/>
    <n v="0"/>
    <n v="0"/>
    <n v="240"/>
    <n v="6"/>
    <x v="171"/>
    <n v="29"/>
    <n v="211"/>
    <n v="4"/>
    <n v="207"/>
    <n v="0"/>
    <n v="240"/>
    <n v="6"/>
    <n v="246"/>
  </r>
  <r>
    <x v="6"/>
    <n v="191"/>
    <s v="Blåvandshuk Golf Skovklubben"/>
    <n v="4"/>
    <n v="4"/>
    <n v="1"/>
    <n v="0"/>
    <n v="135"/>
    <n v="61"/>
    <n v="0"/>
    <n v="0"/>
    <n v="6"/>
    <n v="3"/>
    <n v="0"/>
    <n v="0"/>
    <n v="214"/>
    <n v="13"/>
    <x v="185"/>
    <n v="9"/>
    <n v="205"/>
    <n v="9"/>
    <n v="196"/>
    <n v="0"/>
    <n v="214"/>
    <n v="13"/>
    <n v="227"/>
  </r>
  <r>
    <x v="6"/>
    <n v="904"/>
    <s v="Ølstykke Golf"/>
    <n v="0"/>
    <n v="0"/>
    <n v="0"/>
    <n v="0"/>
    <n v="0"/>
    <n v="0"/>
    <n v="4"/>
    <n v="1"/>
    <n v="157"/>
    <n v="40"/>
    <n v="0"/>
    <n v="0"/>
    <n v="202"/>
    <n v="0"/>
    <x v="195"/>
    <n v="197"/>
    <n v="0"/>
    <n v="5"/>
    <n v="0"/>
    <n v="0"/>
    <n v="202"/>
    <n v="0"/>
    <n v="202"/>
  </r>
  <r>
    <x v="6"/>
    <n v="189"/>
    <s v="Sandager Golfklub"/>
    <n v="2"/>
    <n v="0"/>
    <n v="1"/>
    <n v="0"/>
    <n v="141"/>
    <n v="44"/>
    <n v="0"/>
    <n v="0"/>
    <n v="0"/>
    <n v="0"/>
    <n v="1"/>
    <n v="0"/>
    <n v="189"/>
    <n v="0"/>
    <x v="180"/>
    <n v="0"/>
    <n v="188"/>
    <n v="3"/>
    <n v="185"/>
    <n v="1"/>
    <n v="189"/>
    <n v="0"/>
    <n v="189"/>
  </r>
  <r>
    <x v="6"/>
    <n v="908"/>
    <s v="Haunstrup Golf KS Aktiv Fritid"/>
    <n v="0"/>
    <n v="0"/>
    <n v="0"/>
    <n v="0"/>
    <n v="110"/>
    <n v="41"/>
    <n v="0"/>
    <n v="0"/>
    <n v="4"/>
    <n v="1"/>
    <n v="0"/>
    <n v="0"/>
    <n v="156"/>
    <n v="61"/>
    <x v="177"/>
    <n v="5"/>
    <n v="151"/>
    <n v="0"/>
    <n v="151"/>
    <n v="0"/>
    <n v="156"/>
    <n v="61"/>
    <n v="217"/>
  </r>
  <r>
    <x v="6"/>
    <n v="187"/>
    <s v="Karup Å Golfklub"/>
    <n v="1"/>
    <n v="0"/>
    <n v="1"/>
    <n v="0"/>
    <n v="94"/>
    <n v="37"/>
    <n v="0"/>
    <n v="0"/>
    <n v="10"/>
    <n v="4"/>
    <n v="5"/>
    <n v="1"/>
    <n v="153"/>
    <n v="12"/>
    <x v="179"/>
    <n v="14"/>
    <n v="133"/>
    <n v="2"/>
    <n v="131"/>
    <n v="6"/>
    <n v="153"/>
    <n v="12"/>
    <n v="165"/>
  </r>
  <r>
    <x v="6"/>
    <n v="906"/>
    <s v="Sølykke Golf"/>
    <n v="0"/>
    <n v="0"/>
    <n v="0"/>
    <n v="0"/>
    <n v="0"/>
    <n v="0"/>
    <n v="0"/>
    <n v="0"/>
    <n v="1"/>
    <n v="32"/>
    <n v="0"/>
    <n v="0"/>
    <n v="33"/>
    <n v="0"/>
    <x v="196"/>
    <n v="33"/>
    <n v="0"/>
    <n v="0"/>
    <n v="0"/>
    <n v="0"/>
    <n v="33"/>
    <n v="0"/>
    <n v="33"/>
  </r>
  <r>
    <x v="6"/>
    <n v="168"/>
    <s v="Rømø Golf Klub"/>
    <n v="0"/>
    <n v="0"/>
    <n v="0"/>
    <n v="0"/>
    <n v="58"/>
    <n v="20"/>
    <n v="0"/>
    <n v="0"/>
    <n v="2"/>
    <n v="2"/>
    <n v="22"/>
    <n v="11"/>
    <n v="115"/>
    <n v="0"/>
    <x v="181"/>
    <n v="4"/>
    <n v="78"/>
    <n v="0"/>
    <n v="78"/>
    <n v="33"/>
    <n v="115"/>
    <n v="0"/>
    <n v="115"/>
  </r>
  <r>
    <x v="6"/>
    <n v="198"/>
    <s v="Brændeskovgård Golf"/>
    <n v="0"/>
    <n v="0"/>
    <n v="0"/>
    <n v="0"/>
    <n v="0"/>
    <n v="0"/>
    <n v="0"/>
    <n v="0"/>
    <n v="70"/>
    <n v="21"/>
    <n v="0"/>
    <n v="0"/>
    <n v="91"/>
    <n v="0"/>
    <x v="193"/>
    <n v="91"/>
    <n v="0"/>
    <n v="0"/>
    <n v="0"/>
    <n v="0"/>
    <n v="91"/>
    <n v="0"/>
    <n v="91"/>
  </r>
  <r>
    <x v="6"/>
    <n v="172"/>
    <s v="Sejerø Golfklub"/>
    <n v="0"/>
    <n v="2"/>
    <n v="4"/>
    <n v="3"/>
    <n v="29"/>
    <n v="9"/>
    <n v="0"/>
    <n v="0"/>
    <n v="12"/>
    <n v="4"/>
    <n v="1"/>
    <n v="1"/>
    <n v="65"/>
    <n v="3"/>
    <x v="184"/>
    <n v="16"/>
    <n v="47"/>
    <n v="9"/>
    <n v="38"/>
    <n v="2"/>
    <n v="65"/>
    <n v="3"/>
    <n v="68"/>
  </r>
  <r>
    <x v="6"/>
    <n v="174"/>
    <s v="Djurs Golfklub"/>
    <n v="0"/>
    <n v="0"/>
    <n v="0"/>
    <n v="0"/>
    <n v="36"/>
    <n v="8"/>
    <n v="0"/>
    <n v="0"/>
    <n v="10"/>
    <n v="10"/>
    <n v="0"/>
    <n v="0"/>
    <n v="64"/>
    <n v="3"/>
    <x v="178"/>
    <n v="20"/>
    <n v="44"/>
    <n v="0"/>
    <n v="44"/>
    <n v="0"/>
    <n v="64"/>
    <n v="3"/>
    <n v="67"/>
  </r>
  <r>
    <x v="6"/>
    <n v="125"/>
    <s v="Arrild Golf Klub"/>
    <n v="0"/>
    <n v="0"/>
    <n v="0"/>
    <n v="0"/>
    <n v="40"/>
    <n v="19"/>
    <n v="0"/>
    <n v="0"/>
    <n v="0"/>
    <n v="0"/>
    <n v="0"/>
    <n v="0"/>
    <n v="59"/>
    <n v="1"/>
    <x v="182"/>
    <n v="0"/>
    <n v="59"/>
    <n v="0"/>
    <n v="59"/>
    <n v="0"/>
    <n v="59"/>
    <n v="1"/>
    <n v="60"/>
  </r>
  <r>
    <x v="6"/>
    <n v="195"/>
    <s v="Sunset Golfklub"/>
    <n v="0"/>
    <n v="0"/>
    <n v="0"/>
    <n v="0"/>
    <n v="0"/>
    <n v="0"/>
    <n v="1"/>
    <n v="0"/>
    <n v="44"/>
    <n v="11"/>
    <n v="0"/>
    <n v="0"/>
    <n v="56"/>
    <n v="0"/>
    <x v="189"/>
    <n v="55"/>
    <n v="0"/>
    <n v="1"/>
    <n v="0"/>
    <n v="0"/>
    <n v="56"/>
    <n v="0"/>
    <n v="56"/>
  </r>
  <r>
    <x v="7"/>
    <n v="120"/>
    <s v="Smørum Golfklub"/>
    <n v="50"/>
    <n v="16"/>
    <n v="13"/>
    <n v="10"/>
    <n v="1192"/>
    <n v="307"/>
    <n v="1"/>
    <n v="1"/>
    <n v="700"/>
    <n v="335"/>
    <n v="0"/>
    <n v="0"/>
    <n v="2625"/>
    <n v="76"/>
    <x v="34"/>
    <n v="1035"/>
    <n v="1588"/>
    <n v="91"/>
    <n v="1499"/>
    <n v="0"/>
    <n v="2625"/>
    <n v="76"/>
    <n v="2701"/>
  </r>
  <r>
    <x v="7"/>
    <n v="151"/>
    <s v="Vallø Golfklub"/>
    <n v="9"/>
    <n v="1"/>
    <n v="0"/>
    <n v="0"/>
    <n v="250"/>
    <n v="67"/>
    <n v="9"/>
    <n v="2"/>
    <n v="1656"/>
    <n v="298"/>
    <n v="6"/>
    <n v="4"/>
    <n v="2302"/>
    <n v="54"/>
    <x v="69"/>
    <n v="1954"/>
    <n v="327"/>
    <n v="21"/>
    <n v="317"/>
    <n v="10"/>
    <n v="2302"/>
    <n v="54"/>
    <n v="2356"/>
  </r>
  <r>
    <x v="7"/>
    <n v="92"/>
    <s v="Hørsholm Golfklub"/>
    <n v="14"/>
    <n v="6"/>
    <n v="10"/>
    <n v="2"/>
    <n v="624"/>
    <n v="331"/>
    <n v="2"/>
    <n v="2"/>
    <n v="712"/>
    <n v="161"/>
    <n v="10"/>
    <n v="4"/>
    <n v="1878"/>
    <n v="136"/>
    <x v="2"/>
    <n v="873"/>
    <n v="987"/>
    <n v="36"/>
    <n v="955"/>
    <n v="14"/>
    <n v="1878"/>
    <n v="136"/>
    <n v="2014"/>
  </r>
  <r>
    <x v="7"/>
    <n v="113"/>
    <s v="Læsø Seaside Golf Klub"/>
    <n v="17"/>
    <n v="3"/>
    <n v="1"/>
    <n v="0"/>
    <n v="176"/>
    <n v="125"/>
    <n v="2"/>
    <n v="0"/>
    <n v="1159"/>
    <n v="293"/>
    <n v="60"/>
    <n v="40"/>
    <n v="1876"/>
    <n v="4"/>
    <x v="37"/>
    <n v="1452"/>
    <n v="322"/>
    <n v="23"/>
    <n v="301"/>
    <n v="100"/>
    <n v="1876"/>
    <n v="4"/>
    <n v="1880"/>
  </r>
  <r>
    <x v="7"/>
    <n v="26"/>
    <s v="Holstebro Golfklub"/>
    <n v="54"/>
    <n v="11"/>
    <n v="0"/>
    <n v="0"/>
    <n v="887"/>
    <n v="412"/>
    <n v="2"/>
    <n v="0"/>
    <n v="273"/>
    <n v="167"/>
    <n v="15"/>
    <n v="9"/>
    <n v="1830"/>
    <n v="29"/>
    <x v="16"/>
    <n v="440"/>
    <n v="1364"/>
    <n v="67"/>
    <n v="1299"/>
    <n v="24"/>
    <n v="1830"/>
    <n v="29"/>
    <n v="1859"/>
  </r>
  <r>
    <x v="7"/>
    <n v="16"/>
    <s v="Silkeborg Golfklub"/>
    <n v="67"/>
    <n v="19"/>
    <n v="0"/>
    <n v="0"/>
    <n v="1028"/>
    <n v="380"/>
    <n v="0"/>
    <n v="0"/>
    <n v="172"/>
    <n v="63"/>
    <n v="1"/>
    <n v="1"/>
    <n v="1731"/>
    <n v="200"/>
    <x v="22"/>
    <n v="235"/>
    <n v="1494"/>
    <n v="86"/>
    <n v="1408"/>
    <n v="2"/>
    <n v="1731"/>
    <n v="200"/>
    <n v="1931"/>
  </r>
  <r>
    <x v="7"/>
    <n v="44"/>
    <s v="Furesø Golfklub"/>
    <n v="75"/>
    <n v="9"/>
    <n v="10"/>
    <n v="10"/>
    <n v="1013"/>
    <n v="451"/>
    <n v="0"/>
    <n v="0"/>
    <n v="78"/>
    <n v="83"/>
    <n v="0"/>
    <n v="0"/>
    <n v="1729"/>
    <n v="238"/>
    <x v="0"/>
    <n v="161"/>
    <n v="1568"/>
    <n v="104"/>
    <n v="1464"/>
    <n v="0"/>
    <n v="1729"/>
    <n v="238"/>
    <n v="1967"/>
  </r>
  <r>
    <x v="7"/>
    <n v="2"/>
    <s v="Aalborg Golf Klub"/>
    <n v="41"/>
    <n v="13"/>
    <n v="24"/>
    <n v="16"/>
    <n v="1027"/>
    <n v="428"/>
    <n v="0"/>
    <n v="0"/>
    <n v="53"/>
    <n v="21"/>
    <n v="10"/>
    <n v="1"/>
    <n v="1634"/>
    <n v="121"/>
    <x v="7"/>
    <n v="74"/>
    <n v="1549"/>
    <n v="94"/>
    <n v="1455"/>
    <n v="11"/>
    <n v="1634"/>
    <n v="121"/>
    <n v="1755"/>
  </r>
  <r>
    <x v="7"/>
    <n v="3"/>
    <s v="Esbjerg Golfklub"/>
    <n v="37"/>
    <n v="13"/>
    <n v="17"/>
    <n v="21"/>
    <n v="994"/>
    <n v="448"/>
    <n v="0"/>
    <n v="0"/>
    <n v="37"/>
    <n v="6"/>
    <n v="22"/>
    <n v="8"/>
    <n v="1603"/>
    <n v="90"/>
    <x v="6"/>
    <n v="43"/>
    <n v="1530"/>
    <n v="88"/>
    <n v="1442"/>
    <n v="30"/>
    <n v="1603"/>
    <n v="90"/>
    <n v="1693"/>
  </r>
  <r>
    <x v="7"/>
    <n v="52"/>
    <s v="Hjortespring Golfklub"/>
    <n v="44"/>
    <n v="17"/>
    <n v="7"/>
    <n v="1"/>
    <n v="732"/>
    <n v="313"/>
    <n v="18"/>
    <n v="8"/>
    <n v="268"/>
    <n v="175"/>
    <n v="0"/>
    <n v="0"/>
    <n v="1583"/>
    <n v="234"/>
    <x v="1"/>
    <n v="443"/>
    <n v="1114"/>
    <n v="95"/>
    <n v="1045"/>
    <n v="0"/>
    <n v="1583"/>
    <n v="234"/>
    <n v="1817"/>
  </r>
  <r>
    <x v="7"/>
    <n v="24"/>
    <s v="Køge Golf Klub"/>
    <n v="39"/>
    <n v="28"/>
    <n v="4"/>
    <n v="0"/>
    <n v="575"/>
    <n v="249"/>
    <n v="1"/>
    <n v="4"/>
    <n v="390"/>
    <n v="228"/>
    <n v="6"/>
    <n v="6"/>
    <n v="1530"/>
    <n v="62"/>
    <x v="5"/>
    <n v="618"/>
    <n v="895"/>
    <n v="76"/>
    <n v="824"/>
    <n v="12"/>
    <n v="1530"/>
    <n v="62"/>
    <n v="1592"/>
  </r>
  <r>
    <x v="7"/>
    <n v="27"/>
    <s v="Vejle Golf Club"/>
    <n v="36"/>
    <n v="11"/>
    <n v="8"/>
    <n v="2"/>
    <n v="697"/>
    <n v="318"/>
    <n v="5"/>
    <n v="1"/>
    <n v="221"/>
    <n v="139"/>
    <n v="8"/>
    <n v="3"/>
    <n v="1449"/>
    <n v="93"/>
    <x v="9"/>
    <n v="360"/>
    <n v="1072"/>
    <n v="63"/>
    <n v="1015"/>
    <n v="11"/>
    <n v="1449"/>
    <n v="93"/>
    <n v="1542"/>
  </r>
  <r>
    <x v="7"/>
    <n v="101"/>
    <s v="Odense Eventyr Golf Klub"/>
    <n v="49"/>
    <n v="4"/>
    <n v="8"/>
    <n v="2"/>
    <n v="958"/>
    <n v="331"/>
    <n v="0"/>
    <n v="0"/>
    <n v="45"/>
    <n v="40"/>
    <n v="5"/>
    <n v="2"/>
    <n v="1444"/>
    <n v="54"/>
    <x v="3"/>
    <n v="85"/>
    <n v="1352"/>
    <n v="63"/>
    <n v="1289"/>
    <n v="7"/>
    <n v="1444"/>
    <n v="54"/>
    <n v="1498"/>
  </r>
  <r>
    <x v="7"/>
    <n v="99"/>
    <s v="Ørnehøj Golfklub"/>
    <n v="38"/>
    <n v="11"/>
    <n v="0"/>
    <n v="0"/>
    <n v="833"/>
    <n v="341"/>
    <n v="0"/>
    <n v="0"/>
    <n v="139"/>
    <n v="62"/>
    <n v="9"/>
    <n v="1"/>
    <n v="1434"/>
    <n v="140"/>
    <x v="8"/>
    <n v="201"/>
    <n v="1223"/>
    <n v="49"/>
    <n v="1174"/>
    <n v="10"/>
    <n v="1434"/>
    <n v="140"/>
    <n v="1574"/>
  </r>
  <r>
    <x v="7"/>
    <n v="72"/>
    <s v="Dragør Golfklub"/>
    <n v="53"/>
    <n v="18"/>
    <n v="19"/>
    <n v="10"/>
    <n v="874"/>
    <n v="378"/>
    <n v="0"/>
    <n v="0"/>
    <n v="0"/>
    <n v="0"/>
    <n v="12"/>
    <n v="6"/>
    <n v="1370"/>
    <n v="131"/>
    <x v="14"/>
    <n v="0"/>
    <n v="1352"/>
    <n v="100"/>
    <n v="1252"/>
    <n v="18"/>
    <n v="1370"/>
    <n v="131"/>
    <n v="1501"/>
  </r>
  <r>
    <x v="7"/>
    <n v="50"/>
    <s v="Hedeland Golfklub"/>
    <n v="6"/>
    <n v="3"/>
    <n v="9"/>
    <n v="3"/>
    <n v="641"/>
    <n v="229"/>
    <n v="0"/>
    <n v="0"/>
    <n v="351"/>
    <n v="127"/>
    <n v="0"/>
    <n v="0"/>
    <n v="1369"/>
    <n v="0"/>
    <x v="27"/>
    <n v="478"/>
    <n v="891"/>
    <n v="21"/>
    <n v="870"/>
    <n v="0"/>
    <n v="1369"/>
    <n v="0"/>
    <n v="1369"/>
  </r>
  <r>
    <x v="7"/>
    <n v="84"/>
    <s v="Ikast Tullamore Golf Club"/>
    <n v="37"/>
    <n v="3"/>
    <n v="11"/>
    <n v="9"/>
    <n v="682"/>
    <n v="298"/>
    <n v="3"/>
    <n v="0"/>
    <n v="241"/>
    <n v="79"/>
    <n v="4"/>
    <n v="1"/>
    <n v="1368"/>
    <n v="33"/>
    <x v="48"/>
    <n v="320"/>
    <n v="1040"/>
    <n v="63"/>
    <n v="980"/>
    <n v="5"/>
    <n v="1368"/>
    <n v="33"/>
    <n v="1401"/>
  </r>
  <r>
    <x v="7"/>
    <n v="38"/>
    <s v="Roskilde Golf Klub"/>
    <n v="45"/>
    <n v="5"/>
    <n v="20"/>
    <n v="12"/>
    <n v="588"/>
    <n v="301"/>
    <n v="0"/>
    <n v="0"/>
    <n v="259"/>
    <n v="136"/>
    <n v="0"/>
    <n v="0"/>
    <n v="1366"/>
    <n v="143"/>
    <x v="31"/>
    <n v="395"/>
    <n v="971"/>
    <n v="82"/>
    <n v="889"/>
    <n v="0"/>
    <n v="1366"/>
    <n v="143"/>
    <n v="1509"/>
  </r>
  <r>
    <x v="7"/>
    <n v="903"/>
    <s v="Kellers Park Golf Club"/>
    <n v="24"/>
    <n v="5"/>
    <n v="24"/>
    <n v="5"/>
    <n v="288"/>
    <n v="118"/>
    <n v="3"/>
    <n v="0"/>
    <n v="704"/>
    <n v="168"/>
    <n v="2"/>
    <n v="0"/>
    <n v="1341"/>
    <n v="59"/>
    <x v="191"/>
    <n v="872"/>
    <n v="464"/>
    <n v="61"/>
    <n v="406"/>
    <n v="2"/>
    <n v="1341"/>
    <n v="59"/>
    <n v="1400"/>
  </r>
  <r>
    <x v="7"/>
    <n v="15"/>
    <s v="Herning Golf Klub"/>
    <n v="25"/>
    <n v="10"/>
    <n v="14"/>
    <n v="18"/>
    <n v="659"/>
    <n v="374"/>
    <n v="0"/>
    <n v="0"/>
    <n v="141"/>
    <n v="65"/>
    <n v="2"/>
    <n v="2"/>
    <n v="1310"/>
    <n v="33"/>
    <x v="17"/>
    <n v="206"/>
    <n v="1100"/>
    <n v="67"/>
    <n v="1033"/>
    <n v="4"/>
    <n v="1310"/>
    <n v="33"/>
    <n v="1343"/>
  </r>
  <r>
    <x v="7"/>
    <n v="124"/>
    <s v="Nivå Golf Klub"/>
    <n v="19"/>
    <n v="3"/>
    <n v="10"/>
    <n v="5"/>
    <n v="454"/>
    <n v="185"/>
    <n v="1"/>
    <n v="1"/>
    <n v="414"/>
    <n v="189"/>
    <n v="5"/>
    <n v="1"/>
    <n v="1287"/>
    <n v="5"/>
    <x v="60"/>
    <n v="603"/>
    <n v="676"/>
    <n v="39"/>
    <n v="639"/>
    <n v="6"/>
    <n v="1287"/>
    <n v="5"/>
    <n v="1292"/>
  </r>
  <r>
    <x v="7"/>
    <n v="137"/>
    <s v="Øland Golfklub"/>
    <n v="13"/>
    <n v="3"/>
    <n v="2"/>
    <n v="2"/>
    <n v="175"/>
    <n v="67"/>
    <n v="2"/>
    <n v="1"/>
    <n v="775"/>
    <n v="193"/>
    <n v="16"/>
    <n v="8"/>
    <n v="1257"/>
    <n v="137"/>
    <x v="105"/>
    <n v="968"/>
    <n v="262"/>
    <n v="23"/>
    <n v="242"/>
    <n v="24"/>
    <n v="1257"/>
    <n v="137"/>
    <n v="1394"/>
  </r>
  <r>
    <x v="7"/>
    <n v="33"/>
    <s v="Kokkedal Golfklub"/>
    <n v="58"/>
    <n v="17"/>
    <n v="17"/>
    <n v="11"/>
    <n v="631"/>
    <n v="397"/>
    <n v="0"/>
    <n v="0"/>
    <n v="43"/>
    <n v="27"/>
    <n v="23"/>
    <n v="10"/>
    <n v="1234"/>
    <n v="139"/>
    <x v="25"/>
    <n v="70"/>
    <n v="1131"/>
    <n v="103"/>
    <n v="1028"/>
    <n v="33"/>
    <n v="1234"/>
    <n v="139"/>
    <n v="1373"/>
  </r>
  <r>
    <x v="7"/>
    <n v="67"/>
    <s v="Hornbæk Golfklub"/>
    <n v="33"/>
    <n v="11"/>
    <n v="12"/>
    <n v="8"/>
    <n v="512"/>
    <n v="297"/>
    <n v="0"/>
    <n v="0"/>
    <n v="193"/>
    <n v="148"/>
    <n v="0"/>
    <n v="0"/>
    <n v="1214"/>
    <n v="159"/>
    <x v="42"/>
    <n v="341"/>
    <n v="873"/>
    <n v="64"/>
    <n v="809"/>
    <n v="0"/>
    <n v="1214"/>
    <n v="159"/>
    <n v="1373"/>
  </r>
  <r>
    <x v="7"/>
    <n v="37"/>
    <s v="Søllerød Golfklub"/>
    <n v="92"/>
    <n v="30"/>
    <n v="40"/>
    <n v="18"/>
    <n v="663"/>
    <n v="363"/>
    <n v="0"/>
    <n v="0"/>
    <n v="6"/>
    <n v="1"/>
    <n v="0"/>
    <n v="0"/>
    <n v="1213"/>
    <n v="306"/>
    <x v="11"/>
    <n v="7"/>
    <n v="1206"/>
    <n v="180"/>
    <n v="1026"/>
    <n v="0"/>
    <n v="1213"/>
    <n v="306"/>
    <n v="1519"/>
  </r>
  <r>
    <x v="7"/>
    <n v="1"/>
    <s v="Københavns Golf Klub"/>
    <n v="64"/>
    <n v="17"/>
    <n v="25"/>
    <n v="13"/>
    <n v="606"/>
    <n v="351"/>
    <n v="0"/>
    <n v="0"/>
    <n v="65"/>
    <n v="60"/>
    <n v="0"/>
    <n v="0"/>
    <n v="1201"/>
    <n v="311"/>
    <x v="30"/>
    <n v="125"/>
    <n v="1076"/>
    <n v="119"/>
    <n v="957"/>
    <n v="0"/>
    <n v="1201"/>
    <n v="311"/>
    <n v="1512"/>
  </r>
  <r>
    <x v="7"/>
    <n v="78"/>
    <s v="Breinholtgård Golf Klub"/>
    <n v="25"/>
    <n v="11"/>
    <n v="12"/>
    <n v="10"/>
    <n v="672"/>
    <n v="371"/>
    <n v="0"/>
    <n v="0"/>
    <n v="43"/>
    <n v="39"/>
    <n v="4"/>
    <n v="1"/>
    <n v="1188"/>
    <n v="122"/>
    <x v="12"/>
    <n v="82"/>
    <n v="1101"/>
    <n v="58"/>
    <n v="1043"/>
    <n v="5"/>
    <n v="1188"/>
    <n v="122"/>
    <n v="1310"/>
  </r>
  <r>
    <x v="7"/>
    <n v="147"/>
    <s v="Midtsjællands Golfklub"/>
    <n v="25"/>
    <n v="5"/>
    <n v="22"/>
    <n v="5"/>
    <n v="631"/>
    <n v="170"/>
    <n v="0"/>
    <n v="0"/>
    <n v="259"/>
    <n v="40"/>
    <n v="17"/>
    <n v="3"/>
    <n v="1177"/>
    <n v="46"/>
    <x v="112"/>
    <n v="299"/>
    <n v="858"/>
    <n v="57"/>
    <n v="801"/>
    <n v="20"/>
    <n v="1177"/>
    <n v="46"/>
    <n v="1223"/>
  </r>
  <r>
    <x v="7"/>
    <n v="7"/>
    <s v="Kolding Golf Club"/>
    <n v="37"/>
    <n v="4"/>
    <n v="25"/>
    <n v="5"/>
    <n v="782"/>
    <n v="315"/>
    <n v="0"/>
    <n v="0"/>
    <n v="0"/>
    <n v="0"/>
    <n v="2"/>
    <n v="0"/>
    <n v="1170"/>
    <n v="63"/>
    <x v="20"/>
    <n v="0"/>
    <n v="1168"/>
    <n v="71"/>
    <n v="1097"/>
    <n v="2"/>
    <n v="1170"/>
    <n v="63"/>
    <n v="1233"/>
  </r>
  <r>
    <x v="7"/>
    <n v="17"/>
    <s v="Hillerød Golf Klub"/>
    <n v="34"/>
    <n v="15"/>
    <n v="27"/>
    <n v="14"/>
    <n v="632"/>
    <n v="304"/>
    <n v="0"/>
    <n v="0"/>
    <n v="94"/>
    <n v="42"/>
    <n v="7"/>
    <n v="1"/>
    <n v="1170"/>
    <n v="161"/>
    <x v="26"/>
    <n v="136"/>
    <n v="1026"/>
    <n v="90"/>
    <n v="936"/>
    <n v="8"/>
    <n v="1170"/>
    <n v="161"/>
    <n v="1331"/>
  </r>
  <r>
    <x v="7"/>
    <n v="5"/>
    <s v="Odense Golfklub"/>
    <n v="43"/>
    <n v="8"/>
    <n v="7"/>
    <n v="3"/>
    <n v="691"/>
    <n v="325"/>
    <n v="0"/>
    <n v="0"/>
    <n v="63"/>
    <n v="5"/>
    <n v="10"/>
    <n v="1"/>
    <n v="1156"/>
    <n v="217"/>
    <x v="18"/>
    <n v="68"/>
    <n v="1077"/>
    <n v="61"/>
    <n v="1016"/>
    <n v="11"/>
    <n v="1156"/>
    <n v="217"/>
    <n v="1373"/>
  </r>
  <r>
    <x v="7"/>
    <n v="117"/>
    <s v="Værløse Golfklub"/>
    <n v="41"/>
    <n v="7"/>
    <n v="17"/>
    <n v="3"/>
    <n v="614"/>
    <n v="264"/>
    <n v="0"/>
    <n v="0"/>
    <n v="122"/>
    <n v="69"/>
    <n v="0"/>
    <n v="0"/>
    <n v="1137"/>
    <n v="170"/>
    <x v="15"/>
    <n v="191"/>
    <n v="946"/>
    <n v="68"/>
    <n v="878"/>
    <n v="0"/>
    <n v="1137"/>
    <n v="170"/>
    <n v="1307"/>
  </r>
  <r>
    <x v="7"/>
    <n v="79"/>
    <s v="Mollerup Golf Club"/>
    <n v="24"/>
    <n v="6"/>
    <n v="12"/>
    <n v="6"/>
    <n v="693"/>
    <n v="389"/>
    <n v="0"/>
    <n v="0"/>
    <n v="0"/>
    <n v="0"/>
    <n v="4"/>
    <n v="1"/>
    <n v="1135"/>
    <n v="62"/>
    <x v="39"/>
    <n v="0"/>
    <n v="1130"/>
    <n v="48"/>
    <n v="1082"/>
    <n v="5"/>
    <n v="1135"/>
    <n v="62"/>
    <n v="1197"/>
  </r>
  <r>
    <x v="7"/>
    <n v="35"/>
    <s v="Horsens Golfklub"/>
    <n v="21"/>
    <n v="9"/>
    <n v="9"/>
    <n v="1"/>
    <n v="655"/>
    <n v="238"/>
    <n v="0"/>
    <n v="0"/>
    <n v="132"/>
    <n v="53"/>
    <n v="6"/>
    <n v="2"/>
    <n v="1126"/>
    <n v="0"/>
    <x v="24"/>
    <n v="185"/>
    <n v="933"/>
    <n v="40"/>
    <n v="893"/>
    <n v="8"/>
    <n v="1126"/>
    <n v="0"/>
    <n v="1126"/>
  </r>
  <r>
    <x v="7"/>
    <n v="95"/>
    <s v="Samsø Golfklub"/>
    <n v="26"/>
    <n v="7"/>
    <n v="12"/>
    <n v="3"/>
    <n v="119"/>
    <n v="57"/>
    <n v="2"/>
    <n v="0"/>
    <n v="641"/>
    <n v="183"/>
    <n v="37"/>
    <n v="23"/>
    <n v="1110"/>
    <n v="5"/>
    <x v="133"/>
    <n v="824"/>
    <n v="224"/>
    <n v="50"/>
    <n v="176"/>
    <n v="60"/>
    <n v="1110"/>
    <n v="5"/>
    <n v="1115"/>
  </r>
  <r>
    <x v="7"/>
    <n v="4"/>
    <s v="Helsingør Golf Club"/>
    <n v="37"/>
    <n v="10"/>
    <n v="43"/>
    <n v="17"/>
    <n v="614"/>
    <n v="244"/>
    <n v="0"/>
    <n v="0"/>
    <n v="83"/>
    <n v="56"/>
    <n v="0"/>
    <n v="0"/>
    <n v="1104"/>
    <n v="169"/>
    <x v="21"/>
    <n v="139"/>
    <n v="965"/>
    <n v="107"/>
    <n v="858"/>
    <n v="0"/>
    <n v="1104"/>
    <n v="169"/>
    <n v="1273"/>
  </r>
  <r>
    <x v="7"/>
    <n v="12"/>
    <s v="Randers Golf Klub"/>
    <n v="52"/>
    <n v="11"/>
    <n v="23"/>
    <n v="7"/>
    <n v="610"/>
    <n v="283"/>
    <n v="0"/>
    <n v="0"/>
    <n v="70"/>
    <n v="28"/>
    <n v="2"/>
    <n v="0"/>
    <n v="1086"/>
    <n v="106"/>
    <x v="46"/>
    <n v="98"/>
    <n v="986"/>
    <n v="93"/>
    <n v="893"/>
    <n v="2"/>
    <n v="1086"/>
    <n v="106"/>
    <n v="1192"/>
  </r>
  <r>
    <x v="7"/>
    <n v="157"/>
    <s v="Ishøj Golfklub"/>
    <n v="12"/>
    <n v="2"/>
    <n v="14"/>
    <n v="4"/>
    <n v="492"/>
    <n v="94"/>
    <n v="1"/>
    <n v="0"/>
    <n v="344"/>
    <n v="108"/>
    <n v="5"/>
    <n v="1"/>
    <n v="1077"/>
    <n v="56"/>
    <x v="103"/>
    <n v="452"/>
    <n v="618"/>
    <n v="33"/>
    <n v="586"/>
    <n v="6"/>
    <n v="1077"/>
    <n v="56"/>
    <n v="1133"/>
  </r>
  <r>
    <x v="7"/>
    <n v="22"/>
    <s v="Sønderjyllands Golfklub"/>
    <n v="12"/>
    <n v="3"/>
    <n v="10"/>
    <n v="3"/>
    <n v="527"/>
    <n v="300"/>
    <n v="0"/>
    <n v="0"/>
    <n v="108"/>
    <n v="61"/>
    <n v="38"/>
    <n v="12"/>
    <n v="1074"/>
    <n v="113"/>
    <x v="64"/>
    <n v="169"/>
    <n v="855"/>
    <n v="28"/>
    <n v="827"/>
    <n v="50"/>
    <n v="1074"/>
    <n v="113"/>
    <n v="1187"/>
  </r>
  <r>
    <x v="7"/>
    <n v="73"/>
    <s v="Aarhus Aadal Golf Club"/>
    <n v="15"/>
    <n v="4"/>
    <n v="0"/>
    <n v="2"/>
    <n v="413"/>
    <n v="146"/>
    <n v="0"/>
    <n v="0"/>
    <n v="370"/>
    <n v="124"/>
    <n v="0"/>
    <n v="0"/>
    <n v="1074"/>
    <n v="13"/>
    <x v="43"/>
    <n v="494"/>
    <n v="580"/>
    <n v="21"/>
    <n v="559"/>
    <n v="0"/>
    <n v="1074"/>
    <n v="13"/>
    <n v="1087"/>
  </r>
  <r>
    <x v="7"/>
    <n v="163"/>
    <s v="Værebro Golfklub"/>
    <n v="16"/>
    <n v="6"/>
    <n v="16"/>
    <n v="1"/>
    <n v="494"/>
    <n v="162"/>
    <n v="0"/>
    <n v="0"/>
    <n v="231"/>
    <n v="129"/>
    <n v="0"/>
    <n v="0"/>
    <n v="1055"/>
    <n v="7"/>
    <x v="106"/>
    <n v="360"/>
    <n v="695"/>
    <n v="39"/>
    <n v="656"/>
    <n v="0"/>
    <n v="1055"/>
    <n v="7"/>
    <n v="1062"/>
  </r>
  <r>
    <x v="7"/>
    <n v="63"/>
    <s v="Skjoldenæsholm Golfklub"/>
    <n v="34"/>
    <n v="9"/>
    <n v="2"/>
    <n v="1"/>
    <n v="370"/>
    <n v="149"/>
    <n v="1"/>
    <n v="0"/>
    <n v="346"/>
    <n v="139"/>
    <n v="0"/>
    <n v="0"/>
    <n v="1051"/>
    <n v="0"/>
    <x v="59"/>
    <n v="485"/>
    <n v="565"/>
    <n v="47"/>
    <n v="519"/>
    <n v="0"/>
    <n v="1051"/>
    <n v="0"/>
    <n v="1051"/>
  </r>
  <r>
    <x v="7"/>
    <n v="39"/>
    <s v="Viborg Golfklub"/>
    <n v="38"/>
    <n v="14"/>
    <n v="10"/>
    <n v="2"/>
    <n v="488"/>
    <n v="187"/>
    <n v="0"/>
    <n v="0"/>
    <n v="180"/>
    <n v="107"/>
    <n v="14"/>
    <n v="1"/>
    <n v="1041"/>
    <n v="77"/>
    <x v="29"/>
    <n v="287"/>
    <n v="739"/>
    <n v="64"/>
    <n v="675"/>
    <n v="15"/>
    <n v="1041"/>
    <n v="77"/>
    <n v="1118"/>
  </r>
  <r>
    <x v="7"/>
    <n v="186"/>
    <s v="Greve Golfklub"/>
    <n v="24"/>
    <n v="1"/>
    <n v="13"/>
    <n v="4"/>
    <n v="397"/>
    <n v="144"/>
    <n v="0"/>
    <n v="0"/>
    <n v="316"/>
    <n v="108"/>
    <n v="25"/>
    <n v="2"/>
    <n v="1034"/>
    <n v="14"/>
    <x v="144"/>
    <n v="424"/>
    <n v="583"/>
    <n v="42"/>
    <n v="541"/>
    <n v="27"/>
    <n v="1034"/>
    <n v="14"/>
    <n v="1048"/>
  </r>
  <r>
    <x v="7"/>
    <n v="85"/>
    <s v="Simon's Golf Club"/>
    <n v="16"/>
    <n v="6"/>
    <n v="0"/>
    <n v="0"/>
    <n v="782"/>
    <n v="226"/>
    <n v="0"/>
    <n v="0"/>
    <n v="0"/>
    <n v="0"/>
    <n v="0"/>
    <n v="0"/>
    <n v="1030"/>
    <n v="169"/>
    <x v="38"/>
    <n v="0"/>
    <n v="1030"/>
    <n v="22"/>
    <n v="1008"/>
    <n v="0"/>
    <n v="1030"/>
    <n v="169"/>
    <n v="1199"/>
  </r>
  <r>
    <x v="7"/>
    <n v="6"/>
    <s v="Aarhus Golf Club"/>
    <n v="39"/>
    <n v="8"/>
    <n v="11"/>
    <n v="1"/>
    <n v="577"/>
    <n v="313"/>
    <n v="0"/>
    <n v="0"/>
    <n v="55"/>
    <n v="21"/>
    <n v="0"/>
    <n v="1"/>
    <n v="1026"/>
    <n v="86"/>
    <x v="32"/>
    <n v="76"/>
    <n v="949"/>
    <n v="59"/>
    <n v="890"/>
    <n v="1"/>
    <n v="1026"/>
    <n v="86"/>
    <n v="1112"/>
  </r>
  <r>
    <x v="7"/>
    <n v="94"/>
    <s v="Odder Golfklub"/>
    <n v="41"/>
    <n v="10"/>
    <n v="5"/>
    <n v="1"/>
    <n v="542"/>
    <n v="300"/>
    <n v="0"/>
    <n v="0"/>
    <n v="75"/>
    <n v="37"/>
    <n v="1"/>
    <n v="1"/>
    <n v="1013"/>
    <n v="41"/>
    <x v="54"/>
    <n v="112"/>
    <n v="899"/>
    <n v="57"/>
    <n v="842"/>
    <n v="2"/>
    <n v="1013"/>
    <n v="41"/>
    <n v="1054"/>
  </r>
  <r>
    <x v="7"/>
    <n v="912"/>
    <s v="Markusminde Golf"/>
    <n v="4"/>
    <n v="0"/>
    <n v="0"/>
    <n v="0"/>
    <n v="333"/>
    <n v="133"/>
    <n v="1"/>
    <n v="1"/>
    <n v="422"/>
    <n v="110"/>
    <n v="0"/>
    <n v="0"/>
    <n v="1004"/>
    <n v="61"/>
    <x v="140"/>
    <n v="532"/>
    <n v="470"/>
    <n v="6"/>
    <n v="466"/>
    <n v="0"/>
    <n v="1004"/>
    <n v="61"/>
    <n v="1065"/>
  </r>
  <r>
    <x v="7"/>
    <n v="31"/>
    <s v="Haderslev Golfklub"/>
    <n v="27"/>
    <n v="7"/>
    <n v="2"/>
    <n v="1"/>
    <n v="561"/>
    <n v="235"/>
    <n v="0"/>
    <n v="0"/>
    <n v="100"/>
    <n v="62"/>
    <n v="2"/>
    <n v="0"/>
    <n v="997"/>
    <n v="65"/>
    <x v="49"/>
    <n v="162"/>
    <n v="833"/>
    <n v="37"/>
    <n v="796"/>
    <n v="2"/>
    <n v="997"/>
    <n v="65"/>
    <n v="1062"/>
  </r>
  <r>
    <x v="7"/>
    <n v="28"/>
    <s v="Mølleåens Golf Klub"/>
    <n v="19"/>
    <n v="2"/>
    <n v="3"/>
    <n v="0"/>
    <n v="576"/>
    <n v="234"/>
    <n v="0"/>
    <n v="0"/>
    <n v="96"/>
    <n v="61"/>
    <n v="0"/>
    <n v="0"/>
    <n v="991"/>
    <n v="94"/>
    <x v="23"/>
    <n v="157"/>
    <n v="834"/>
    <n v="24"/>
    <n v="810"/>
    <n v="0"/>
    <n v="991"/>
    <n v="94"/>
    <n v="1085"/>
  </r>
  <r>
    <x v="7"/>
    <n v="97"/>
    <s v="Trehøje Golfklub"/>
    <n v="23"/>
    <n v="5"/>
    <n v="0"/>
    <n v="0"/>
    <n v="508"/>
    <n v="225"/>
    <n v="0"/>
    <n v="0"/>
    <n v="142"/>
    <n v="75"/>
    <n v="6"/>
    <n v="3"/>
    <n v="987"/>
    <n v="141"/>
    <x v="40"/>
    <n v="217"/>
    <n v="761"/>
    <n v="28"/>
    <n v="733"/>
    <n v="9"/>
    <n v="987"/>
    <n v="141"/>
    <n v="1128"/>
  </r>
  <r>
    <x v="7"/>
    <n v="32"/>
    <s v="Brønderslev Golfklub"/>
    <n v="34"/>
    <n v="2"/>
    <n v="16"/>
    <n v="11"/>
    <n v="573"/>
    <n v="255"/>
    <n v="0"/>
    <n v="0"/>
    <n v="57"/>
    <n v="26"/>
    <n v="8"/>
    <n v="3"/>
    <n v="985"/>
    <n v="44"/>
    <x v="36"/>
    <n v="83"/>
    <n v="891"/>
    <n v="63"/>
    <n v="828"/>
    <n v="11"/>
    <n v="985"/>
    <n v="44"/>
    <n v="1029"/>
  </r>
  <r>
    <x v="7"/>
    <n v="14"/>
    <s v="Korsør Golf Klub"/>
    <n v="20"/>
    <n v="6"/>
    <n v="21"/>
    <n v="15"/>
    <n v="492"/>
    <n v="225"/>
    <n v="1"/>
    <n v="0"/>
    <n v="111"/>
    <n v="74"/>
    <n v="6"/>
    <n v="3"/>
    <n v="974"/>
    <n v="86"/>
    <x v="61"/>
    <n v="185"/>
    <n v="779"/>
    <n v="63"/>
    <n v="717"/>
    <n v="9"/>
    <n v="974"/>
    <n v="86"/>
    <n v="1060"/>
  </r>
  <r>
    <x v="7"/>
    <n v="145"/>
    <s v="CGC Golf Club"/>
    <n v="32"/>
    <n v="5"/>
    <n v="2"/>
    <n v="0"/>
    <n v="655"/>
    <n v="280"/>
    <n v="0"/>
    <n v="0"/>
    <n v="0"/>
    <n v="0"/>
    <n v="0"/>
    <n v="0"/>
    <n v="974"/>
    <n v="59"/>
    <x v="35"/>
    <n v="0"/>
    <n v="974"/>
    <n v="39"/>
    <n v="935"/>
    <n v="0"/>
    <n v="974"/>
    <n v="59"/>
    <n v="1033"/>
  </r>
  <r>
    <x v="7"/>
    <n v="8"/>
    <s v="Rungsted Golf Klub"/>
    <n v="56"/>
    <n v="19"/>
    <n v="4"/>
    <n v="1"/>
    <n v="508"/>
    <n v="284"/>
    <n v="2"/>
    <n v="0"/>
    <n v="70"/>
    <n v="24"/>
    <n v="0"/>
    <n v="0"/>
    <n v="968"/>
    <n v="199"/>
    <x v="51"/>
    <n v="94"/>
    <n v="872"/>
    <n v="82"/>
    <n v="792"/>
    <n v="0"/>
    <n v="968"/>
    <n v="199"/>
    <n v="1167"/>
  </r>
  <r>
    <x v="7"/>
    <n v="130"/>
    <s v="Brøndby Golfklub"/>
    <n v="11"/>
    <n v="2"/>
    <n v="13"/>
    <n v="4"/>
    <n v="503"/>
    <n v="231"/>
    <n v="0"/>
    <n v="0"/>
    <n v="130"/>
    <n v="42"/>
    <n v="0"/>
    <n v="0"/>
    <n v="936"/>
    <n v="96"/>
    <x v="52"/>
    <n v="172"/>
    <n v="764"/>
    <n v="30"/>
    <n v="734"/>
    <n v="0"/>
    <n v="936"/>
    <n v="96"/>
    <n v="1032"/>
  </r>
  <r>
    <x v="7"/>
    <n v="25"/>
    <s v="Gilleleje Golfklub"/>
    <n v="20"/>
    <n v="6"/>
    <n v="2"/>
    <n v="0"/>
    <n v="501"/>
    <n v="252"/>
    <n v="0"/>
    <n v="0"/>
    <n v="82"/>
    <n v="58"/>
    <n v="0"/>
    <n v="0"/>
    <n v="921"/>
    <n v="156"/>
    <x v="44"/>
    <n v="140"/>
    <n v="781"/>
    <n v="28"/>
    <n v="753"/>
    <n v="0"/>
    <n v="921"/>
    <n v="156"/>
    <n v="1077"/>
  </r>
  <r>
    <x v="7"/>
    <n v="142"/>
    <s v="Birkemose Golf Club"/>
    <n v="18"/>
    <n v="5"/>
    <n v="113"/>
    <n v="77"/>
    <n v="392"/>
    <n v="146"/>
    <n v="1"/>
    <n v="0"/>
    <n v="120"/>
    <n v="46"/>
    <n v="0"/>
    <n v="0"/>
    <n v="918"/>
    <n v="6"/>
    <x v="90"/>
    <n v="166"/>
    <n v="751"/>
    <n v="214"/>
    <n v="538"/>
    <n v="0"/>
    <n v="918"/>
    <n v="6"/>
    <n v="924"/>
  </r>
  <r>
    <x v="7"/>
    <n v="177"/>
    <s v="Outrup Golfklub"/>
    <n v="3"/>
    <n v="3"/>
    <n v="0"/>
    <n v="0"/>
    <n v="666"/>
    <n v="239"/>
    <n v="0"/>
    <n v="0"/>
    <n v="0"/>
    <n v="0"/>
    <n v="1"/>
    <n v="0"/>
    <n v="912"/>
    <n v="44"/>
    <x v="130"/>
    <n v="0"/>
    <n v="911"/>
    <n v="6"/>
    <n v="905"/>
    <n v="1"/>
    <n v="912"/>
    <n v="44"/>
    <n v="956"/>
  </r>
  <r>
    <x v="7"/>
    <n v="65"/>
    <s v="Kaj Lykke Golfklub"/>
    <n v="18"/>
    <n v="1"/>
    <n v="18"/>
    <n v="5"/>
    <n v="537"/>
    <n v="257"/>
    <n v="0"/>
    <n v="0"/>
    <n v="57"/>
    <n v="17"/>
    <n v="1"/>
    <n v="0"/>
    <n v="911"/>
    <n v="0"/>
    <x v="63"/>
    <n v="74"/>
    <n v="836"/>
    <n v="42"/>
    <n v="794"/>
    <n v="1"/>
    <n v="911"/>
    <n v="0"/>
    <n v="911"/>
  </r>
  <r>
    <x v="7"/>
    <n v="59"/>
    <s v="Hjørring Golfklub"/>
    <n v="21"/>
    <n v="2"/>
    <n v="9"/>
    <n v="3"/>
    <n v="472"/>
    <n v="154"/>
    <n v="1"/>
    <n v="0"/>
    <n v="159"/>
    <n v="69"/>
    <n v="14"/>
    <n v="6"/>
    <n v="910"/>
    <n v="25"/>
    <x v="33"/>
    <n v="228"/>
    <n v="661"/>
    <n v="36"/>
    <n v="626"/>
    <n v="20"/>
    <n v="910"/>
    <n v="25"/>
    <n v="935"/>
  </r>
  <r>
    <x v="7"/>
    <n v="116"/>
    <s v="Frederikshavn Golf Klub"/>
    <n v="24"/>
    <n v="7"/>
    <n v="16"/>
    <n v="9"/>
    <n v="503"/>
    <n v="258"/>
    <n v="0"/>
    <n v="0"/>
    <n v="38"/>
    <n v="23"/>
    <n v="18"/>
    <n v="5"/>
    <n v="901"/>
    <n v="23"/>
    <x v="77"/>
    <n v="61"/>
    <n v="817"/>
    <n v="56"/>
    <n v="761"/>
    <n v="23"/>
    <n v="901"/>
    <n v="23"/>
    <n v="924"/>
  </r>
  <r>
    <x v="7"/>
    <n v="9"/>
    <s v="Asserbo Golf Club"/>
    <n v="27"/>
    <n v="10"/>
    <n v="7"/>
    <n v="6"/>
    <n v="534"/>
    <n v="279"/>
    <n v="0"/>
    <n v="0"/>
    <n v="20"/>
    <n v="16"/>
    <n v="0"/>
    <n v="0"/>
    <n v="899"/>
    <n v="129"/>
    <x v="56"/>
    <n v="36"/>
    <n v="863"/>
    <n v="50"/>
    <n v="813"/>
    <n v="0"/>
    <n v="899"/>
    <n v="129"/>
    <n v="1028"/>
  </r>
  <r>
    <x v="7"/>
    <n v="20"/>
    <s v="Odsherred Golfklub"/>
    <n v="23"/>
    <n v="2"/>
    <n v="7"/>
    <n v="1"/>
    <n v="270"/>
    <n v="144"/>
    <n v="0"/>
    <n v="0"/>
    <n v="270"/>
    <n v="182"/>
    <n v="0"/>
    <n v="0"/>
    <n v="899"/>
    <n v="60"/>
    <x v="66"/>
    <n v="452"/>
    <n v="447"/>
    <n v="33"/>
    <n v="414"/>
    <n v="0"/>
    <n v="899"/>
    <n v="60"/>
    <n v="959"/>
  </r>
  <r>
    <x v="7"/>
    <n v="89"/>
    <s v="Lillebælt "/>
    <n v="12"/>
    <n v="6"/>
    <n v="4"/>
    <n v="2"/>
    <n v="474"/>
    <n v="235"/>
    <n v="0"/>
    <n v="0"/>
    <n v="91"/>
    <n v="59"/>
    <n v="9"/>
    <n v="4"/>
    <n v="896"/>
    <n v="20"/>
    <x v="71"/>
    <n v="150"/>
    <n v="733"/>
    <n v="24"/>
    <n v="709"/>
    <n v="13"/>
    <n v="896"/>
    <n v="20"/>
    <n v="916"/>
  </r>
  <r>
    <x v="7"/>
    <n v="140"/>
    <s v="Himmelbjerg Golf Club"/>
    <n v="16"/>
    <n v="7"/>
    <n v="17"/>
    <n v="2"/>
    <n v="446"/>
    <n v="193"/>
    <n v="0"/>
    <n v="0"/>
    <n v="143"/>
    <n v="49"/>
    <n v="11"/>
    <n v="7"/>
    <n v="891"/>
    <n v="0"/>
    <x v="91"/>
    <n v="192"/>
    <n v="681"/>
    <n v="42"/>
    <n v="639"/>
    <n v="18"/>
    <n v="891"/>
    <n v="0"/>
    <n v="891"/>
  </r>
  <r>
    <x v="7"/>
    <n v="153"/>
    <s v="Hedensted Golf Klub"/>
    <n v="16"/>
    <n v="6"/>
    <n v="20"/>
    <n v="3"/>
    <n v="479"/>
    <n v="196"/>
    <n v="3"/>
    <n v="0"/>
    <n v="90"/>
    <n v="72"/>
    <n v="1"/>
    <n v="2"/>
    <n v="888"/>
    <n v="57"/>
    <x v="85"/>
    <n v="162"/>
    <n v="720"/>
    <n v="48"/>
    <n v="675"/>
    <n v="3"/>
    <n v="888"/>
    <n v="57"/>
    <n v="945"/>
  </r>
  <r>
    <x v="7"/>
    <n v="21"/>
    <s v="Svendborg Golf Klub"/>
    <n v="35"/>
    <n v="3"/>
    <n v="1"/>
    <n v="0"/>
    <n v="471"/>
    <n v="196"/>
    <n v="0"/>
    <n v="0"/>
    <n v="90"/>
    <n v="80"/>
    <n v="7"/>
    <n v="1"/>
    <n v="884"/>
    <n v="83"/>
    <x v="53"/>
    <n v="170"/>
    <n v="706"/>
    <n v="39"/>
    <n v="667"/>
    <n v="8"/>
    <n v="884"/>
    <n v="83"/>
    <n v="967"/>
  </r>
  <r>
    <x v="7"/>
    <n v="100"/>
    <s v="Vejen Golfklub"/>
    <n v="19"/>
    <n v="5"/>
    <n v="0"/>
    <n v="1"/>
    <n v="419"/>
    <n v="173"/>
    <n v="0"/>
    <n v="0"/>
    <n v="164"/>
    <n v="84"/>
    <n v="15"/>
    <n v="3"/>
    <n v="883"/>
    <n v="9"/>
    <x v="58"/>
    <n v="248"/>
    <n v="617"/>
    <n v="25"/>
    <n v="592"/>
    <n v="18"/>
    <n v="883"/>
    <n v="9"/>
    <n v="892"/>
  </r>
  <r>
    <x v="7"/>
    <n v="91"/>
    <s v="Fredericia Golf Club"/>
    <n v="29"/>
    <n v="3"/>
    <n v="6"/>
    <n v="5"/>
    <n v="492"/>
    <n v="234"/>
    <n v="0"/>
    <n v="0"/>
    <n v="78"/>
    <n v="26"/>
    <n v="3"/>
    <n v="4"/>
    <n v="880"/>
    <n v="50"/>
    <x v="65"/>
    <n v="104"/>
    <n v="769"/>
    <n v="43"/>
    <n v="726"/>
    <n v="7"/>
    <n v="880"/>
    <n v="50"/>
    <n v="930"/>
  </r>
  <r>
    <x v="7"/>
    <n v="185"/>
    <s v="Lyngbygaard Golf Klub"/>
    <n v="26"/>
    <n v="6"/>
    <n v="2"/>
    <n v="2"/>
    <n v="446"/>
    <n v="77"/>
    <n v="0"/>
    <n v="0"/>
    <n v="237"/>
    <n v="76"/>
    <n v="5"/>
    <n v="0"/>
    <n v="877"/>
    <n v="53"/>
    <x v="163"/>
    <n v="313"/>
    <n v="559"/>
    <n v="36"/>
    <n v="523"/>
    <n v="5"/>
    <n v="877"/>
    <n v="53"/>
    <n v="930"/>
  </r>
  <r>
    <x v="7"/>
    <n v="901"/>
    <s v="City Golf Copenhagen"/>
    <n v="15"/>
    <n v="1"/>
    <n v="0"/>
    <n v="0"/>
    <n v="709"/>
    <n v="129"/>
    <n v="0"/>
    <n v="0"/>
    <n v="13"/>
    <n v="6"/>
    <n v="0"/>
    <n v="0"/>
    <n v="873"/>
    <n v="0"/>
    <x v="186"/>
    <n v="19"/>
    <n v="854"/>
    <n v="16"/>
    <n v="838"/>
    <n v="0"/>
    <n v="873"/>
    <n v="0"/>
    <n v="873"/>
  </r>
  <r>
    <x v="7"/>
    <n v="46"/>
    <s v="Frederikssund Golfklub"/>
    <n v="20"/>
    <n v="7"/>
    <n v="22"/>
    <n v="9"/>
    <n v="387"/>
    <n v="152"/>
    <n v="0"/>
    <n v="0"/>
    <n v="186"/>
    <n v="86"/>
    <n v="1"/>
    <n v="0"/>
    <n v="870"/>
    <n v="36"/>
    <x v="50"/>
    <n v="272"/>
    <n v="597"/>
    <n v="58"/>
    <n v="539"/>
    <n v="1"/>
    <n v="870"/>
    <n v="36"/>
    <n v="906"/>
  </r>
  <r>
    <x v="7"/>
    <n v="192"/>
    <s v="Hansted Golfklub"/>
    <n v="1"/>
    <n v="0"/>
    <n v="0"/>
    <n v="0"/>
    <n v="50"/>
    <n v="13"/>
    <n v="0"/>
    <n v="0"/>
    <n v="660"/>
    <n v="144"/>
    <n v="0"/>
    <n v="0"/>
    <n v="868"/>
    <n v="0"/>
    <x v="183"/>
    <n v="804"/>
    <n v="64"/>
    <n v="1"/>
    <n v="63"/>
    <n v="0"/>
    <n v="868"/>
    <n v="0"/>
    <n v="868"/>
  </r>
  <r>
    <x v="7"/>
    <n v="68"/>
    <s v="Fredensborg Golf Club"/>
    <n v="53"/>
    <n v="6"/>
    <n v="10"/>
    <n v="4"/>
    <n v="518"/>
    <n v="274"/>
    <n v="0"/>
    <n v="0"/>
    <n v="0"/>
    <n v="0"/>
    <n v="0"/>
    <n v="0"/>
    <n v="865"/>
    <n v="199"/>
    <x v="19"/>
    <n v="0"/>
    <n v="865"/>
    <n v="73"/>
    <n v="792"/>
    <n v="0"/>
    <n v="865"/>
    <n v="199"/>
    <n v="1064"/>
  </r>
  <r>
    <x v="7"/>
    <n v="13"/>
    <s v="Holbæk Golfklub"/>
    <n v="37"/>
    <n v="13"/>
    <n v="4"/>
    <n v="0"/>
    <n v="453"/>
    <n v="213"/>
    <n v="0"/>
    <n v="0"/>
    <n v="89"/>
    <n v="47"/>
    <n v="0"/>
    <n v="0"/>
    <n v="856"/>
    <n v="119"/>
    <x v="68"/>
    <n v="136"/>
    <n v="720"/>
    <n v="54"/>
    <n v="666"/>
    <n v="0"/>
    <n v="856"/>
    <n v="119"/>
    <n v="975"/>
  </r>
  <r>
    <x v="7"/>
    <n v="29"/>
    <s v="Nordvestjysk Golfklub"/>
    <n v="16"/>
    <n v="5"/>
    <n v="6"/>
    <n v="0"/>
    <n v="510"/>
    <n v="259"/>
    <n v="0"/>
    <n v="0"/>
    <n v="23"/>
    <n v="11"/>
    <n v="16"/>
    <n v="7"/>
    <n v="853"/>
    <n v="53"/>
    <x v="78"/>
    <n v="34"/>
    <n v="796"/>
    <n v="27"/>
    <n v="769"/>
    <n v="23"/>
    <n v="853"/>
    <n v="53"/>
    <n v="906"/>
  </r>
  <r>
    <x v="7"/>
    <n v="112"/>
    <s v="Hammel Golf Klub"/>
    <n v="14"/>
    <n v="8"/>
    <n v="21"/>
    <n v="9"/>
    <n v="485"/>
    <n v="181"/>
    <n v="0"/>
    <n v="0"/>
    <n v="96"/>
    <n v="28"/>
    <n v="5"/>
    <n v="1"/>
    <n v="848"/>
    <n v="25"/>
    <x v="41"/>
    <n v="124"/>
    <n v="718"/>
    <n v="52"/>
    <n v="666"/>
    <n v="6"/>
    <n v="848"/>
    <n v="25"/>
    <n v="873"/>
  </r>
  <r>
    <x v="7"/>
    <n v="40"/>
    <s v="Skive Golfklub"/>
    <n v="33"/>
    <n v="8"/>
    <n v="5"/>
    <n v="1"/>
    <n v="468"/>
    <n v="195"/>
    <n v="0"/>
    <n v="0"/>
    <n v="99"/>
    <n v="27"/>
    <n v="5"/>
    <n v="0"/>
    <n v="841"/>
    <n v="14"/>
    <x v="67"/>
    <n v="126"/>
    <n v="710"/>
    <n v="47"/>
    <n v="663"/>
    <n v="5"/>
    <n v="841"/>
    <n v="14"/>
    <n v="855"/>
  </r>
  <r>
    <x v="7"/>
    <n v="45"/>
    <s v="Gyttegård Golf Klub"/>
    <n v="45"/>
    <n v="11"/>
    <n v="0"/>
    <n v="0"/>
    <n v="450"/>
    <n v="232"/>
    <n v="0"/>
    <n v="0"/>
    <n v="59"/>
    <n v="20"/>
    <n v="8"/>
    <n v="2"/>
    <n v="827"/>
    <n v="123"/>
    <x v="73"/>
    <n v="79"/>
    <n v="738"/>
    <n v="56"/>
    <n v="682"/>
    <n v="10"/>
    <n v="827"/>
    <n v="123"/>
    <n v="950"/>
  </r>
  <r>
    <x v="7"/>
    <n v="19"/>
    <s v="Dejbjerg Golf Klub"/>
    <n v="25"/>
    <n v="1"/>
    <n v="6"/>
    <n v="0"/>
    <n v="416"/>
    <n v="239"/>
    <n v="0"/>
    <n v="0"/>
    <n v="97"/>
    <n v="26"/>
    <n v="12"/>
    <n v="1"/>
    <n v="823"/>
    <n v="60"/>
    <x v="83"/>
    <n v="123"/>
    <n v="687"/>
    <n v="32"/>
    <n v="655"/>
    <n v="13"/>
    <n v="823"/>
    <n v="60"/>
    <n v="883"/>
  </r>
  <r>
    <x v="7"/>
    <n v="82"/>
    <s v="Varde Golfklub"/>
    <n v="28"/>
    <n v="12"/>
    <n v="0"/>
    <n v="0"/>
    <n v="447"/>
    <n v="204"/>
    <n v="0"/>
    <n v="0"/>
    <n v="87"/>
    <n v="39"/>
    <n v="6"/>
    <n v="0"/>
    <n v="823"/>
    <n v="35"/>
    <x v="57"/>
    <n v="126"/>
    <n v="691"/>
    <n v="40"/>
    <n v="651"/>
    <n v="6"/>
    <n v="823"/>
    <n v="35"/>
    <n v="858"/>
  </r>
  <r>
    <x v="7"/>
    <n v="47"/>
    <s v="Sorø Golfklub"/>
    <n v="38"/>
    <n v="5"/>
    <n v="26"/>
    <n v="15"/>
    <n v="450"/>
    <n v="152"/>
    <n v="0"/>
    <n v="0"/>
    <n v="87"/>
    <n v="40"/>
    <n v="4"/>
    <n v="2"/>
    <n v="819"/>
    <n v="94"/>
    <x v="81"/>
    <n v="127"/>
    <n v="686"/>
    <n v="84"/>
    <n v="602"/>
    <n v="6"/>
    <n v="819"/>
    <n v="94"/>
    <n v="913"/>
  </r>
  <r>
    <x v="7"/>
    <n v="139"/>
    <s v="Næstved Golfklub"/>
    <n v="16"/>
    <n v="7"/>
    <n v="11"/>
    <n v="0"/>
    <n v="452"/>
    <n v="210"/>
    <n v="0"/>
    <n v="0"/>
    <n v="59"/>
    <n v="27"/>
    <n v="9"/>
    <n v="5"/>
    <n v="796"/>
    <n v="48"/>
    <x v="97"/>
    <n v="86"/>
    <n v="696"/>
    <n v="34"/>
    <n v="662"/>
    <n v="14"/>
    <n v="796"/>
    <n v="48"/>
    <n v="844"/>
  </r>
  <r>
    <x v="7"/>
    <n v="102"/>
    <s v="Jelling Golfklub"/>
    <n v="14"/>
    <n v="8"/>
    <n v="8"/>
    <n v="2"/>
    <n v="367"/>
    <n v="185"/>
    <n v="0"/>
    <n v="0"/>
    <n v="137"/>
    <n v="56"/>
    <n v="11"/>
    <n v="1"/>
    <n v="789"/>
    <n v="53"/>
    <x v="92"/>
    <n v="193"/>
    <n v="584"/>
    <n v="32"/>
    <n v="552"/>
    <n v="12"/>
    <n v="789"/>
    <n v="53"/>
    <n v="842"/>
  </r>
  <r>
    <x v="7"/>
    <n v="64"/>
    <s v="Rold Skov Golfklub"/>
    <n v="25"/>
    <n v="3"/>
    <n v="8"/>
    <n v="4"/>
    <n v="444"/>
    <n v="238"/>
    <n v="0"/>
    <n v="0"/>
    <n v="39"/>
    <n v="8"/>
    <n v="5"/>
    <n v="2"/>
    <n v="776"/>
    <n v="39"/>
    <x v="99"/>
    <n v="47"/>
    <n v="722"/>
    <n v="40"/>
    <n v="682"/>
    <n v="7"/>
    <n v="776"/>
    <n v="39"/>
    <n v="815"/>
  </r>
  <r>
    <x v="7"/>
    <n v="184"/>
    <s v="Stensballegaard Golfklub"/>
    <n v="19"/>
    <n v="6"/>
    <n v="23"/>
    <n v="16"/>
    <n v="392"/>
    <n v="115"/>
    <n v="0"/>
    <n v="0"/>
    <n v="122"/>
    <n v="77"/>
    <n v="2"/>
    <n v="1"/>
    <n v="773"/>
    <n v="119"/>
    <x v="94"/>
    <n v="199"/>
    <n v="571"/>
    <n v="64"/>
    <n v="507"/>
    <n v="3"/>
    <n v="773"/>
    <n v="119"/>
    <n v="892"/>
  </r>
  <r>
    <x v="7"/>
    <n v="49"/>
    <s v="Ribe Golf Klub"/>
    <n v="10"/>
    <n v="4"/>
    <n v="0"/>
    <n v="0"/>
    <n v="457"/>
    <n v="203"/>
    <n v="0"/>
    <n v="0"/>
    <n v="53"/>
    <n v="28"/>
    <n v="6"/>
    <n v="2"/>
    <n v="763"/>
    <n v="49"/>
    <x v="89"/>
    <n v="81"/>
    <n v="674"/>
    <n v="14"/>
    <n v="660"/>
    <n v="8"/>
    <n v="763"/>
    <n v="49"/>
    <n v="812"/>
  </r>
  <r>
    <x v="7"/>
    <n v="51"/>
    <s v="Sønderborg Golfklub"/>
    <n v="14"/>
    <n v="2"/>
    <n v="8"/>
    <n v="3"/>
    <n v="430"/>
    <n v="218"/>
    <n v="0"/>
    <n v="0"/>
    <n v="59"/>
    <n v="15"/>
    <n v="11"/>
    <n v="3"/>
    <n v="763"/>
    <n v="98"/>
    <x v="72"/>
    <n v="74"/>
    <n v="675"/>
    <n v="27"/>
    <n v="648"/>
    <n v="14"/>
    <n v="763"/>
    <n v="98"/>
    <n v="861"/>
  </r>
  <r>
    <x v="7"/>
    <n v="11"/>
    <s v="Sct. Knuds Golfklub"/>
    <n v="25"/>
    <n v="7"/>
    <n v="5"/>
    <n v="6"/>
    <n v="417"/>
    <n v="219"/>
    <n v="0"/>
    <n v="0"/>
    <n v="59"/>
    <n v="23"/>
    <n v="0"/>
    <n v="0"/>
    <n v="761"/>
    <n v="139"/>
    <x v="82"/>
    <n v="82"/>
    <n v="679"/>
    <n v="43"/>
    <n v="636"/>
    <n v="0"/>
    <n v="761"/>
    <n v="139"/>
    <n v="900"/>
  </r>
  <r>
    <x v="7"/>
    <n v="42"/>
    <s v="Sydsjællands Golfklub Mogenstrup"/>
    <n v="23"/>
    <n v="8"/>
    <n v="3"/>
    <n v="2"/>
    <n v="409"/>
    <n v="153"/>
    <n v="0"/>
    <n v="0"/>
    <n v="121"/>
    <n v="37"/>
    <n v="2"/>
    <n v="1"/>
    <n v="759"/>
    <n v="126"/>
    <x v="47"/>
    <n v="158"/>
    <n v="598"/>
    <n v="36"/>
    <n v="562"/>
    <n v="3"/>
    <n v="759"/>
    <n v="126"/>
    <n v="885"/>
  </r>
  <r>
    <x v="7"/>
    <n v="138"/>
    <s v="Skovbo Golfklub"/>
    <n v="32"/>
    <n v="12"/>
    <n v="0"/>
    <n v="0"/>
    <n v="416"/>
    <n v="121"/>
    <n v="0"/>
    <n v="0"/>
    <n v="124"/>
    <n v="52"/>
    <n v="0"/>
    <n v="0"/>
    <n v="757"/>
    <n v="19"/>
    <x v="76"/>
    <n v="176"/>
    <n v="581"/>
    <n v="44"/>
    <n v="537"/>
    <n v="0"/>
    <n v="757"/>
    <n v="19"/>
    <n v="776"/>
  </r>
  <r>
    <x v="7"/>
    <n v="118"/>
    <s v="Marielyst Golf Klub"/>
    <n v="16"/>
    <n v="8"/>
    <n v="1"/>
    <n v="0"/>
    <n v="329"/>
    <n v="188"/>
    <n v="0"/>
    <n v="0"/>
    <n v="136"/>
    <n v="74"/>
    <n v="0"/>
    <n v="0"/>
    <n v="752"/>
    <n v="72"/>
    <x v="111"/>
    <n v="210"/>
    <n v="542"/>
    <n v="25"/>
    <n v="517"/>
    <n v="0"/>
    <n v="752"/>
    <n v="72"/>
    <n v="824"/>
  </r>
  <r>
    <x v="7"/>
    <n v="36"/>
    <s v="Juelsminde Golfklub"/>
    <n v="51"/>
    <n v="18"/>
    <n v="0"/>
    <n v="0"/>
    <n v="385"/>
    <n v="176"/>
    <n v="0"/>
    <n v="0"/>
    <n v="56"/>
    <n v="24"/>
    <n v="20"/>
    <n v="8"/>
    <n v="738"/>
    <n v="24"/>
    <x v="88"/>
    <n v="80"/>
    <n v="630"/>
    <n v="69"/>
    <n v="561"/>
    <n v="28"/>
    <n v="738"/>
    <n v="24"/>
    <n v="762"/>
  </r>
  <r>
    <x v="7"/>
    <n v="188"/>
    <s v="The Scandinavian Golf Club"/>
    <n v="41"/>
    <n v="9"/>
    <n v="21"/>
    <n v="17"/>
    <n v="530"/>
    <n v="117"/>
    <n v="0"/>
    <n v="0"/>
    <n v="0"/>
    <n v="0"/>
    <n v="1"/>
    <n v="1"/>
    <n v="737"/>
    <n v="6"/>
    <x v="172"/>
    <n v="0"/>
    <n v="735"/>
    <n v="88"/>
    <n v="647"/>
    <n v="2"/>
    <n v="737"/>
    <n v="6"/>
    <n v="743"/>
  </r>
  <r>
    <x v="7"/>
    <n v="60"/>
    <s v="Lemvig Golfklub"/>
    <n v="9"/>
    <n v="6"/>
    <n v="2"/>
    <n v="1"/>
    <n v="449"/>
    <n v="177"/>
    <n v="0"/>
    <n v="0"/>
    <n v="45"/>
    <n v="24"/>
    <n v="10"/>
    <n v="5"/>
    <n v="728"/>
    <n v="241"/>
    <x v="70"/>
    <n v="69"/>
    <n v="644"/>
    <n v="18"/>
    <n v="626"/>
    <n v="15"/>
    <n v="728"/>
    <n v="241"/>
    <n v="969"/>
  </r>
  <r>
    <x v="7"/>
    <n v="114"/>
    <s v="Hals Seaside Golf"/>
    <n v="8"/>
    <n v="0"/>
    <n v="14"/>
    <n v="0"/>
    <n v="400"/>
    <n v="205"/>
    <n v="0"/>
    <n v="0"/>
    <n v="42"/>
    <n v="39"/>
    <n v="12"/>
    <n v="6"/>
    <n v="726"/>
    <n v="15"/>
    <x v="79"/>
    <n v="81"/>
    <n v="627"/>
    <n v="22"/>
    <n v="605"/>
    <n v="18"/>
    <n v="726"/>
    <n v="15"/>
    <n v="741"/>
  </r>
  <r>
    <x v="7"/>
    <n v="75"/>
    <s v="Kalø Golf Club"/>
    <n v="14"/>
    <n v="1"/>
    <n v="20"/>
    <n v="11"/>
    <n v="358"/>
    <n v="119"/>
    <n v="0"/>
    <n v="0"/>
    <n v="137"/>
    <n v="52"/>
    <n v="8"/>
    <n v="5"/>
    <n v="725"/>
    <n v="4"/>
    <x v="55"/>
    <n v="189"/>
    <n v="523"/>
    <n v="46"/>
    <n v="477"/>
    <n v="13"/>
    <n v="725"/>
    <n v="4"/>
    <n v="729"/>
  </r>
  <r>
    <x v="7"/>
    <n v="194"/>
    <s v="Gudme Golf Club"/>
    <n v="0"/>
    <n v="0"/>
    <n v="0"/>
    <n v="0"/>
    <n v="0"/>
    <n v="0"/>
    <n v="4"/>
    <n v="2"/>
    <n v="595"/>
    <n v="119"/>
    <n v="0"/>
    <n v="0"/>
    <n v="720"/>
    <n v="0"/>
    <x v="188"/>
    <n v="714"/>
    <n v="0"/>
    <n v="6"/>
    <n v="0"/>
    <n v="0"/>
    <n v="720"/>
    <n v="0"/>
    <n v="720"/>
  </r>
  <r>
    <x v="7"/>
    <n v="169"/>
    <s v="Ledreborg Palace Golf Club"/>
    <n v="27"/>
    <n v="6"/>
    <n v="3"/>
    <n v="0"/>
    <n v="429"/>
    <n v="125"/>
    <n v="0"/>
    <n v="0"/>
    <n v="94"/>
    <n v="34"/>
    <n v="0"/>
    <n v="0"/>
    <n v="718"/>
    <n v="0"/>
    <x v="75"/>
    <n v="128"/>
    <n v="590"/>
    <n v="36"/>
    <n v="554"/>
    <n v="0"/>
    <n v="718"/>
    <n v="0"/>
    <n v="718"/>
  </r>
  <r>
    <x v="7"/>
    <n v="86"/>
    <s v="Give Golfklub"/>
    <n v="17"/>
    <n v="6"/>
    <n v="7"/>
    <n v="2"/>
    <n v="421"/>
    <n v="177"/>
    <n v="0"/>
    <n v="0"/>
    <n v="50"/>
    <n v="24"/>
    <n v="6"/>
    <n v="2"/>
    <n v="712"/>
    <n v="55"/>
    <x v="102"/>
    <n v="74"/>
    <n v="630"/>
    <n v="32"/>
    <n v="598"/>
    <n v="8"/>
    <n v="712"/>
    <n v="55"/>
    <n v="767"/>
  </r>
  <r>
    <x v="7"/>
    <n v="57"/>
    <s v="Morsø Golfklub"/>
    <n v="18"/>
    <n v="4"/>
    <n v="4"/>
    <n v="2"/>
    <n v="417"/>
    <n v="164"/>
    <n v="0"/>
    <n v="0"/>
    <n v="76"/>
    <n v="21"/>
    <n v="2"/>
    <n v="1"/>
    <n v="709"/>
    <n v="6"/>
    <x v="95"/>
    <n v="97"/>
    <n v="609"/>
    <n v="28"/>
    <n v="581"/>
    <n v="3"/>
    <n v="709"/>
    <n v="6"/>
    <n v="715"/>
  </r>
  <r>
    <x v="7"/>
    <n v="134"/>
    <s v="PIBE MØLLE GOLF"/>
    <n v="18"/>
    <n v="3"/>
    <n v="6"/>
    <n v="2"/>
    <n v="347"/>
    <n v="136"/>
    <n v="0"/>
    <n v="0"/>
    <n v="129"/>
    <n v="66"/>
    <n v="0"/>
    <n v="0"/>
    <n v="707"/>
    <n v="26"/>
    <x v="108"/>
    <n v="195"/>
    <n v="512"/>
    <n v="29"/>
    <n v="483"/>
    <n v="0"/>
    <n v="707"/>
    <n v="26"/>
    <n v="733"/>
  </r>
  <r>
    <x v="7"/>
    <n v="105"/>
    <s v="Blokhus Golf Klub"/>
    <n v="7"/>
    <n v="0"/>
    <n v="0"/>
    <n v="0"/>
    <n v="256"/>
    <n v="158"/>
    <n v="0"/>
    <n v="0"/>
    <n v="129"/>
    <n v="72"/>
    <n v="52"/>
    <n v="32"/>
    <n v="706"/>
    <n v="5"/>
    <x v="93"/>
    <n v="201"/>
    <n v="421"/>
    <n v="7"/>
    <n v="414"/>
    <n v="84"/>
    <n v="706"/>
    <n v="5"/>
    <n v="711"/>
  </r>
  <r>
    <x v="7"/>
    <n v="103"/>
    <s v="Holmsland Klit Golfklub"/>
    <n v="25"/>
    <n v="9"/>
    <n v="0"/>
    <n v="0"/>
    <n v="295"/>
    <n v="150"/>
    <n v="0"/>
    <n v="0"/>
    <n v="115"/>
    <n v="84"/>
    <n v="4"/>
    <n v="1"/>
    <n v="683"/>
    <n v="0"/>
    <x v="118"/>
    <n v="199"/>
    <n v="479"/>
    <n v="34"/>
    <n v="445"/>
    <n v="5"/>
    <n v="683"/>
    <n v="0"/>
    <n v="683"/>
  </r>
  <r>
    <x v="7"/>
    <n v="123"/>
    <s v="Struer Golfklub"/>
    <n v="20"/>
    <n v="6"/>
    <n v="4"/>
    <n v="7"/>
    <n v="385"/>
    <n v="188"/>
    <n v="0"/>
    <n v="0"/>
    <n v="34"/>
    <n v="10"/>
    <n v="14"/>
    <n v="6"/>
    <n v="674"/>
    <n v="76"/>
    <x v="4"/>
    <n v="44"/>
    <n v="610"/>
    <n v="37"/>
    <n v="573"/>
    <n v="20"/>
    <n v="674"/>
    <n v="76"/>
    <n v="750"/>
  </r>
  <r>
    <x v="7"/>
    <n v="108"/>
    <s v="Aabybro Golfklub"/>
    <n v="15"/>
    <n v="2"/>
    <n v="5"/>
    <n v="0"/>
    <n v="396"/>
    <n v="173"/>
    <n v="0"/>
    <n v="0"/>
    <n v="45"/>
    <n v="25"/>
    <n v="7"/>
    <n v="4"/>
    <n v="672"/>
    <n v="35"/>
    <x v="62"/>
    <n v="70"/>
    <n v="591"/>
    <n v="22"/>
    <n v="569"/>
    <n v="11"/>
    <n v="672"/>
    <n v="35"/>
    <n v="707"/>
  </r>
  <r>
    <x v="7"/>
    <n v="197"/>
    <s v="Dronninglund Golfklub"/>
    <n v="25"/>
    <n v="3"/>
    <n v="11"/>
    <n v="2"/>
    <n v="403"/>
    <n v="169"/>
    <n v="0"/>
    <n v="0"/>
    <n v="42"/>
    <n v="7"/>
    <n v="7"/>
    <n v="2"/>
    <n v="671"/>
    <n v="17"/>
    <x v="190"/>
    <n v="49"/>
    <n v="613"/>
    <n v="41"/>
    <n v="572"/>
    <n v="9"/>
    <n v="671"/>
    <n v="17"/>
    <n v="688"/>
  </r>
  <r>
    <x v="7"/>
    <n v="180"/>
    <s v="Gudhjem Golfklub"/>
    <n v="2"/>
    <n v="0"/>
    <n v="0"/>
    <n v="0"/>
    <n v="492"/>
    <n v="174"/>
    <n v="0"/>
    <n v="0"/>
    <n v="0"/>
    <n v="0"/>
    <n v="0"/>
    <n v="0"/>
    <n v="668"/>
    <n v="7"/>
    <x v="146"/>
    <n v="0"/>
    <n v="668"/>
    <n v="2"/>
    <n v="666"/>
    <n v="0"/>
    <n v="668"/>
    <n v="7"/>
    <n v="675"/>
  </r>
  <r>
    <x v="7"/>
    <n v="70"/>
    <s v="Skanderborg Golf Klub"/>
    <n v="29"/>
    <n v="4"/>
    <n v="1"/>
    <n v="1"/>
    <n v="389"/>
    <n v="157"/>
    <n v="0"/>
    <n v="0"/>
    <n v="57"/>
    <n v="21"/>
    <n v="4"/>
    <n v="2"/>
    <n v="665"/>
    <n v="56"/>
    <x v="96"/>
    <n v="78"/>
    <n v="581"/>
    <n v="35"/>
    <n v="546"/>
    <n v="6"/>
    <n v="665"/>
    <n v="56"/>
    <n v="721"/>
  </r>
  <r>
    <x v="7"/>
    <n v="48"/>
    <s v="Himmerland Golf Klub"/>
    <n v="50"/>
    <n v="13"/>
    <n v="18"/>
    <n v="26"/>
    <n v="312"/>
    <n v="171"/>
    <n v="0"/>
    <n v="0"/>
    <n v="48"/>
    <n v="23"/>
    <n v="0"/>
    <n v="0"/>
    <n v="661"/>
    <n v="49"/>
    <x v="132"/>
    <n v="71"/>
    <n v="590"/>
    <n v="107"/>
    <n v="483"/>
    <n v="0"/>
    <n v="661"/>
    <n v="49"/>
    <n v="710"/>
  </r>
  <r>
    <x v="7"/>
    <n v="30"/>
    <s v="Hvide Klit"/>
    <n v="9"/>
    <n v="2"/>
    <n v="3"/>
    <n v="1"/>
    <n v="310"/>
    <n v="182"/>
    <n v="0"/>
    <n v="0"/>
    <n v="0"/>
    <n v="0"/>
    <n v="94"/>
    <n v="55"/>
    <n v="656"/>
    <n v="11"/>
    <x v="101"/>
    <n v="0"/>
    <n v="507"/>
    <n v="15"/>
    <n v="492"/>
    <n v="149"/>
    <n v="656"/>
    <n v="11"/>
    <n v="667"/>
  </r>
  <r>
    <x v="7"/>
    <n v="122"/>
    <s v="Brande Golfklub"/>
    <n v="17"/>
    <n v="8"/>
    <n v="0"/>
    <n v="0"/>
    <n v="384"/>
    <n v="158"/>
    <n v="0"/>
    <n v="0"/>
    <n v="55"/>
    <n v="25"/>
    <n v="5"/>
    <n v="1"/>
    <n v="653"/>
    <n v="60"/>
    <x v="115"/>
    <n v="80"/>
    <n v="567"/>
    <n v="25"/>
    <n v="542"/>
    <n v="6"/>
    <n v="653"/>
    <n v="60"/>
    <n v="713"/>
  </r>
  <r>
    <x v="7"/>
    <n v="76"/>
    <s v="Norddjurs Golfklub"/>
    <n v="15"/>
    <n v="2"/>
    <n v="7"/>
    <n v="1"/>
    <n v="353"/>
    <n v="172"/>
    <n v="0"/>
    <n v="0"/>
    <n v="53"/>
    <n v="32"/>
    <n v="9"/>
    <n v="8"/>
    <n v="652"/>
    <n v="90"/>
    <x v="110"/>
    <n v="85"/>
    <n v="550"/>
    <n v="25"/>
    <n v="525"/>
    <n v="17"/>
    <n v="652"/>
    <n v="90"/>
    <n v="742"/>
  </r>
  <r>
    <x v="7"/>
    <n v="43"/>
    <s v="Vestfyns Golfklub"/>
    <n v="11"/>
    <n v="2"/>
    <n v="6"/>
    <n v="1"/>
    <n v="327"/>
    <n v="158"/>
    <n v="1"/>
    <n v="0"/>
    <n v="101"/>
    <n v="30"/>
    <n v="6"/>
    <n v="4"/>
    <n v="647"/>
    <n v="61"/>
    <x v="98"/>
    <n v="131"/>
    <n v="505"/>
    <n v="21"/>
    <n v="485"/>
    <n v="10"/>
    <n v="647"/>
    <n v="61"/>
    <n v="708"/>
  </r>
  <r>
    <x v="7"/>
    <n v="87"/>
    <s v="Tange Sø Golfklub"/>
    <n v="9"/>
    <n v="3"/>
    <n v="8"/>
    <n v="1"/>
    <n v="355"/>
    <n v="131"/>
    <n v="0"/>
    <n v="0"/>
    <n v="81"/>
    <n v="28"/>
    <n v="16"/>
    <n v="6"/>
    <n v="638"/>
    <n v="62"/>
    <x v="86"/>
    <n v="109"/>
    <n v="507"/>
    <n v="21"/>
    <n v="486"/>
    <n v="22"/>
    <n v="638"/>
    <n v="62"/>
    <n v="700"/>
  </r>
  <r>
    <x v="7"/>
    <n v="152"/>
    <s v="Trelleborg Golfklub Slagelse"/>
    <n v="14"/>
    <n v="6"/>
    <n v="1"/>
    <n v="0"/>
    <n v="394"/>
    <n v="148"/>
    <n v="0"/>
    <n v="0"/>
    <n v="46"/>
    <n v="18"/>
    <n v="4"/>
    <n v="0"/>
    <n v="631"/>
    <n v="132"/>
    <x v="84"/>
    <n v="64"/>
    <n v="563"/>
    <n v="21"/>
    <n v="542"/>
    <n v="4"/>
    <n v="631"/>
    <n v="132"/>
    <n v="763"/>
  </r>
  <r>
    <x v="7"/>
    <n v="144"/>
    <s v="DGC Dragsholm Golf Club"/>
    <n v="1"/>
    <n v="1"/>
    <n v="17"/>
    <n v="10"/>
    <n v="261"/>
    <n v="110"/>
    <n v="0"/>
    <n v="0"/>
    <n v="125"/>
    <n v="59"/>
    <n v="29"/>
    <n v="15"/>
    <n v="628"/>
    <n v="75"/>
    <x v="100"/>
    <n v="184"/>
    <n v="400"/>
    <n v="29"/>
    <n v="371"/>
    <n v="44"/>
    <n v="628"/>
    <n v="75"/>
    <n v="703"/>
  </r>
  <r>
    <x v="7"/>
    <n v="196"/>
    <s v="Odense Blommenslyst Golfklub"/>
    <n v="12"/>
    <n v="3"/>
    <n v="2"/>
    <n v="3"/>
    <n v="356"/>
    <n v="158"/>
    <n v="0"/>
    <n v="0"/>
    <n v="46"/>
    <n v="36"/>
    <n v="2"/>
    <n v="2"/>
    <n v="620"/>
    <n v="7"/>
    <x v="74"/>
    <n v="82"/>
    <n v="534"/>
    <n v="20"/>
    <n v="514"/>
    <n v="4"/>
    <n v="620"/>
    <n v="7"/>
    <n v="627"/>
  </r>
  <r>
    <x v="7"/>
    <n v="66"/>
    <s v="Henne Golfklub"/>
    <n v="6"/>
    <n v="2"/>
    <n v="1"/>
    <n v="0"/>
    <n v="184"/>
    <n v="95"/>
    <n v="0"/>
    <n v="1"/>
    <n v="33"/>
    <n v="19"/>
    <n v="177"/>
    <n v="98"/>
    <n v="616"/>
    <n v="23"/>
    <x v="145"/>
    <n v="52"/>
    <n v="288"/>
    <n v="10"/>
    <n v="279"/>
    <n v="275"/>
    <n v="616"/>
    <n v="23"/>
    <n v="639"/>
  </r>
  <r>
    <x v="7"/>
    <n v="128"/>
    <s v="Benniksgaard Golf Klub"/>
    <n v="16"/>
    <n v="1"/>
    <n v="18"/>
    <n v="12"/>
    <n v="333"/>
    <n v="164"/>
    <n v="0"/>
    <n v="0"/>
    <n v="42"/>
    <n v="15"/>
    <n v="3"/>
    <n v="3"/>
    <n v="607"/>
    <n v="50"/>
    <x v="87"/>
    <n v="57"/>
    <n v="544"/>
    <n v="47"/>
    <n v="497"/>
    <n v="6"/>
    <n v="607"/>
    <n v="50"/>
    <n v="657"/>
  </r>
  <r>
    <x v="7"/>
    <n v="154"/>
    <s v="Skærbæk Mølle Golfklub Ølgod"/>
    <n v="11"/>
    <n v="1"/>
    <n v="0"/>
    <n v="0"/>
    <n v="274"/>
    <n v="145"/>
    <n v="0"/>
    <n v="0"/>
    <n v="59"/>
    <n v="30"/>
    <n v="62"/>
    <n v="24"/>
    <n v="606"/>
    <n v="21"/>
    <x v="131"/>
    <n v="89"/>
    <n v="431"/>
    <n v="12"/>
    <n v="419"/>
    <n v="86"/>
    <n v="606"/>
    <n v="21"/>
    <n v="627"/>
  </r>
  <r>
    <x v="7"/>
    <n v="149"/>
    <s v="Aabenraa Golfklub"/>
    <n v="15"/>
    <n v="5"/>
    <n v="4"/>
    <n v="0"/>
    <n v="296"/>
    <n v="173"/>
    <n v="0"/>
    <n v="0"/>
    <n v="54"/>
    <n v="20"/>
    <n v="22"/>
    <n v="10"/>
    <n v="599"/>
    <n v="43"/>
    <x v="109"/>
    <n v="74"/>
    <n v="493"/>
    <n v="24"/>
    <n v="469"/>
    <n v="32"/>
    <n v="599"/>
    <n v="43"/>
    <n v="642"/>
  </r>
  <r>
    <x v="7"/>
    <n v="71"/>
    <s v="Sæby Golfklub"/>
    <n v="9"/>
    <n v="6"/>
    <n v="7"/>
    <n v="4"/>
    <n v="319"/>
    <n v="192"/>
    <n v="0"/>
    <n v="0"/>
    <n v="35"/>
    <n v="17"/>
    <n v="4"/>
    <n v="4"/>
    <n v="597"/>
    <n v="8"/>
    <x v="117"/>
    <n v="52"/>
    <n v="537"/>
    <n v="26"/>
    <n v="511"/>
    <n v="8"/>
    <n v="597"/>
    <n v="8"/>
    <n v="605"/>
  </r>
  <r>
    <x v="7"/>
    <n v="77"/>
    <s v="Hjarbæk Fjord Golf Klub"/>
    <n v="14"/>
    <n v="0"/>
    <n v="16"/>
    <n v="7"/>
    <n v="262"/>
    <n v="86"/>
    <n v="0"/>
    <n v="0"/>
    <n v="124"/>
    <n v="51"/>
    <n v="24"/>
    <n v="13"/>
    <n v="597"/>
    <n v="12"/>
    <x v="141"/>
    <n v="175"/>
    <n v="385"/>
    <n v="37"/>
    <n v="348"/>
    <n v="37"/>
    <n v="597"/>
    <n v="12"/>
    <n v="609"/>
  </r>
  <r>
    <x v="7"/>
    <n v="69"/>
    <s v="Maribo Sø Golfklub"/>
    <n v="29"/>
    <n v="7"/>
    <n v="5"/>
    <n v="6"/>
    <n v="332"/>
    <n v="168"/>
    <n v="0"/>
    <n v="0"/>
    <n v="24"/>
    <n v="11"/>
    <n v="1"/>
    <n v="1"/>
    <n v="584"/>
    <n v="151"/>
    <x v="113"/>
    <n v="35"/>
    <n v="547"/>
    <n v="47"/>
    <n v="500"/>
    <n v="2"/>
    <n v="584"/>
    <n v="151"/>
    <n v="735"/>
  </r>
  <r>
    <x v="7"/>
    <n v="109"/>
    <s v="Sebber Kloster Golf Klub"/>
    <n v="8"/>
    <n v="1"/>
    <n v="14"/>
    <n v="3"/>
    <n v="366"/>
    <n v="144"/>
    <n v="0"/>
    <n v="0"/>
    <n v="21"/>
    <n v="16"/>
    <n v="6"/>
    <n v="2"/>
    <n v="581"/>
    <n v="17"/>
    <x v="121"/>
    <n v="37"/>
    <n v="536"/>
    <n v="26"/>
    <n v="510"/>
    <n v="8"/>
    <n v="581"/>
    <n v="17"/>
    <n v="598"/>
  </r>
  <r>
    <x v="7"/>
    <n v="200"/>
    <s v="Great Northern Golf Club"/>
    <n v="73"/>
    <n v="5"/>
    <n v="26"/>
    <n v="17"/>
    <n v="363"/>
    <n v="94"/>
    <n v="0"/>
    <n v="0"/>
    <n v="0"/>
    <n v="0"/>
    <n v="0"/>
    <n v="0"/>
    <n v="578"/>
    <n v="0"/>
    <x v="197"/>
    <n v="0"/>
    <n v="578"/>
    <n v="121"/>
    <n v="457"/>
    <n v="0"/>
    <n v="578"/>
    <n v="0"/>
    <n v="578"/>
  </r>
  <r>
    <x v="7"/>
    <n v="190"/>
    <s v="Rønnede Golf Klub"/>
    <n v="18"/>
    <n v="3"/>
    <n v="11"/>
    <n v="3"/>
    <n v="304"/>
    <n v="105"/>
    <n v="0"/>
    <n v="0"/>
    <n v="92"/>
    <n v="40"/>
    <n v="0"/>
    <n v="0"/>
    <n v="576"/>
    <n v="28"/>
    <x v="136"/>
    <n v="132"/>
    <n v="444"/>
    <n v="35"/>
    <n v="409"/>
    <n v="0"/>
    <n v="576"/>
    <n v="28"/>
    <n v="604"/>
  </r>
  <r>
    <x v="7"/>
    <n v="133"/>
    <s v="Harekær "/>
    <n v="6"/>
    <n v="3"/>
    <n v="3"/>
    <n v="1"/>
    <n v="320"/>
    <n v="108"/>
    <n v="0"/>
    <n v="0"/>
    <n v="86"/>
    <n v="38"/>
    <n v="3"/>
    <n v="0"/>
    <n v="568"/>
    <n v="11"/>
    <x v="116"/>
    <n v="124"/>
    <n v="441"/>
    <n v="13"/>
    <n v="428"/>
    <n v="3"/>
    <n v="568"/>
    <n v="11"/>
    <n v="579"/>
  </r>
  <r>
    <x v="7"/>
    <n v="41"/>
    <s v="Kalundborg Golfklub"/>
    <n v="15"/>
    <n v="4"/>
    <n v="8"/>
    <n v="0"/>
    <n v="364"/>
    <n v="171"/>
    <n v="0"/>
    <n v="0"/>
    <n v="0"/>
    <n v="0"/>
    <n v="0"/>
    <n v="0"/>
    <n v="562"/>
    <n v="176"/>
    <x v="80"/>
    <n v="0"/>
    <n v="562"/>
    <n v="27"/>
    <n v="535"/>
    <n v="0"/>
    <n v="562"/>
    <n v="176"/>
    <n v="738"/>
  </r>
  <r>
    <x v="7"/>
    <n v="159"/>
    <s v="Volstrup Golf Klub"/>
    <n v="17"/>
    <n v="1"/>
    <n v="12"/>
    <n v="6"/>
    <n v="305"/>
    <n v="92"/>
    <n v="1"/>
    <n v="0"/>
    <n v="96"/>
    <n v="18"/>
    <n v="9"/>
    <n v="4"/>
    <n v="561"/>
    <n v="44"/>
    <x v="129"/>
    <n v="114"/>
    <n v="433"/>
    <n v="37"/>
    <n v="397"/>
    <n v="13"/>
    <n v="561"/>
    <n v="44"/>
    <n v="605"/>
  </r>
  <r>
    <x v="7"/>
    <n v="107"/>
    <s v="Åskov Golfklub"/>
    <n v="15"/>
    <n v="8"/>
    <n v="9"/>
    <n v="6"/>
    <n v="312"/>
    <n v="136"/>
    <n v="0"/>
    <n v="0"/>
    <n v="32"/>
    <n v="18"/>
    <n v="13"/>
    <n v="5"/>
    <n v="554"/>
    <n v="40"/>
    <x v="137"/>
    <n v="50"/>
    <n v="486"/>
    <n v="38"/>
    <n v="448"/>
    <n v="18"/>
    <n v="554"/>
    <n v="40"/>
    <n v="594"/>
  </r>
  <r>
    <x v="7"/>
    <n v="150"/>
    <s v="Randers Fjord Golfklub"/>
    <n v="5"/>
    <n v="0"/>
    <n v="6"/>
    <n v="6"/>
    <n v="373"/>
    <n v="101"/>
    <n v="0"/>
    <n v="0"/>
    <n v="34"/>
    <n v="13"/>
    <n v="6"/>
    <n v="6"/>
    <n v="550"/>
    <n v="61"/>
    <x v="135"/>
    <n v="47"/>
    <n v="491"/>
    <n v="17"/>
    <n v="474"/>
    <n v="12"/>
    <n v="550"/>
    <n v="61"/>
    <n v="611"/>
  </r>
  <r>
    <x v="7"/>
    <n v="88"/>
    <s v="Tønder Golf Klub"/>
    <n v="5"/>
    <n v="0"/>
    <n v="0"/>
    <n v="1"/>
    <n v="330"/>
    <n v="131"/>
    <n v="0"/>
    <n v="0"/>
    <n v="40"/>
    <n v="25"/>
    <n v="3"/>
    <n v="0"/>
    <n v="535"/>
    <n v="59"/>
    <x v="134"/>
    <n v="65"/>
    <n v="467"/>
    <n v="6"/>
    <n v="461"/>
    <n v="3"/>
    <n v="535"/>
    <n v="59"/>
    <n v="594"/>
  </r>
  <r>
    <x v="7"/>
    <n v="910"/>
    <s v="Lübker Golf Resort ApS"/>
    <n v="20"/>
    <n v="7"/>
    <n v="0"/>
    <n v="0"/>
    <n v="172"/>
    <n v="64"/>
    <n v="1"/>
    <n v="0"/>
    <n v="203"/>
    <n v="20"/>
    <n v="26"/>
    <n v="15"/>
    <n v="528"/>
    <n v="1"/>
    <x v="199"/>
    <n v="223"/>
    <n v="263"/>
    <n v="28"/>
    <n v="236"/>
    <n v="41"/>
    <n v="528"/>
    <n v="1"/>
    <n v="529"/>
  </r>
  <r>
    <x v="7"/>
    <n v="53"/>
    <s v="Grenaa Golfklub"/>
    <n v="16"/>
    <n v="1"/>
    <n v="1"/>
    <n v="2"/>
    <n v="300"/>
    <n v="132"/>
    <n v="0"/>
    <n v="0"/>
    <n v="26"/>
    <n v="14"/>
    <n v="9"/>
    <n v="8"/>
    <n v="509"/>
    <n v="18"/>
    <x v="125"/>
    <n v="40"/>
    <n v="452"/>
    <n v="20"/>
    <n v="432"/>
    <n v="17"/>
    <n v="509"/>
    <n v="18"/>
    <n v="527"/>
  </r>
  <r>
    <x v="7"/>
    <n v="96"/>
    <s v="Blåvandshuk Golfklub"/>
    <n v="12"/>
    <n v="0"/>
    <n v="2"/>
    <n v="0"/>
    <n v="228"/>
    <n v="113"/>
    <n v="0"/>
    <n v="0"/>
    <n v="48"/>
    <n v="23"/>
    <n v="50"/>
    <n v="33"/>
    <n v="509"/>
    <n v="26"/>
    <x v="162"/>
    <n v="71"/>
    <n v="355"/>
    <n v="14"/>
    <n v="341"/>
    <n v="83"/>
    <n v="509"/>
    <n v="26"/>
    <n v="535"/>
  </r>
  <r>
    <x v="7"/>
    <n v="62"/>
    <s v="Faaborg Golfklub"/>
    <n v="8"/>
    <n v="3"/>
    <n v="3"/>
    <n v="1"/>
    <n v="262"/>
    <n v="144"/>
    <n v="0"/>
    <n v="0"/>
    <n v="47"/>
    <n v="20"/>
    <n v="11"/>
    <n v="6"/>
    <n v="505"/>
    <n v="70"/>
    <x v="128"/>
    <n v="67"/>
    <n v="421"/>
    <n v="15"/>
    <n v="406"/>
    <n v="17"/>
    <n v="505"/>
    <n v="70"/>
    <n v="575"/>
  </r>
  <r>
    <x v="7"/>
    <n v="176"/>
    <s v="Mariagerfjord Golfklub"/>
    <n v="6"/>
    <n v="1"/>
    <n v="6"/>
    <n v="1"/>
    <n v="281"/>
    <n v="116"/>
    <n v="0"/>
    <n v="0"/>
    <n v="44"/>
    <n v="29"/>
    <n v="11"/>
    <n v="8"/>
    <n v="503"/>
    <n v="33"/>
    <x v="143"/>
    <n v="73"/>
    <n v="411"/>
    <n v="14"/>
    <n v="397"/>
    <n v="19"/>
    <n v="503"/>
    <n v="33"/>
    <n v="536"/>
  </r>
  <r>
    <x v="7"/>
    <n v="167"/>
    <s v="Barløseborg Golfklub"/>
    <n v="11"/>
    <n v="2"/>
    <n v="10"/>
    <n v="2"/>
    <n v="223"/>
    <n v="94"/>
    <n v="0"/>
    <n v="0"/>
    <n v="97"/>
    <n v="44"/>
    <n v="7"/>
    <n v="3"/>
    <n v="493"/>
    <n v="28"/>
    <x v="154"/>
    <n v="141"/>
    <n v="342"/>
    <n v="25"/>
    <n v="317"/>
    <n v="10"/>
    <n v="493"/>
    <n v="28"/>
    <n v="521"/>
  </r>
  <r>
    <x v="7"/>
    <n v="126"/>
    <s v="Harre Vig Golfklub"/>
    <n v="11"/>
    <n v="1"/>
    <n v="4"/>
    <n v="1"/>
    <n v="258"/>
    <n v="110"/>
    <n v="0"/>
    <n v="0"/>
    <n v="57"/>
    <n v="24"/>
    <n v="17"/>
    <n v="9"/>
    <n v="492"/>
    <n v="4"/>
    <x v="122"/>
    <n v="81"/>
    <n v="385"/>
    <n v="17"/>
    <n v="368"/>
    <n v="26"/>
    <n v="492"/>
    <n v="4"/>
    <n v="496"/>
  </r>
  <r>
    <x v="7"/>
    <n v="23"/>
    <s v="Storstrømmen Gk"/>
    <n v="30"/>
    <n v="12"/>
    <n v="0"/>
    <n v="0"/>
    <n v="298"/>
    <n v="125"/>
    <n v="0"/>
    <n v="0"/>
    <n v="14"/>
    <n v="5"/>
    <n v="2"/>
    <n v="1"/>
    <n v="487"/>
    <n v="42"/>
    <x v="124"/>
    <n v="19"/>
    <n v="465"/>
    <n v="42"/>
    <n v="423"/>
    <n v="3"/>
    <n v="487"/>
    <n v="42"/>
    <n v="529"/>
  </r>
  <r>
    <x v="7"/>
    <n v="156"/>
    <s v="Aars Golfklub"/>
    <n v="18"/>
    <n v="2"/>
    <n v="10"/>
    <n v="4"/>
    <n v="294"/>
    <n v="123"/>
    <n v="0"/>
    <n v="0"/>
    <n v="17"/>
    <n v="10"/>
    <n v="6"/>
    <n v="2"/>
    <n v="486"/>
    <n v="28"/>
    <x v="147"/>
    <n v="27"/>
    <n v="451"/>
    <n v="34"/>
    <n v="417"/>
    <n v="8"/>
    <n v="486"/>
    <n v="28"/>
    <n v="514"/>
  </r>
  <r>
    <x v="7"/>
    <n v="111"/>
    <s v="Albertslund Golfklub"/>
    <n v="18"/>
    <n v="3"/>
    <n v="0"/>
    <n v="0"/>
    <n v="301"/>
    <n v="134"/>
    <n v="0"/>
    <n v="0"/>
    <n v="26"/>
    <n v="0"/>
    <n v="1"/>
    <n v="2"/>
    <n v="485"/>
    <n v="28"/>
    <x v="119"/>
    <n v="26"/>
    <n v="456"/>
    <n v="21"/>
    <n v="435"/>
    <n v="3"/>
    <n v="485"/>
    <n v="28"/>
    <n v="513"/>
  </r>
  <r>
    <x v="7"/>
    <n v="98"/>
    <s v="Møn Golfklub"/>
    <n v="31"/>
    <n v="8"/>
    <n v="1"/>
    <n v="0"/>
    <n v="237"/>
    <n v="86"/>
    <n v="0"/>
    <n v="0"/>
    <n v="57"/>
    <n v="30"/>
    <n v="21"/>
    <n v="8"/>
    <n v="479"/>
    <n v="19"/>
    <x v="142"/>
    <n v="87"/>
    <n v="363"/>
    <n v="40"/>
    <n v="323"/>
    <n v="29"/>
    <n v="479"/>
    <n v="19"/>
    <n v="498"/>
  </r>
  <r>
    <x v="7"/>
    <n v="900"/>
    <s v="Royal Golf Club"/>
    <n v="9"/>
    <n v="1"/>
    <n v="0"/>
    <n v="0"/>
    <n v="419"/>
    <n v="41"/>
    <n v="0"/>
    <n v="0"/>
    <n v="0"/>
    <n v="0"/>
    <n v="0"/>
    <n v="0"/>
    <n v="470"/>
    <n v="32"/>
    <x v="150"/>
    <n v="0"/>
    <n v="470"/>
    <n v="10"/>
    <n v="460"/>
    <n v="0"/>
    <n v="470"/>
    <n v="32"/>
    <n v="502"/>
  </r>
  <r>
    <x v="7"/>
    <n v="173"/>
    <s v="Tollundgaard Golfklub"/>
    <n v="3"/>
    <n v="2"/>
    <n v="0"/>
    <n v="0"/>
    <n v="285"/>
    <n v="101"/>
    <n v="0"/>
    <n v="0"/>
    <n v="42"/>
    <n v="15"/>
    <n v="10"/>
    <n v="5"/>
    <n v="463"/>
    <n v="36"/>
    <x v="149"/>
    <n v="57"/>
    <n v="391"/>
    <n v="5"/>
    <n v="386"/>
    <n v="15"/>
    <n v="463"/>
    <n v="36"/>
    <n v="499"/>
  </r>
  <r>
    <x v="7"/>
    <n v="155"/>
    <s v="Hobro Golfklub"/>
    <n v="7"/>
    <n v="1"/>
    <n v="0"/>
    <n v="0"/>
    <n v="243"/>
    <n v="119"/>
    <n v="0"/>
    <n v="0"/>
    <n v="36"/>
    <n v="31"/>
    <n v="18"/>
    <n v="3"/>
    <n v="458"/>
    <n v="22"/>
    <x v="165"/>
    <n v="67"/>
    <n v="370"/>
    <n v="8"/>
    <n v="362"/>
    <n v="21"/>
    <n v="458"/>
    <n v="22"/>
    <n v="480"/>
  </r>
  <r>
    <x v="7"/>
    <n v="81"/>
    <s v="Hirtshals Golfklub"/>
    <n v="3"/>
    <n v="0"/>
    <n v="0"/>
    <n v="2"/>
    <n v="265"/>
    <n v="132"/>
    <n v="0"/>
    <n v="0"/>
    <n v="0"/>
    <n v="0"/>
    <n v="31"/>
    <n v="18"/>
    <n v="451"/>
    <n v="59"/>
    <x v="126"/>
    <n v="0"/>
    <n v="402"/>
    <n v="5"/>
    <n v="397"/>
    <n v="49"/>
    <n v="451"/>
    <n v="59"/>
    <n v="510"/>
  </r>
  <r>
    <x v="7"/>
    <n v="83"/>
    <s v="Sindal Golf Klub"/>
    <n v="10"/>
    <n v="1"/>
    <n v="0"/>
    <n v="0"/>
    <n v="291"/>
    <n v="121"/>
    <n v="0"/>
    <n v="0"/>
    <n v="0"/>
    <n v="0"/>
    <n v="19"/>
    <n v="6"/>
    <n v="448"/>
    <n v="125"/>
    <x v="139"/>
    <n v="0"/>
    <n v="423"/>
    <n v="11"/>
    <n v="412"/>
    <n v="25"/>
    <n v="448"/>
    <n v="125"/>
    <n v="573"/>
  </r>
  <r>
    <x v="7"/>
    <n v="905"/>
    <s v="Søhøjlandet Golf Resort P/S"/>
    <n v="13"/>
    <n v="6"/>
    <n v="1"/>
    <n v="1"/>
    <n v="251"/>
    <n v="69"/>
    <n v="0"/>
    <n v="0"/>
    <n v="68"/>
    <n v="7"/>
    <n v="14"/>
    <n v="5"/>
    <n v="435"/>
    <n v="10"/>
    <x v="166"/>
    <n v="75"/>
    <n v="341"/>
    <n v="21"/>
    <n v="320"/>
    <n v="19"/>
    <n v="435"/>
    <n v="10"/>
    <n v="445"/>
  </r>
  <r>
    <x v="7"/>
    <n v="18"/>
    <s v="Ebeltoft Golf Club"/>
    <n v="1"/>
    <n v="0"/>
    <n v="0"/>
    <n v="0"/>
    <n v="221"/>
    <n v="140"/>
    <n v="0"/>
    <n v="0"/>
    <n v="38"/>
    <n v="23"/>
    <n v="7"/>
    <n v="1"/>
    <n v="431"/>
    <n v="11"/>
    <x v="138"/>
    <n v="61"/>
    <n v="362"/>
    <n v="1"/>
    <n v="361"/>
    <n v="8"/>
    <n v="431"/>
    <n v="11"/>
    <n v="442"/>
  </r>
  <r>
    <x v="7"/>
    <n v="10"/>
    <s v="Fanø Vesterhavsbads Golfklub"/>
    <n v="6"/>
    <n v="4"/>
    <n v="0"/>
    <n v="0"/>
    <n v="150"/>
    <n v="80"/>
    <n v="0"/>
    <n v="0"/>
    <n v="47"/>
    <n v="16"/>
    <n v="75"/>
    <n v="45"/>
    <n v="423"/>
    <n v="21"/>
    <x v="45"/>
    <n v="63"/>
    <n v="240"/>
    <n v="10"/>
    <n v="230"/>
    <n v="120"/>
    <n v="423"/>
    <n v="21"/>
    <n v="444"/>
  </r>
  <r>
    <x v="7"/>
    <n v="106"/>
    <s v="Falster Golfklub"/>
    <n v="8"/>
    <n v="3"/>
    <n v="0"/>
    <n v="0"/>
    <n v="210"/>
    <n v="83"/>
    <n v="0"/>
    <n v="0"/>
    <n v="60"/>
    <n v="38"/>
    <n v="16"/>
    <n v="5"/>
    <n v="423"/>
    <n v="35"/>
    <x v="127"/>
    <n v="98"/>
    <n v="304"/>
    <n v="11"/>
    <n v="293"/>
    <n v="21"/>
    <n v="423"/>
    <n v="35"/>
    <n v="458"/>
  </r>
  <r>
    <x v="7"/>
    <n v="136"/>
    <s v="Mensalgård Golfklub"/>
    <n v="8"/>
    <n v="0"/>
    <n v="0"/>
    <n v="0"/>
    <n v="90"/>
    <n v="28"/>
    <n v="0"/>
    <n v="0"/>
    <n v="231"/>
    <n v="46"/>
    <n v="9"/>
    <n v="7"/>
    <n v="419"/>
    <n v="7"/>
    <x v="28"/>
    <n v="277"/>
    <n v="126"/>
    <n v="8"/>
    <n v="118"/>
    <n v="16"/>
    <n v="419"/>
    <n v="7"/>
    <n v="426"/>
  </r>
  <r>
    <x v="7"/>
    <n v="909"/>
    <s v="Langesø Golf A/S"/>
    <n v="2"/>
    <n v="0"/>
    <n v="4"/>
    <n v="4"/>
    <n v="286"/>
    <n v="102"/>
    <n v="0"/>
    <n v="0"/>
    <n v="15"/>
    <n v="3"/>
    <n v="0"/>
    <n v="1"/>
    <n v="417"/>
    <n v="3"/>
    <x v="198"/>
    <n v="18"/>
    <n v="398"/>
    <n v="10"/>
    <n v="388"/>
    <n v="1"/>
    <n v="417"/>
    <n v="3"/>
    <n v="420"/>
  </r>
  <r>
    <x v="7"/>
    <n v="162"/>
    <s v="Bogense Golfklub"/>
    <n v="1"/>
    <n v="0"/>
    <n v="19"/>
    <n v="7"/>
    <n v="234"/>
    <n v="109"/>
    <n v="0"/>
    <n v="0"/>
    <n v="29"/>
    <n v="13"/>
    <n v="3"/>
    <n v="1"/>
    <n v="416"/>
    <n v="5"/>
    <x v="164"/>
    <n v="42"/>
    <n v="370"/>
    <n v="27"/>
    <n v="343"/>
    <n v="4"/>
    <n v="416"/>
    <n v="5"/>
    <n v="421"/>
  </r>
  <r>
    <x v="7"/>
    <n v="34"/>
    <s v="Bornholms Golf Klub"/>
    <n v="7"/>
    <n v="1"/>
    <n v="1"/>
    <n v="0"/>
    <n v="248"/>
    <n v="110"/>
    <n v="0"/>
    <n v="0"/>
    <n v="30"/>
    <n v="11"/>
    <n v="3"/>
    <n v="2"/>
    <n v="413"/>
    <n v="68"/>
    <x v="120"/>
    <n v="41"/>
    <n v="367"/>
    <n v="9"/>
    <n v="358"/>
    <n v="5"/>
    <n v="413"/>
    <n v="68"/>
    <n v="481"/>
  </r>
  <r>
    <x v="7"/>
    <n v="80"/>
    <s v="Royal Oak Golf Club"/>
    <n v="17"/>
    <n v="0"/>
    <n v="2"/>
    <n v="0"/>
    <n v="253"/>
    <n v="78"/>
    <n v="0"/>
    <n v="0"/>
    <n v="31"/>
    <n v="8"/>
    <n v="12"/>
    <n v="3"/>
    <n v="404"/>
    <n v="1"/>
    <x v="161"/>
    <n v="39"/>
    <n v="350"/>
    <n v="19"/>
    <n v="331"/>
    <n v="15"/>
    <n v="404"/>
    <n v="1"/>
    <n v="405"/>
  </r>
  <r>
    <x v="7"/>
    <n v="55"/>
    <s v="Nexø Golf Klub"/>
    <n v="1"/>
    <n v="6"/>
    <n v="1"/>
    <n v="0"/>
    <n v="192"/>
    <n v="107"/>
    <n v="0"/>
    <n v="0"/>
    <n v="49"/>
    <n v="27"/>
    <n v="12"/>
    <n v="4"/>
    <n v="399"/>
    <n v="11"/>
    <x v="158"/>
    <n v="76"/>
    <n v="307"/>
    <n v="8"/>
    <n v="299"/>
    <n v="16"/>
    <n v="399"/>
    <n v="11"/>
    <n v="410"/>
  </r>
  <r>
    <x v="7"/>
    <n v="104"/>
    <s v="Nordborg Golfklub"/>
    <n v="4"/>
    <n v="2"/>
    <n v="4"/>
    <n v="0"/>
    <n v="232"/>
    <n v="90"/>
    <n v="0"/>
    <n v="0"/>
    <n v="35"/>
    <n v="14"/>
    <n v="1"/>
    <n v="1"/>
    <n v="383"/>
    <n v="5"/>
    <x v="152"/>
    <n v="49"/>
    <n v="332"/>
    <n v="10"/>
    <n v="322"/>
    <n v="2"/>
    <n v="383"/>
    <n v="5"/>
    <n v="388"/>
  </r>
  <r>
    <x v="7"/>
    <n v="129"/>
    <s v="Passebækgård Golf Klub"/>
    <n v="11"/>
    <n v="2"/>
    <n v="5"/>
    <n v="0"/>
    <n v="224"/>
    <n v="98"/>
    <n v="0"/>
    <n v="0"/>
    <n v="22"/>
    <n v="9"/>
    <n v="0"/>
    <n v="0"/>
    <n v="371"/>
    <n v="9"/>
    <x v="104"/>
    <n v="31"/>
    <n v="340"/>
    <n v="18"/>
    <n v="322"/>
    <n v="0"/>
    <n v="371"/>
    <n v="9"/>
    <n v="380"/>
  </r>
  <r>
    <x v="7"/>
    <n v="119"/>
    <s v="Halsted Kloster Golfklub"/>
    <n v="8"/>
    <n v="0"/>
    <n v="4"/>
    <n v="1"/>
    <n v="191"/>
    <n v="98"/>
    <n v="0"/>
    <n v="0"/>
    <n v="36"/>
    <n v="18"/>
    <n v="4"/>
    <n v="3"/>
    <n v="363"/>
    <n v="25"/>
    <x v="155"/>
    <n v="54"/>
    <n v="302"/>
    <n v="13"/>
    <n v="289"/>
    <n v="7"/>
    <n v="363"/>
    <n v="25"/>
    <n v="388"/>
  </r>
  <r>
    <x v="7"/>
    <n v="93"/>
    <s v="Løkken Golfklub"/>
    <n v="4"/>
    <n v="0"/>
    <n v="3"/>
    <n v="0"/>
    <n v="220"/>
    <n v="102"/>
    <n v="0"/>
    <n v="0"/>
    <n v="0"/>
    <n v="0"/>
    <n v="17"/>
    <n v="7"/>
    <n v="353"/>
    <n v="46"/>
    <x v="153"/>
    <n v="0"/>
    <n v="329"/>
    <n v="7"/>
    <n v="322"/>
    <n v="24"/>
    <n v="353"/>
    <n v="46"/>
    <n v="399"/>
  </r>
  <r>
    <x v="7"/>
    <n v="178"/>
    <s v="Hvalpsund Golf Club"/>
    <n v="3"/>
    <n v="2"/>
    <n v="0"/>
    <n v="0"/>
    <n v="190"/>
    <n v="118"/>
    <n v="0"/>
    <n v="0"/>
    <n v="16"/>
    <n v="5"/>
    <n v="15"/>
    <n v="3"/>
    <n v="352"/>
    <n v="4"/>
    <x v="167"/>
    <n v="21"/>
    <n v="313"/>
    <n v="5"/>
    <n v="308"/>
    <n v="18"/>
    <n v="352"/>
    <n v="4"/>
    <n v="356"/>
  </r>
  <r>
    <x v="7"/>
    <n v="183"/>
    <s v="Sydthy Golfklub"/>
    <n v="7"/>
    <n v="1"/>
    <n v="2"/>
    <n v="1"/>
    <n v="196"/>
    <n v="103"/>
    <n v="0"/>
    <n v="0"/>
    <n v="8"/>
    <n v="1"/>
    <n v="16"/>
    <n v="10"/>
    <n v="345"/>
    <n v="16"/>
    <x v="159"/>
    <n v="9"/>
    <n v="310"/>
    <n v="11"/>
    <n v="299"/>
    <n v="26"/>
    <n v="345"/>
    <n v="16"/>
    <n v="361"/>
  </r>
  <r>
    <x v="7"/>
    <n v="135"/>
    <s v="Holsted Golfklub"/>
    <n v="5"/>
    <n v="2"/>
    <n v="12"/>
    <n v="1"/>
    <n v="193"/>
    <n v="72"/>
    <n v="0"/>
    <n v="0"/>
    <n v="25"/>
    <n v="15"/>
    <n v="11"/>
    <n v="6"/>
    <n v="342"/>
    <n v="15"/>
    <x v="148"/>
    <n v="40"/>
    <n v="285"/>
    <n v="20"/>
    <n v="265"/>
    <n v="17"/>
    <n v="342"/>
    <n v="15"/>
    <n v="357"/>
  </r>
  <r>
    <x v="7"/>
    <n v="132"/>
    <s v="Langelands Golf Klub"/>
    <n v="1"/>
    <n v="2"/>
    <n v="2"/>
    <n v="1"/>
    <n v="177"/>
    <n v="91"/>
    <n v="0"/>
    <n v="0"/>
    <n v="15"/>
    <n v="8"/>
    <n v="29"/>
    <n v="13"/>
    <n v="339"/>
    <n v="37"/>
    <x v="156"/>
    <n v="23"/>
    <n v="274"/>
    <n v="6"/>
    <n v="268"/>
    <n v="42"/>
    <n v="339"/>
    <n v="37"/>
    <n v="376"/>
  </r>
  <r>
    <x v="7"/>
    <n v="56"/>
    <s v="Nordbornholms Golf Klub"/>
    <n v="24"/>
    <n v="3"/>
    <n v="1"/>
    <n v="1"/>
    <n v="201"/>
    <n v="81"/>
    <n v="0"/>
    <n v="0"/>
    <n v="0"/>
    <n v="0"/>
    <n v="0"/>
    <n v="0"/>
    <n v="311"/>
    <n v="8"/>
    <x v="168"/>
    <n v="0"/>
    <n v="311"/>
    <n v="29"/>
    <n v="282"/>
    <n v="0"/>
    <n v="311"/>
    <n v="8"/>
    <n v="319"/>
  </r>
  <r>
    <x v="7"/>
    <n v="182"/>
    <s v="Midtfyns Golfklub"/>
    <n v="3"/>
    <n v="1"/>
    <n v="0"/>
    <n v="0"/>
    <n v="192"/>
    <n v="74"/>
    <n v="0"/>
    <n v="0"/>
    <n v="22"/>
    <n v="3"/>
    <n v="11"/>
    <n v="5"/>
    <n v="311"/>
    <n v="19"/>
    <x v="169"/>
    <n v="25"/>
    <n v="270"/>
    <n v="4"/>
    <n v="266"/>
    <n v="16"/>
    <n v="311"/>
    <n v="19"/>
    <n v="330"/>
  </r>
  <r>
    <x v="7"/>
    <n v="54"/>
    <s v="Toftlund Golf Club"/>
    <n v="1"/>
    <n v="1"/>
    <n v="0"/>
    <n v="0"/>
    <n v="184"/>
    <n v="86"/>
    <n v="0"/>
    <n v="0"/>
    <n v="19"/>
    <n v="13"/>
    <n v="2"/>
    <n v="2"/>
    <n v="308"/>
    <n v="13"/>
    <x v="160"/>
    <n v="32"/>
    <n v="272"/>
    <n v="2"/>
    <n v="270"/>
    <n v="4"/>
    <n v="308"/>
    <n v="13"/>
    <n v="321"/>
  </r>
  <r>
    <x v="7"/>
    <n v="61"/>
    <s v="Jammerbugtens Golfklub"/>
    <n v="5"/>
    <n v="2"/>
    <n v="0"/>
    <n v="0"/>
    <n v="155"/>
    <n v="81"/>
    <n v="0"/>
    <n v="0"/>
    <n v="0"/>
    <n v="0"/>
    <n v="19"/>
    <n v="19"/>
    <n v="281"/>
    <n v="6"/>
    <x v="157"/>
    <n v="0"/>
    <n v="243"/>
    <n v="7"/>
    <n v="236"/>
    <n v="38"/>
    <n v="281"/>
    <n v="6"/>
    <n v="287"/>
  </r>
  <r>
    <x v="7"/>
    <n v="165"/>
    <s v="Ærø Golf Klub"/>
    <n v="1"/>
    <n v="0"/>
    <n v="2"/>
    <n v="0"/>
    <n v="81"/>
    <n v="42"/>
    <n v="0"/>
    <n v="0"/>
    <n v="105"/>
    <n v="28"/>
    <n v="16"/>
    <n v="6"/>
    <n v="281"/>
    <n v="73"/>
    <x v="175"/>
    <n v="133"/>
    <n v="126"/>
    <n v="3"/>
    <n v="123"/>
    <n v="22"/>
    <n v="281"/>
    <n v="73"/>
    <n v="354"/>
  </r>
  <r>
    <x v="7"/>
    <n v="146"/>
    <s v="Løgstør Golfklub"/>
    <n v="3"/>
    <n v="0"/>
    <n v="4"/>
    <n v="1"/>
    <n v="156"/>
    <n v="74"/>
    <n v="0"/>
    <n v="0"/>
    <n v="11"/>
    <n v="10"/>
    <n v="12"/>
    <n v="6"/>
    <n v="277"/>
    <n v="11"/>
    <x v="170"/>
    <n v="21"/>
    <n v="238"/>
    <n v="8"/>
    <n v="230"/>
    <n v="18"/>
    <n v="277"/>
    <n v="11"/>
    <n v="288"/>
  </r>
  <r>
    <x v="7"/>
    <n v="904"/>
    <s v="Ølstykke Golf"/>
    <n v="1"/>
    <n v="2"/>
    <n v="1"/>
    <n v="0"/>
    <n v="120"/>
    <n v="36"/>
    <n v="3"/>
    <n v="0"/>
    <n v="74"/>
    <n v="17"/>
    <n v="1"/>
    <n v="0"/>
    <n v="255"/>
    <n v="1"/>
    <x v="195"/>
    <n v="91"/>
    <n v="160"/>
    <n v="7"/>
    <n v="156"/>
    <n v="1"/>
    <n v="255"/>
    <n v="1"/>
    <n v="256"/>
  </r>
  <r>
    <x v="7"/>
    <n v="171"/>
    <s v="Hedens Golfklub"/>
    <n v="4"/>
    <n v="3"/>
    <n v="0"/>
    <n v="0"/>
    <n v="163"/>
    <n v="69"/>
    <n v="0"/>
    <n v="0"/>
    <n v="0"/>
    <n v="0"/>
    <n v="0"/>
    <n v="0"/>
    <n v="239"/>
    <n v="6"/>
    <x v="173"/>
    <n v="0"/>
    <n v="239"/>
    <n v="7"/>
    <n v="232"/>
    <n v="0"/>
    <n v="239"/>
    <n v="6"/>
    <n v="245"/>
  </r>
  <r>
    <x v="7"/>
    <n v="127"/>
    <s v="Solrød Golfklub"/>
    <n v="3"/>
    <n v="0"/>
    <n v="0"/>
    <n v="0"/>
    <n v="122"/>
    <n v="52"/>
    <n v="0"/>
    <n v="0"/>
    <n v="21"/>
    <n v="7"/>
    <n v="0"/>
    <n v="0"/>
    <n v="205"/>
    <n v="8"/>
    <x v="171"/>
    <n v="28"/>
    <n v="177"/>
    <n v="3"/>
    <n v="174"/>
    <n v="0"/>
    <n v="205"/>
    <n v="8"/>
    <n v="213"/>
  </r>
  <r>
    <x v="7"/>
    <n v="191"/>
    <s v="Blåvandshuk Golf Skovklubben"/>
    <n v="4"/>
    <n v="2"/>
    <n v="1"/>
    <n v="1"/>
    <n v="118"/>
    <n v="54"/>
    <n v="0"/>
    <n v="0"/>
    <n v="7"/>
    <n v="2"/>
    <n v="0"/>
    <n v="0"/>
    <n v="189"/>
    <n v="4"/>
    <x v="185"/>
    <n v="9"/>
    <n v="180"/>
    <n v="8"/>
    <n v="172"/>
    <n v="0"/>
    <n v="189"/>
    <n v="4"/>
    <n v="193"/>
  </r>
  <r>
    <x v="7"/>
    <n v="906"/>
    <s v="Sølykke Golf"/>
    <n v="0"/>
    <n v="0"/>
    <n v="0"/>
    <n v="0"/>
    <n v="0"/>
    <n v="0"/>
    <n v="1"/>
    <n v="0"/>
    <n v="142"/>
    <n v="45"/>
    <n v="0"/>
    <n v="0"/>
    <n v="188"/>
    <n v="0"/>
    <x v="196"/>
    <n v="187"/>
    <n v="0"/>
    <n v="1"/>
    <n v="0"/>
    <n v="0"/>
    <n v="188"/>
    <n v="0"/>
    <n v="188"/>
  </r>
  <r>
    <x v="7"/>
    <n v="189"/>
    <s v="Sandager Golfklub"/>
    <n v="3"/>
    <n v="0"/>
    <n v="0"/>
    <n v="0"/>
    <n v="117"/>
    <n v="42"/>
    <n v="0"/>
    <n v="0"/>
    <n v="0"/>
    <n v="0"/>
    <n v="1"/>
    <n v="0"/>
    <n v="163"/>
    <n v="0"/>
    <x v="180"/>
    <n v="0"/>
    <n v="162"/>
    <n v="3"/>
    <n v="159"/>
    <n v="1"/>
    <n v="163"/>
    <n v="0"/>
    <n v="163"/>
  </r>
  <r>
    <x v="7"/>
    <n v="908"/>
    <s v="Haunstrup Golf KS Aktiv Fritid"/>
    <n v="1"/>
    <n v="2"/>
    <n v="0"/>
    <n v="0"/>
    <n v="81"/>
    <n v="32"/>
    <n v="0"/>
    <n v="0"/>
    <n v="25"/>
    <n v="12"/>
    <n v="0"/>
    <n v="0"/>
    <n v="153"/>
    <n v="76"/>
    <x v="177"/>
    <n v="37"/>
    <n v="116"/>
    <n v="3"/>
    <n v="113"/>
    <n v="0"/>
    <n v="153"/>
    <n v="76"/>
    <n v="229"/>
  </r>
  <r>
    <x v="7"/>
    <n v="187"/>
    <s v="Karup Å Golfklub"/>
    <n v="1"/>
    <n v="0"/>
    <n v="1"/>
    <n v="0"/>
    <n v="84"/>
    <n v="39"/>
    <n v="0"/>
    <n v="0"/>
    <n v="9"/>
    <n v="4"/>
    <n v="5"/>
    <n v="1"/>
    <n v="144"/>
    <n v="12"/>
    <x v="179"/>
    <n v="13"/>
    <n v="125"/>
    <n v="2"/>
    <n v="123"/>
    <n v="6"/>
    <n v="144"/>
    <n v="12"/>
    <n v="156"/>
  </r>
  <r>
    <x v="7"/>
    <n v="911"/>
    <s v="Brundtland Golfcenter"/>
    <n v="1"/>
    <n v="0"/>
    <n v="0"/>
    <n v="0"/>
    <n v="102"/>
    <n v="33"/>
    <n v="0"/>
    <n v="0"/>
    <n v="5"/>
    <n v="2"/>
    <n v="1"/>
    <n v="0"/>
    <n v="144"/>
    <n v="0"/>
    <x v="200"/>
    <n v="7"/>
    <n v="136"/>
    <n v="1"/>
    <n v="135"/>
    <n v="1"/>
    <n v="144"/>
    <n v="0"/>
    <n v="144"/>
  </r>
  <r>
    <x v="7"/>
    <n v="168"/>
    <s v="Rømø Golf Klub"/>
    <n v="1"/>
    <n v="0"/>
    <n v="0"/>
    <n v="0"/>
    <n v="49"/>
    <n v="17"/>
    <n v="0"/>
    <n v="0"/>
    <n v="2"/>
    <n v="2"/>
    <n v="20"/>
    <n v="10"/>
    <n v="101"/>
    <n v="0"/>
    <x v="181"/>
    <n v="4"/>
    <n v="67"/>
    <n v="1"/>
    <n v="66"/>
    <n v="30"/>
    <n v="101"/>
    <n v="0"/>
    <n v="101"/>
  </r>
  <r>
    <x v="7"/>
    <n v="198"/>
    <s v="Brændeskovgård Golf"/>
    <n v="0"/>
    <n v="0"/>
    <n v="0"/>
    <n v="0"/>
    <n v="0"/>
    <n v="0"/>
    <n v="0"/>
    <n v="0"/>
    <n v="74"/>
    <n v="21"/>
    <n v="0"/>
    <n v="0"/>
    <n v="95"/>
    <n v="0"/>
    <x v="193"/>
    <n v="95"/>
    <n v="0"/>
    <n v="0"/>
    <n v="0"/>
    <n v="0"/>
    <n v="95"/>
    <n v="0"/>
    <n v="95"/>
  </r>
  <r>
    <x v="7"/>
    <n v="174"/>
    <s v="Djurs Golfklub"/>
    <n v="0"/>
    <n v="0"/>
    <n v="0"/>
    <n v="0"/>
    <n v="38"/>
    <n v="11"/>
    <n v="0"/>
    <n v="0"/>
    <n v="17"/>
    <n v="12"/>
    <n v="1"/>
    <n v="1"/>
    <n v="80"/>
    <n v="5"/>
    <x v="178"/>
    <n v="29"/>
    <n v="49"/>
    <n v="0"/>
    <n v="49"/>
    <n v="2"/>
    <n v="80"/>
    <n v="5"/>
    <n v="85"/>
  </r>
  <r>
    <x v="7"/>
    <n v="172"/>
    <s v="Sejerø Golfklub"/>
    <n v="0"/>
    <n v="0"/>
    <n v="4"/>
    <n v="5"/>
    <n v="28"/>
    <n v="9"/>
    <n v="0"/>
    <n v="0"/>
    <n v="13"/>
    <n v="6"/>
    <n v="4"/>
    <n v="2"/>
    <n v="71"/>
    <n v="0"/>
    <x v="184"/>
    <n v="19"/>
    <n v="46"/>
    <n v="9"/>
    <n v="37"/>
    <n v="6"/>
    <n v="71"/>
    <n v="0"/>
    <n v="71"/>
  </r>
  <r>
    <x v="7"/>
    <n v="125"/>
    <s v="Arrild Golf Klub"/>
    <n v="0"/>
    <n v="0"/>
    <n v="0"/>
    <n v="0"/>
    <n v="33"/>
    <n v="18"/>
    <n v="0"/>
    <n v="0"/>
    <n v="0"/>
    <n v="0"/>
    <n v="0"/>
    <n v="0"/>
    <n v="51"/>
    <n v="1"/>
    <x v="182"/>
    <n v="0"/>
    <n v="51"/>
    <n v="0"/>
    <n v="51"/>
    <n v="0"/>
    <n v="51"/>
    <n v="1"/>
    <n v="52"/>
  </r>
  <r>
    <x v="7"/>
    <n v="195"/>
    <s v="Sunset Golfklub"/>
    <n v="0"/>
    <n v="0"/>
    <n v="0"/>
    <n v="0"/>
    <n v="0"/>
    <n v="0"/>
    <n v="0"/>
    <n v="0"/>
    <n v="30"/>
    <n v="4"/>
    <n v="0"/>
    <n v="0"/>
    <n v="34"/>
    <n v="0"/>
    <x v="189"/>
    <n v="34"/>
    <n v="0"/>
    <n v="0"/>
    <n v="0"/>
    <n v="0"/>
    <n v="34"/>
    <n v="0"/>
    <n v="34"/>
  </r>
  <r>
    <x v="8"/>
    <n v="1"/>
    <s v="Københavns Golf Klub"/>
    <n v="50"/>
    <n v="20"/>
    <n v="31"/>
    <n v="18"/>
    <n v="594"/>
    <n v="344"/>
    <n v="0"/>
    <n v="0"/>
    <n v="64"/>
    <n v="58"/>
    <n v="0"/>
    <n v="0"/>
    <n v="1179"/>
    <n v="334"/>
    <x v="30"/>
    <n v="122"/>
    <n v="1057"/>
    <n v="119"/>
    <n v="938"/>
    <n v="0"/>
    <n v="1179"/>
    <n v="334"/>
    <n v="1513"/>
  </r>
  <r>
    <x v="8"/>
    <n v="2"/>
    <s v="Aalborg Golf Klub"/>
    <n v="38"/>
    <n v="14"/>
    <n v="21"/>
    <n v="5"/>
    <n v="1022"/>
    <n v="454"/>
    <n v="0"/>
    <n v="0"/>
    <n v="39"/>
    <n v="16"/>
    <n v="5"/>
    <n v="1"/>
    <n v="1615"/>
    <n v="120"/>
    <x v="7"/>
    <n v="55"/>
    <n v="1554"/>
    <n v="78"/>
    <n v="1476"/>
    <n v="6"/>
    <n v="1615"/>
    <n v="120"/>
    <n v="1735"/>
  </r>
  <r>
    <x v="8"/>
    <n v="3"/>
    <s v="Esbjerg Golfklub"/>
    <n v="50"/>
    <n v="15"/>
    <n v="16"/>
    <n v="13"/>
    <n v="1003"/>
    <n v="450"/>
    <n v="0"/>
    <n v="0"/>
    <n v="42"/>
    <n v="14"/>
    <n v="24"/>
    <n v="9"/>
    <n v="1636"/>
    <n v="97"/>
    <x v="6"/>
    <n v="56"/>
    <n v="1547"/>
    <n v="94"/>
    <n v="1453"/>
    <n v="33"/>
    <n v="1636"/>
    <n v="97"/>
    <n v="1733"/>
  </r>
  <r>
    <x v="8"/>
    <n v="4"/>
    <s v="Helsingør Golf Club"/>
    <n v="34"/>
    <n v="8"/>
    <n v="36"/>
    <n v="10"/>
    <n v="572"/>
    <n v="211"/>
    <n v="0"/>
    <n v="0"/>
    <n v="83"/>
    <n v="62"/>
    <n v="0"/>
    <n v="0"/>
    <n v="1016"/>
    <n v="122"/>
    <x v="21"/>
    <n v="145"/>
    <n v="871"/>
    <n v="88"/>
    <n v="783"/>
    <n v="0"/>
    <n v="1016"/>
    <n v="122"/>
    <n v="1138"/>
  </r>
  <r>
    <x v="8"/>
    <n v="5"/>
    <s v="Odense Golfklub"/>
    <n v="38"/>
    <n v="8"/>
    <n v="10"/>
    <n v="2"/>
    <n v="718"/>
    <n v="334"/>
    <n v="0"/>
    <n v="0"/>
    <n v="68"/>
    <n v="5"/>
    <n v="11"/>
    <n v="2"/>
    <n v="1196"/>
    <n v="186"/>
    <x v="18"/>
    <n v="73"/>
    <n v="1110"/>
    <n v="58"/>
    <n v="1052"/>
    <n v="13"/>
    <n v="1196"/>
    <n v="186"/>
    <n v="1382"/>
  </r>
  <r>
    <x v="8"/>
    <n v="6"/>
    <s v="Aarhus Golf Club"/>
    <n v="45"/>
    <n v="10"/>
    <n v="0"/>
    <n v="0"/>
    <n v="651"/>
    <n v="306"/>
    <n v="0"/>
    <n v="0"/>
    <n v="58"/>
    <n v="20"/>
    <n v="0"/>
    <n v="1"/>
    <n v="1091"/>
    <n v="63"/>
    <x v="32"/>
    <n v="78"/>
    <n v="1012"/>
    <n v="55"/>
    <n v="957"/>
    <n v="1"/>
    <n v="1091"/>
    <n v="63"/>
    <n v="1154"/>
  </r>
  <r>
    <x v="8"/>
    <n v="7"/>
    <s v="Kolding Golf Club"/>
    <n v="36"/>
    <n v="3"/>
    <n v="30"/>
    <n v="9"/>
    <n v="792"/>
    <n v="303"/>
    <n v="0"/>
    <n v="0"/>
    <n v="0"/>
    <n v="0"/>
    <n v="6"/>
    <n v="1"/>
    <n v="1180"/>
    <n v="44"/>
    <x v="20"/>
    <n v="0"/>
    <n v="1173"/>
    <n v="78"/>
    <n v="1095"/>
    <n v="7"/>
    <n v="1180"/>
    <n v="44"/>
    <n v="1224"/>
  </r>
  <r>
    <x v="8"/>
    <n v="8"/>
    <s v="Rungsted Golf Klub"/>
    <n v="53"/>
    <n v="19"/>
    <n v="2"/>
    <n v="1"/>
    <n v="523"/>
    <n v="283"/>
    <n v="1"/>
    <n v="2"/>
    <n v="62"/>
    <n v="24"/>
    <n v="0"/>
    <n v="0"/>
    <n v="970"/>
    <n v="187"/>
    <x v="51"/>
    <n v="86"/>
    <n v="881"/>
    <n v="78"/>
    <n v="806"/>
    <n v="0"/>
    <n v="970"/>
    <n v="187"/>
    <n v="1157"/>
  </r>
  <r>
    <x v="8"/>
    <n v="9"/>
    <s v="Asserbo Golf Club"/>
    <n v="29"/>
    <n v="10"/>
    <n v="12"/>
    <n v="1"/>
    <n v="497"/>
    <n v="268"/>
    <n v="0"/>
    <n v="0"/>
    <n v="20"/>
    <n v="19"/>
    <n v="0"/>
    <n v="0"/>
    <n v="856"/>
    <n v="132"/>
    <x v="56"/>
    <n v="39"/>
    <n v="817"/>
    <n v="52"/>
    <n v="765"/>
    <n v="0"/>
    <n v="856"/>
    <n v="132"/>
    <n v="988"/>
  </r>
  <r>
    <x v="8"/>
    <n v="10"/>
    <s v="Fanø Vesterhavsbads Golfklub"/>
    <n v="3"/>
    <n v="3"/>
    <n v="0"/>
    <n v="0"/>
    <n v="151"/>
    <n v="74"/>
    <n v="0"/>
    <n v="0"/>
    <n v="43"/>
    <n v="15"/>
    <n v="80"/>
    <n v="48"/>
    <n v="417"/>
    <n v="24"/>
    <x v="45"/>
    <n v="58"/>
    <n v="231"/>
    <n v="6"/>
    <n v="225"/>
    <n v="128"/>
    <n v="417"/>
    <n v="24"/>
    <n v="441"/>
  </r>
  <r>
    <x v="8"/>
    <n v="11"/>
    <s v="Sct. Knuds Golfklub"/>
    <n v="18"/>
    <n v="7"/>
    <n v="9"/>
    <n v="6"/>
    <n v="399"/>
    <n v="202"/>
    <n v="0"/>
    <n v="0"/>
    <n v="64"/>
    <n v="29"/>
    <n v="0"/>
    <n v="0"/>
    <n v="734"/>
    <n v="130"/>
    <x v="82"/>
    <n v="93"/>
    <n v="641"/>
    <n v="40"/>
    <n v="601"/>
    <n v="0"/>
    <n v="734"/>
    <n v="130"/>
    <n v="864"/>
  </r>
  <r>
    <x v="8"/>
    <n v="12"/>
    <s v="Randers Golf Klub"/>
    <n v="54"/>
    <n v="10"/>
    <n v="19"/>
    <n v="7"/>
    <n v="612"/>
    <n v="273"/>
    <n v="0"/>
    <n v="0"/>
    <n v="83"/>
    <n v="23"/>
    <n v="2"/>
    <n v="0"/>
    <n v="1083"/>
    <n v="96"/>
    <x v="46"/>
    <n v="106"/>
    <n v="975"/>
    <n v="90"/>
    <n v="885"/>
    <n v="2"/>
    <n v="1083"/>
    <n v="96"/>
    <n v="1179"/>
  </r>
  <r>
    <x v="8"/>
    <n v="13"/>
    <s v="Holbæk Golfklub"/>
    <n v="49"/>
    <n v="11"/>
    <n v="0"/>
    <n v="1"/>
    <n v="454"/>
    <n v="221"/>
    <n v="0"/>
    <n v="0"/>
    <n v="99"/>
    <n v="54"/>
    <n v="0"/>
    <n v="0"/>
    <n v="889"/>
    <n v="113"/>
    <x v="68"/>
    <n v="153"/>
    <n v="736"/>
    <n v="61"/>
    <n v="675"/>
    <n v="0"/>
    <n v="889"/>
    <n v="113"/>
    <n v="1002"/>
  </r>
  <r>
    <x v="8"/>
    <n v="14"/>
    <s v="Korsør Golf Klub"/>
    <n v="14"/>
    <n v="5"/>
    <n v="19"/>
    <n v="13"/>
    <n v="478"/>
    <n v="210"/>
    <n v="0"/>
    <n v="0"/>
    <n v="121"/>
    <n v="76"/>
    <n v="7"/>
    <n v="3"/>
    <n v="946"/>
    <n v="93"/>
    <x v="61"/>
    <n v="197"/>
    <n v="739"/>
    <n v="51"/>
    <n v="688"/>
    <n v="10"/>
    <n v="946"/>
    <n v="93"/>
    <n v="1039"/>
  </r>
  <r>
    <x v="8"/>
    <n v="15"/>
    <s v="Herning Golf Klub"/>
    <n v="28"/>
    <n v="10"/>
    <n v="21"/>
    <n v="13"/>
    <n v="677"/>
    <n v="377"/>
    <n v="0"/>
    <n v="0"/>
    <n v="141"/>
    <n v="74"/>
    <n v="3"/>
    <n v="1"/>
    <n v="1345"/>
    <n v="27"/>
    <x v="17"/>
    <n v="215"/>
    <n v="1126"/>
    <n v="72"/>
    <n v="1054"/>
    <n v="4"/>
    <n v="1345"/>
    <n v="27"/>
    <n v="1372"/>
  </r>
  <r>
    <x v="8"/>
    <n v="16"/>
    <s v="Silkeborg Golfklub"/>
    <n v="65"/>
    <n v="15"/>
    <n v="3"/>
    <n v="0"/>
    <n v="1095"/>
    <n v="415"/>
    <n v="0"/>
    <n v="0"/>
    <n v="146"/>
    <n v="99"/>
    <n v="2"/>
    <n v="1"/>
    <n v="1841"/>
    <n v="171"/>
    <x v="22"/>
    <n v="245"/>
    <n v="1593"/>
    <n v="83"/>
    <n v="1510"/>
    <n v="3"/>
    <n v="1841"/>
    <n v="171"/>
    <n v="2012"/>
  </r>
  <r>
    <x v="8"/>
    <n v="17"/>
    <s v="Hillerød Golf Klub"/>
    <n v="38"/>
    <n v="17"/>
    <n v="28"/>
    <n v="22"/>
    <n v="607"/>
    <n v="306"/>
    <n v="0"/>
    <n v="0"/>
    <n v="99"/>
    <n v="38"/>
    <n v="4"/>
    <n v="0"/>
    <n v="1159"/>
    <n v="151"/>
    <x v="26"/>
    <n v="137"/>
    <n v="1018"/>
    <n v="105"/>
    <n v="913"/>
    <n v="4"/>
    <n v="1159"/>
    <n v="151"/>
    <n v="1310"/>
  </r>
  <r>
    <x v="8"/>
    <n v="18"/>
    <s v="Ebeltoft Golf Club"/>
    <n v="0"/>
    <n v="0"/>
    <n v="0"/>
    <n v="0"/>
    <n v="204"/>
    <n v="127"/>
    <n v="0"/>
    <n v="0"/>
    <n v="36"/>
    <n v="19"/>
    <n v="24"/>
    <n v="12"/>
    <n v="422"/>
    <n v="7"/>
    <x v="138"/>
    <n v="55"/>
    <n v="331"/>
    <n v="0"/>
    <n v="331"/>
    <n v="36"/>
    <n v="422"/>
    <n v="7"/>
    <n v="429"/>
  </r>
  <r>
    <x v="8"/>
    <n v="19"/>
    <s v="Dejbjerg Golf Klub"/>
    <n v="21"/>
    <n v="1"/>
    <n v="5"/>
    <n v="2"/>
    <n v="422"/>
    <n v="233"/>
    <n v="0"/>
    <n v="0"/>
    <n v="99"/>
    <n v="29"/>
    <n v="12"/>
    <n v="4"/>
    <n v="828"/>
    <n v="40"/>
    <x v="83"/>
    <n v="128"/>
    <n v="684"/>
    <n v="29"/>
    <n v="655"/>
    <n v="16"/>
    <n v="828"/>
    <n v="40"/>
    <n v="868"/>
  </r>
  <r>
    <x v="8"/>
    <n v="20"/>
    <s v="Odsherred Golfklub"/>
    <n v="18"/>
    <n v="1"/>
    <n v="10"/>
    <n v="0"/>
    <n v="262"/>
    <n v="142"/>
    <n v="0"/>
    <n v="0"/>
    <n v="266"/>
    <n v="184"/>
    <n v="0"/>
    <n v="0"/>
    <n v="883"/>
    <n v="64"/>
    <x v="66"/>
    <n v="450"/>
    <n v="433"/>
    <n v="29"/>
    <n v="404"/>
    <n v="0"/>
    <n v="883"/>
    <n v="64"/>
    <n v="947"/>
  </r>
  <r>
    <x v="8"/>
    <n v="21"/>
    <s v="Svendborg Golf Klub"/>
    <n v="35"/>
    <n v="5"/>
    <n v="3"/>
    <n v="1"/>
    <n v="495"/>
    <n v="194"/>
    <n v="1"/>
    <n v="0"/>
    <n v="84"/>
    <n v="75"/>
    <n v="8"/>
    <n v="2"/>
    <n v="903"/>
    <n v="62"/>
    <x v="53"/>
    <n v="159"/>
    <n v="733"/>
    <n v="45"/>
    <n v="689"/>
    <n v="10"/>
    <n v="903"/>
    <n v="62"/>
    <n v="965"/>
  </r>
  <r>
    <x v="8"/>
    <n v="22"/>
    <s v="Sønderjyllands Golfklub"/>
    <n v="18"/>
    <n v="2"/>
    <n v="6"/>
    <n v="4"/>
    <n v="513"/>
    <n v="298"/>
    <n v="0"/>
    <n v="0"/>
    <n v="102"/>
    <n v="46"/>
    <n v="38"/>
    <n v="14"/>
    <n v="1041"/>
    <n v="102"/>
    <x v="64"/>
    <n v="148"/>
    <n v="841"/>
    <n v="30"/>
    <n v="811"/>
    <n v="52"/>
    <n v="1041"/>
    <n v="102"/>
    <n v="1143"/>
  </r>
  <r>
    <x v="8"/>
    <n v="23"/>
    <s v="Storstrømmen Gk"/>
    <n v="24"/>
    <n v="13"/>
    <n v="0"/>
    <n v="1"/>
    <n v="280"/>
    <n v="116"/>
    <n v="0"/>
    <n v="0"/>
    <n v="18"/>
    <n v="7"/>
    <n v="1"/>
    <n v="1"/>
    <n v="461"/>
    <n v="29"/>
    <x v="124"/>
    <n v="25"/>
    <n v="434"/>
    <n v="38"/>
    <n v="396"/>
    <n v="2"/>
    <n v="461"/>
    <n v="29"/>
    <n v="490"/>
  </r>
  <r>
    <x v="8"/>
    <n v="24"/>
    <s v="Køge Golf Klub"/>
    <n v="42"/>
    <n v="31"/>
    <n v="1"/>
    <n v="0"/>
    <n v="578"/>
    <n v="257"/>
    <n v="0"/>
    <n v="1"/>
    <n v="382"/>
    <n v="242"/>
    <n v="5"/>
    <n v="6"/>
    <n v="1545"/>
    <n v="62"/>
    <x v="5"/>
    <n v="624"/>
    <n v="909"/>
    <n v="75"/>
    <n v="835"/>
    <n v="11"/>
    <n v="1545"/>
    <n v="62"/>
    <n v="1607"/>
  </r>
  <r>
    <x v="8"/>
    <n v="25"/>
    <s v="Gilleleje Golfklub"/>
    <n v="14"/>
    <n v="6"/>
    <n v="1"/>
    <n v="1"/>
    <n v="512"/>
    <n v="267"/>
    <n v="0"/>
    <n v="0"/>
    <n v="92"/>
    <n v="58"/>
    <n v="0"/>
    <n v="0"/>
    <n v="951"/>
    <n v="119"/>
    <x v="44"/>
    <n v="150"/>
    <n v="801"/>
    <n v="22"/>
    <n v="779"/>
    <n v="0"/>
    <n v="951"/>
    <n v="119"/>
    <n v="1070"/>
  </r>
  <r>
    <x v="8"/>
    <n v="26"/>
    <s v="Holstebro Golfklub"/>
    <n v="48"/>
    <n v="7"/>
    <n v="0"/>
    <n v="0"/>
    <n v="861"/>
    <n v="393"/>
    <n v="1"/>
    <n v="0"/>
    <n v="267"/>
    <n v="164"/>
    <n v="17"/>
    <n v="8"/>
    <n v="1766"/>
    <n v="31"/>
    <x v="16"/>
    <n v="431"/>
    <n v="1309"/>
    <n v="56"/>
    <n v="1254"/>
    <n v="25"/>
    <n v="1766"/>
    <n v="31"/>
    <n v="1797"/>
  </r>
  <r>
    <x v="8"/>
    <n v="27"/>
    <s v="Vejle Golf Club"/>
    <n v="30"/>
    <n v="8"/>
    <n v="16"/>
    <n v="4"/>
    <n v="672"/>
    <n v="328"/>
    <n v="0"/>
    <n v="0"/>
    <n v="242"/>
    <n v="138"/>
    <n v="8"/>
    <n v="3"/>
    <n v="1449"/>
    <n v="76"/>
    <x v="9"/>
    <n v="380"/>
    <n v="1058"/>
    <n v="58"/>
    <n v="1000"/>
    <n v="11"/>
    <n v="1449"/>
    <n v="76"/>
    <n v="1525"/>
  </r>
  <r>
    <x v="8"/>
    <n v="28"/>
    <s v="Mølleåens Golf Klub"/>
    <n v="19"/>
    <n v="4"/>
    <n v="4"/>
    <n v="1"/>
    <n v="591"/>
    <n v="220"/>
    <n v="0"/>
    <n v="0"/>
    <n v="91"/>
    <n v="57"/>
    <n v="0"/>
    <n v="0"/>
    <n v="987"/>
    <n v="87"/>
    <x v="23"/>
    <n v="148"/>
    <n v="839"/>
    <n v="28"/>
    <n v="811"/>
    <n v="0"/>
    <n v="987"/>
    <n v="87"/>
    <n v="1074"/>
  </r>
  <r>
    <x v="8"/>
    <n v="29"/>
    <s v="Nordvestjysk Golfklub"/>
    <n v="30"/>
    <n v="8"/>
    <n v="1"/>
    <n v="0"/>
    <n v="507"/>
    <n v="270"/>
    <n v="0"/>
    <n v="0"/>
    <n v="23"/>
    <n v="10"/>
    <n v="17"/>
    <n v="6"/>
    <n v="872"/>
    <n v="53"/>
    <x v="78"/>
    <n v="33"/>
    <n v="816"/>
    <n v="39"/>
    <n v="777"/>
    <n v="23"/>
    <n v="872"/>
    <n v="53"/>
    <n v="925"/>
  </r>
  <r>
    <x v="8"/>
    <n v="30"/>
    <s v="Hvide Klit"/>
    <n v="14"/>
    <n v="5"/>
    <n v="2"/>
    <n v="1"/>
    <n v="295"/>
    <n v="167"/>
    <n v="0"/>
    <n v="0"/>
    <n v="0"/>
    <n v="0"/>
    <n v="99"/>
    <n v="61"/>
    <n v="644"/>
    <n v="12"/>
    <x v="101"/>
    <n v="0"/>
    <n v="484"/>
    <n v="22"/>
    <n v="462"/>
    <n v="160"/>
    <n v="644"/>
    <n v="12"/>
    <n v="656"/>
  </r>
  <r>
    <x v="8"/>
    <n v="31"/>
    <s v="Haderslev Golfklub"/>
    <n v="31"/>
    <n v="7"/>
    <n v="4"/>
    <n v="1"/>
    <n v="559"/>
    <n v="219"/>
    <n v="0"/>
    <n v="0"/>
    <n v="106"/>
    <n v="70"/>
    <n v="3"/>
    <n v="0"/>
    <n v="1000"/>
    <n v="62"/>
    <x v="49"/>
    <n v="176"/>
    <n v="821"/>
    <n v="43"/>
    <n v="778"/>
    <n v="3"/>
    <n v="1000"/>
    <n v="62"/>
    <n v="1062"/>
  </r>
  <r>
    <x v="8"/>
    <n v="32"/>
    <s v="Brønderslev Golfklub"/>
    <n v="32"/>
    <n v="2"/>
    <n v="12"/>
    <n v="11"/>
    <n v="580"/>
    <n v="242"/>
    <n v="0"/>
    <n v="0"/>
    <n v="58"/>
    <n v="34"/>
    <n v="10"/>
    <n v="3"/>
    <n v="984"/>
    <n v="37"/>
    <x v="36"/>
    <n v="92"/>
    <n v="879"/>
    <n v="57"/>
    <n v="822"/>
    <n v="13"/>
    <n v="984"/>
    <n v="37"/>
    <n v="1021"/>
  </r>
  <r>
    <x v="8"/>
    <n v="33"/>
    <s v="Kokkedal Golfklub"/>
    <n v="73"/>
    <n v="17"/>
    <n v="4"/>
    <n v="1"/>
    <n v="617"/>
    <n v="395"/>
    <n v="0"/>
    <n v="0"/>
    <n v="52"/>
    <n v="36"/>
    <n v="19"/>
    <n v="8"/>
    <n v="1222"/>
    <n v="121"/>
    <x v="25"/>
    <n v="88"/>
    <n v="1107"/>
    <n v="95"/>
    <n v="1012"/>
    <n v="27"/>
    <n v="1222"/>
    <n v="121"/>
    <n v="1343"/>
  </r>
  <r>
    <x v="8"/>
    <n v="34"/>
    <s v="Bornholms Golf Klub"/>
    <n v="5"/>
    <n v="1"/>
    <n v="1"/>
    <n v="0"/>
    <n v="235"/>
    <n v="106"/>
    <n v="0"/>
    <n v="0"/>
    <n v="32"/>
    <n v="13"/>
    <n v="2"/>
    <n v="2"/>
    <n v="397"/>
    <n v="56"/>
    <x v="120"/>
    <n v="45"/>
    <n v="348"/>
    <n v="7"/>
    <n v="341"/>
    <n v="4"/>
    <n v="397"/>
    <n v="56"/>
    <n v="453"/>
  </r>
  <r>
    <x v="8"/>
    <n v="35"/>
    <s v="Horsens Golfklub"/>
    <n v="20"/>
    <n v="4"/>
    <n v="13"/>
    <n v="2"/>
    <n v="649"/>
    <n v="221"/>
    <n v="0"/>
    <n v="0"/>
    <n v="138"/>
    <n v="52"/>
    <n v="9"/>
    <n v="2"/>
    <n v="1110"/>
    <n v="0"/>
    <x v="24"/>
    <n v="190"/>
    <n v="909"/>
    <n v="39"/>
    <n v="870"/>
    <n v="11"/>
    <n v="1110"/>
    <n v="0"/>
    <n v="1110"/>
  </r>
  <r>
    <x v="8"/>
    <n v="36"/>
    <s v="Juelsminde Golfklub"/>
    <n v="49"/>
    <n v="19"/>
    <n v="0"/>
    <n v="0"/>
    <n v="382"/>
    <n v="168"/>
    <n v="0"/>
    <n v="0"/>
    <n v="45"/>
    <n v="21"/>
    <n v="19"/>
    <n v="8"/>
    <n v="711"/>
    <n v="19"/>
    <x v="88"/>
    <n v="66"/>
    <n v="618"/>
    <n v="68"/>
    <n v="550"/>
    <n v="27"/>
    <n v="711"/>
    <n v="19"/>
    <n v="730"/>
  </r>
  <r>
    <x v="8"/>
    <n v="37"/>
    <s v="Søllerød Golfklub"/>
    <n v="84"/>
    <n v="28"/>
    <n v="31"/>
    <n v="18"/>
    <n v="621"/>
    <n v="352"/>
    <n v="0"/>
    <n v="0"/>
    <n v="6"/>
    <n v="1"/>
    <n v="0"/>
    <n v="0"/>
    <n v="1141"/>
    <n v="278"/>
    <x v="11"/>
    <n v="7"/>
    <n v="1134"/>
    <n v="161"/>
    <n v="973"/>
    <n v="0"/>
    <n v="1141"/>
    <n v="278"/>
    <n v="1419"/>
  </r>
  <r>
    <x v="8"/>
    <n v="38"/>
    <s v="Roskilde Golf Klub"/>
    <n v="36"/>
    <n v="6"/>
    <n v="23"/>
    <n v="13"/>
    <n v="602"/>
    <n v="309"/>
    <n v="0"/>
    <n v="0"/>
    <n v="261"/>
    <n v="137"/>
    <n v="0"/>
    <n v="0"/>
    <n v="1387"/>
    <n v="134"/>
    <x v="31"/>
    <n v="398"/>
    <n v="989"/>
    <n v="78"/>
    <n v="911"/>
    <n v="0"/>
    <n v="1387"/>
    <n v="134"/>
    <n v="1521"/>
  </r>
  <r>
    <x v="8"/>
    <n v="39"/>
    <s v="Viborg Golfklub"/>
    <n v="33"/>
    <n v="14"/>
    <n v="27"/>
    <n v="16"/>
    <n v="496"/>
    <n v="196"/>
    <n v="0"/>
    <n v="0"/>
    <n v="190"/>
    <n v="126"/>
    <n v="15"/>
    <n v="3"/>
    <n v="1116"/>
    <n v="62"/>
    <x v="29"/>
    <n v="316"/>
    <n v="782"/>
    <n v="90"/>
    <n v="692"/>
    <n v="18"/>
    <n v="1116"/>
    <n v="62"/>
    <n v="1178"/>
  </r>
  <r>
    <x v="8"/>
    <n v="40"/>
    <s v="Skive Golfklub"/>
    <n v="31"/>
    <n v="5"/>
    <n v="5"/>
    <n v="1"/>
    <n v="468"/>
    <n v="197"/>
    <n v="0"/>
    <n v="0"/>
    <n v="108"/>
    <n v="23"/>
    <n v="5"/>
    <n v="0"/>
    <n v="843"/>
    <n v="12"/>
    <x v="67"/>
    <n v="131"/>
    <n v="707"/>
    <n v="42"/>
    <n v="665"/>
    <n v="5"/>
    <n v="843"/>
    <n v="12"/>
    <n v="855"/>
  </r>
  <r>
    <x v="8"/>
    <n v="41"/>
    <s v="Kalundborg Golfklub"/>
    <n v="17"/>
    <n v="2"/>
    <n v="6"/>
    <n v="0"/>
    <n v="345"/>
    <n v="164"/>
    <n v="0"/>
    <n v="0"/>
    <n v="0"/>
    <n v="0"/>
    <n v="0"/>
    <n v="0"/>
    <n v="534"/>
    <n v="175"/>
    <x v="80"/>
    <n v="0"/>
    <n v="534"/>
    <n v="25"/>
    <n v="509"/>
    <n v="0"/>
    <n v="534"/>
    <n v="175"/>
    <n v="709"/>
  </r>
  <r>
    <x v="8"/>
    <n v="42"/>
    <s v="Sydsjællands Golfklub Mogenstrup"/>
    <n v="20"/>
    <n v="7"/>
    <n v="2"/>
    <n v="0"/>
    <n v="416"/>
    <n v="154"/>
    <n v="0"/>
    <n v="0"/>
    <n v="100"/>
    <n v="28"/>
    <n v="1"/>
    <n v="1"/>
    <n v="729"/>
    <n v="98"/>
    <x v="47"/>
    <n v="128"/>
    <n v="599"/>
    <n v="29"/>
    <n v="570"/>
    <n v="2"/>
    <n v="729"/>
    <n v="98"/>
    <n v="827"/>
  </r>
  <r>
    <x v="8"/>
    <n v="43"/>
    <s v="Vestfyns Golfklub"/>
    <n v="7"/>
    <n v="2"/>
    <n v="3"/>
    <n v="1"/>
    <n v="293"/>
    <n v="145"/>
    <n v="0"/>
    <n v="0"/>
    <n v="114"/>
    <n v="30"/>
    <n v="9"/>
    <n v="4"/>
    <n v="608"/>
    <n v="53"/>
    <x v="98"/>
    <n v="144"/>
    <n v="451"/>
    <n v="13"/>
    <n v="438"/>
    <n v="13"/>
    <n v="608"/>
    <n v="53"/>
    <n v="661"/>
  </r>
  <r>
    <x v="8"/>
    <n v="44"/>
    <s v="Furesø Golfklub"/>
    <n v="59"/>
    <n v="9"/>
    <n v="22"/>
    <n v="10"/>
    <n v="1008"/>
    <n v="434"/>
    <n v="0"/>
    <n v="0"/>
    <n v="90"/>
    <n v="103"/>
    <n v="0"/>
    <n v="0"/>
    <n v="1735"/>
    <n v="217"/>
    <x v="0"/>
    <n v="193"/>
    <n v="1542"/>
    <n v="100"/>
    <n v="1442"/>
    <n v="0"/>
    <n v="1735"/>
    <n v="217"/>
    <n v="1952"/>
  </r>
  <r>
    <x v="8"/>
    <n v="45"/>
    <s v="Gyttegård Golf Klub"/>
    <n v="35"/>
    <n v="8"/>
    <n v="0"/>
    <n v="0"/>
    <n v="465"/>
    <n v="230"/>
    <n v="0"/>
    <n v="0"/>
    <n v="60"/>
    <n v="22"/>
    <n v="7"/>
    <n v="2"/>
    <n v="829"/>
    <n v="117"/>
    <x v="73"/>
    <n v="82"/>
    <n v="738"/>
    <n v="43"/>
    <n v="695"/>
    <n v="9"/>
    <n v="829"/>
    <n v="117"/>
    <n v="946"/>
  </r>
  <r>
    <x v="8"/>
    <n v="46"/>
    <s v="Frederikssund Golfklub"/>
    <n v="21"/>
    <n v="5"/>
    <n v="19"/>
    <n v="8"/>
    <n v="368"/>
    <n v="141"/>
    <n v="0"/>
    <n v="0"/>
    <n v="167"/>
    <n v="72"/>
    <n v="1"/>
    <n v="0"/>
    <n v="802"/>
    <n v="26"/>
    <x v="50"/>
    <n v="239"/>
    <n v="562"/>
    <n v="53"/>
    <n v="509"/>
    <n v="1"/>
    <n v="802"/>
    <n v="26"/>
    <n v="828"/>
  </r>
  <r>
    <x v="8"/>
    <n v="47"/>
    <s v="Sorø Golfklub"/>
    <n v="34"/>
    <n v="9"/>
    <n v="23"/>
    <n v="7"/>
    <n v="457"/>
    <n v="152"/>
    <n v="0"/>
    <n v="0"/>
    <n v="75"/>
    <n v="34"/>
    <n v="7"/>
    <n v="2"/>
    <n v="800"/>
    <n v="86"/>
    <x v="81"/>
    <n v="109"/>
    <n v="682"/>
    <n v="73"/>
    <n v="609"/>
    <n v="9"/>
    <n v="800"/>
    <n v="86"/>
    <n v="886"/>
  </r>
  <r>
    <x v="8"/>
    <n v="48"/>
    <s v="Himmerland Golf Klub"/>
    <n v="77"/>
    <n v="13"/>
    <n v="33"/>
    <n v="33"/>
    <n v="322"/>
    <n v="168"/>
    <n v="0"/>
    <n v="0"/>
    <n v="40"/>
    <n v="21"/>
    <n v="0"/>
    <n v="0"/>
    <n v="707"/>
    <n v="46"/>
    <x v="132"/>
    <n v="61"/>
    <n v="646"/>
    <n v="156"/>
    <n v="490"/>
    <n v="0"/>
    <n v="707"/>
    <n v="46"/>
    <n v="753"/>
  </r>
  <r>
    <x v="8"/>
    <n v="49"/>
    <s v="Ribe Golf Klub"/>
    <n v="13"/>
    <n v="5"/>
    <n v="0"/>
    <n v="0"/>
    <n v="456"/>
    <n v="196"/>
    <n v="0"/>
    <n v="0"/>
    <n v="52"/>
    <n v="22"/>
    <n v="5"/>
    <n v="2"/>
    <n v="751"/>
    <n v="40"/>
    <x v="89"/>
    <n v="74"/>
    <n v="670"/>
    <n v="18"/>
    <n v="652"/>
    <n v="7"/>
    <n v="751"/>
    <n v="40"/>
    <n v="791"/>
  </r>
  <r>
    <x v="8"/>
    <n v="50"/>
    <s v="Hedeland Golfklub"/>
    <n v="4"/>
    <n v="3"/>
    <n v="8"/>
    <n v="0"/>
    <n v="639"/>
    <n v="229"/>
    <n v="0"/>
    <n v="0"/>
    <n v="365"/>
    <n v="124"/>
    <n v="0"/>
    <n v="0"/>
    <n v="1372"/>
    <n v="0"/>
    <x v="27"/>
    <n v="489"/>
    <n v="883"/>
    <n v="15"/>
    <n v="868"/>
    <n v="0"/>
    <n v="1372"/>
    <n v="0"/>
    <n v="1372"/>
  </r>
  <r>
    <x v="8"/>
    <n v="51"/>
    <s v="Sønderborg Golfklub"/>
    <n v="12"/>
    <n v="7"/>
    <n v="6"/>
    <n v="2"/>
    <n v="428"/>
    <n v="215"/>
    <n v="0"/>
    <n v="0"/>
    <n v="63"/>
    <n v="11"/>
    <n v="11"/>
    <n v="1"/>
    <n v="756"/>
    <n v="86"/>
    <x v="72"/>
    <n v="74"/>
    <n v="670"/>
    <n v="27"/>
    <n v="643"/>
    <n v="12"/>
    <n v="756"/>
    <n v="86"/>
    <n v="842"/>
  </r>
  <r>
    <x v="8"/>
    <n v="52"/>
    <s v="Hjortespring Golfklub"/>
    <n v="35"/>
    <n v="17"/>
    <n v="8"/>
    <n v="3"/>
    <n v="749"/>
    <n v="316"/>
    <n v="13"/>
    <n v="1"/>
    <n v="269"/>
    <n v="173"/>
    <n v="0"/>
    <n v="0"/>
    <n v="1584"/>
    <n v="220"/>
    <x v="1"/>
    <n v="442"/>
    <n v="1128"/>
    <n v="77"/>
    <n v="1065"/>
    <n v="0"/>
    <n v="1584"/>
    <n v="220"/>
    <n v="1804"/>
  </r>
  <r>
    <x v="8"/>
    <n v="53"/>
    <s v="Grenaa Golfklub"/>
    <n v="16"/>
    <n v="1"/>
    <n v="0"/>
    <n v="1"/>
    <n v="311"/>
    <n v="135"/>
    <n v="0"/>
    <n v="0"/>
    <n v="34"/>
    <n v="17"/>
    <n v="10"/>
    <n v="7"/>
    <n v="532"/>
    <n v="20"/>
    <x v="125"/>
    <n v="51"/>
    <n v="464"/>
    <n v="18"/>
    <n v="446"/>
    <n v="17"/>
    <n v="532"/>
    <n v="20"/>
    <n v="552"/>
  </r>
  <r>
    <x v="8"/>
    <n v="55"/>
    <s v="Nexø Golf Klub"/>
    <n v="3"/>
    <n v="3"/>
    <n v="0"/>
    <n v="0"/>
    <n v="183"/>
    <n v="107"/>
    <n v="0"/>
    <n v="0"/>
    <n v="56"/>
    <n v="33"/>
    <n v="8"/>
    <n v="1"/>
    <n v="394"/>
    <n v="11"/>
    <x v="158"/>
    <n v="89"/>
    <n v="296"/>
    <n v="6"/>
    <n v="290"/>
    <n v="9"/>
    <n v="394"/>
    <n v="11"/>
    <n v="405"/>
  </r>
  <r>
    <x v="8"/>
    <n v="56"/>
    <s v="Nordbornholms Golf Klub"/>
    <n v="30"/>
    <n v="3"/>
    <n v="1"/>
    <n v="2"/>
    <n v="198"/>
    <n v="73"/>
    <n v="0"/>
    <n v="0"/>
    <n v="0"/>
    <n v="0"/>
    <n v="0"/>
    <n v="0"/>
    <n v="307"/>
    <n v="8"/>
    <x v="168"/>
    <n v="0"/>
    <n v="307"/>
    <n v="36"/>
    <n v="271"/>
    <n v="0"/>
    <n v="307"/>
    <n v="8"/>
    <n v="315"/>
  </r>
  <r>
    <x v="8"/>
    <n v="57"/>
    <s v="Morsø GolfKlub"/>
    <n v="12"/>
    <n v="5"/>
    <n v="8"/>
    <n v="3"/>
    <n v="408"/>
    <n v="155"/>
    <n v="0"/>
    <n v="0"/>
    <n v="66"/>
    <n v="21"/>
    <n v="1"/>
    <n v="1"/>
    <n v="680"/>
    <n v="5"/>
    <x v="95"/>
    <n v="87"/>
    <n v="591"/>
    <n v="28"/>
    <n v="563"/>
    <n v="2"/>
    <n v="680"/>
    <n v="5"/>
    <n v="685"/>
  </r>
  <r>
    <x v="8"/>
    <n v="59"/>
    <s v="Hjørring Golfklub"/>
    <n v="21"/>
    <n v="4"/>
    <n v="10"/>
    <n v="4"/>
    <n v="450"/>
    <n v="155"/>
    <n v="1"/>
    <n v="0"/>
    <n v="182"/>
    <n v="54"/>
    <n v="14"/>
    <n v="5"/>
    <n v="900"/>
    <n v="18"/>
    <x v="33"/>
    <n v="236"/>
    <n v="644"/>
    <n v="40"/>
    <n v="605"/>
    <n v="19"/>
    <n v="900"/>
    <n v="18"/>
    <n v="918"/>
  </r>
  <r>
    <x v="8"/>
    <n v="60"/>
    <s v="Lemvig Golfklub"/>
    <n v="8"/>
    <n v="6"/>
    <n v="2"/>
    <n v="1"/>
    <n v="434"/>
    <n v="169"/>
    <n v="0"/>
    <n v="1"/>
    <n v="38"/>
    <n v="18"/>
    <n v="10"/>
    <n v="7"/>
    <n v="694"/>
    <n v="242"/>
    <x v="70"/>
    <n v="56"/>
    <n v="620"/>
    <n v="18"/>
    <n v="603"/>
    <n v="17"/>
    <n v="694"/>
    <n v="242"/>
    <n v="936"/>
  </r>
  <r>
    <x v="8"/>
    <n v="61"/>
    <s v="Jammerbugtens Golfklub"/>
    <n v="3"/>
    <n v="1"/>
    <n v="0"/>
    <n v="0"/>
    <n v="161"/>
    <n v="79"/>
    <n v="0"/>
    <n v="0"/>
    <n v="0"/>
    <n v="0"/>
    <n v="21"/>
    <n v="19"/>
    <n v="284"/>
    <n v="5"/>
    <x v="157"/>
    <n v="0"/>
    <n v="244"/>
    <n v="4"/>
    <n v="240"/>
    <n v="40"/>
    <n v="284"/>
    <n v="5"/>
    <n v="289"/>
  </r>
  <r>
    <x v="8"/>
    <n v="62"/>
    <s v="Faaborg Golfklub"/>
    <n v="9"/>
    <n v="1"/>
    <n v="4"/>
    <n v="0"/>
    <n v="244"/>
    <n v="137"/>
    <n v="0"/>
    <n v="0"/>
    <n v="58"/>
    <n v="21"/>
    <n v="9"/>
    <n v="5"/>
    <n v="488"/>
    <n v="67"/>
    <x v="128"/>
    <n v="79"/>
    <n v="395"/>
    <n v="14"/>
    <n v="381"/>
    <n v="14"/>
    <n v="488"/>
    <n v="67"/>
    <n v="555"/>
  </r>
  <r>
    <x v="8"/>
    <n v="63"/>
    <s v="Skjoldenæsholm Golfklub"/>
    <n v="31"/>
    <n v="10"/>
    <n v="7"/>
    <n v="3"/>
    <n v="458"/>
    <n v="162"/>
    <n v="0"/>
    <n v="0"/>
    <n v="296"/>
    <n v="106"/>
    <n v="7"/>
    <n v="3"/>
    <n v="1083"/>
    <n v="0"/>
    <x v="59"/>
    <n v="402"/>
    <n v="671"/>
    <n v="51"/>
    <n v="620"/>
    <n v="10"/>
    <n v="1083"/>
    <n v="0"/>
    <n v="1083"/>
  </r>
  <r>
    <x v="8"/>
    <n v="64"/>
    <s v="Rold Skov Golfklub"/>
    <n v="31"/>
    <n v="3"/>
    <n v="9"/>
    <n v="3"/>
    <n v="479"/>
    <n v="252"/>
    <n v="0"/>
    <n v="0"/>
    <n v="39"/>
    <n v="9"/>
    <n v="6"/>
    <n v="2"/>
    <n v="833"/>
    <n v="29"/>
    <x v="99"/>
    <n v="48"/>
    <n v="777"/>
    <n v="46"/>
    <n v="731"/>
    <n v="8"/>
    <n v="833"/>
    <n v="29"/>
    <n v="862"/>
  </r>
  <r>
    <x v="8"/>
    <n v="65"/>
    <s v="Kaj Lykke Golfklub"/>
    <n v="25"/>
    <n v="3"/>
    <n v="16"/>
    <n v="6"/>
    <n v="546"/>
    <n v="266"/>
    <n v="0"/>
    <n v="0"/>
    <n v="56"/>
    <n v="17"/>
    <n v="0"/>
    <n v="0"/>
    <n v="935"/>
    <n v="0"/>
    <x v="63"/>
    <n v="73"/>
    <n v="862"/>
    <n v="50"/>
    <n v="812"/>
    <n v="0"/>
    <n v="935"/>
    <n v="0"/>
    <n v="935"/>
  </r>
  <r>
    <x v="8"/>
    <n v="66"/>
    <s v="Henne Golfklub"/>
    <n v="6"/>
    <n v="0"/>
    <n v="0"/>
    <n v="0"/>
    <n v="194"/>
    <n v="96"/>
    <n v="0"/>
    <n v="1"/>
    <n v="31"/>
    <n v="17"/>
    <n v="148"/>
    <n v="95"/>
    <n v="588"/>
    <n v="18"/>
    <x v="145"/>
    <n v="48"/>
    <n v="296"/>
    <n v="7"/>
    <n v="290"/>
    <n v="243"/>
    <n v="588"/>
    <n v="18"/>
    <n v="606"/>
  </r>
  <r>
    <x v="8"/>
    <n v="67"/>
    <s v="Hornbæk Golfklub"/>
    <n v="25"/>
    <n v="9"/>
    <n v="15"/>
    <n v="7"/>
    <n v="506"/>
    <n v="293"/>
    <n v="0"/>
    <n v="0"/>
    <n v="213"/>
    <n v="150"/>
    <n v="0"/>
    <n v="0"/>
    <n v="1218"/>
    <n v="151"/>
    <x v="42"/>
    <n v="363"/>
    <n v="855"/>
    <n v="56"/>
    <n v="799"/>
    <n v="0"/>
    <n v="1218"/>
    <n v="151"/>
    <n v="1369"/>
  </r>
  <r>
    <x v="8"/>
    <n v="68"/>
    <s v="Fredensborg Golf Club"/>
    <n v="51"/>
    <n v="6"/>
    <n v="11"/>
    <n v="13"/>
    <n v="523"/>
    <n v="283"/>
    <n v="0"/>
    <n v="0"/>
    <n v="0"/>
    <n v="0"/>
    <n v="0"/>
    <n v="0"/>
    <n v="887"/>
    <n v="174"/>
    <x v="19"/>
    <n v="0"/>
    <n v="887"/>
    <n v="81"/>
    <n v="806"/>
    <n v="0"/>
    <n v="887"/>
    <n v="174"/>
    <n v="1061"/>
  </r>
  <r>
    <x v="8"/>
    <n v="69"/>
    <s v="Maribo Sø Golfklub"/>
    <n v="29"/>
    <n v="8"/>
    <n v="9"/>
    <n v="4"/>
    <n v="331"/>
    <n v="153"/>
    <n v="0"/>
    <n v="0"/>
    <n v="36"/>
    <n v="21"/>
    <n v="1"/>
    <n v="1"/>
    <n v="593"/>
    <n v="142"/>
    <x v="113"/>
    <n v="57"/>
    <n v="534"/>
    <n v="50"/>
    <n v="484"/>
    <n v="2"/>
    <n v="593"/>
    <n v="142"/>
    <n v="735"/>
  </r>
  <r>
    <x v="8"/>
    <n v="70"/>
    <s v="Skanderborg Golf Klub"/>
    <n v="21"/>
    <n v="3"/>
    <n v="1"/>
    <n v="1"/>
    <n v="372"/>
    <n v="149"/>
    <n v="0"/>
    <n v="0"/>
    <n v="57"/>
    <n v="23"/>
    <n v="5"/>
    <n v="3"/>
    <n v="635"/>
    <n v="48"/>
    <x v="96"/>
    <n v="80"/>
    <n v="547"/>
    <n v="26"/>
    <n v="521"/>
    <n v="8"/>
    <n v="635"/>
    <n v="48"/>
    <n v="683"/>
  </r>
  <r>
    <x v="8"/>
    <n v="71"/>
    <s v="Sæby Golfklub"/>
    <n v="7"/>
    <n v="6"/>
    <n v="7"/>
    <n v="3"/>
    <n v="312"/>
    <n v="189"/>
    <n v="0"/>
    <n v="0"/>
    <n v="33"/>
    <n v="12"/>
    <n v="8"/>
    <n v="6"/>
    <n v="583"/>
    <n v="8"/>
    <x v="117"/>
    <n v="45"/>
    <n v="524"/>
    <n v="23"/>
    <n v="501"/>
    <n v="14"/>
    <n v="583"/>
    <n v="8"/>
    <n v="591"/>
  </r>
  <r>
    <x v="8"/>
    <n v="72"/>
    <s v="Dragør Golfklub"/>
    <n v="38"/>
    <n v="16"/>
    <n v="27"/>
    <n v="12"/>
    <n v="851"/>
    <n v="367"/>
    <n v="0"/>
    <n v="0"/>
    <n v="0"/>
    <n v="1"/>
    <n v="13"/>
    <n v="8"/>
    <n v="1333"/>
    <n v="119"/>
    <x v="14"/>
    <n v="1"/>
    <n v="1311"/>
    <n v="93"/>
    <n v="1218"/>
    <n v="21"/>
    <n v="1333"/>
    <n v="119"/>
    <n v="1452"/>
  </r>
  <r>
    <x v="8"/>
    <n v="73"/>
    <s v="Aarhus Aadal Golf Club"/>
    <n v="15"/>
    <n v="4"/>
    <n v="0"/>
    <n v="0"/>
    <n v="455"/>
    <n v="145"/>
    <n v="0"/>
    <n v="0"/>
    <n v="376"/>
    <n v="116"/>
    <n v="0"/>
    <n v="0"/>
    <n v="1111"/>
    <n v="10"/>
    <x v="43"/>
    <n v="492"/>
    <n v="619"/>
    <n v="19"/>
    <n v="600"/>
    <n v="0"/>
    <n v="1111"/>
    <n v="10"/>
    <n v="1121"/>
  </r>
  <r>
    <x v="8"/>
    <n v="75"/>
    <s v="Kalø Golf Club"/>
    <n v="19"/>
    <n v="1"/>
    <n v="17"/>
    <n v="9"/>
    <n v="341"/>
    <n v="115"/>
    <n v="0"/>
    <n v="0"/>
    <n v="135"/>
    <n v="56"/>
    <n v="5"/>
    <n v="5"/>
    <n v="703"/>
    <n v="5"/>
    <x v="55"/>
    <n v="191"/>
    <n v="502"/>
    <n v="46"/>
    <n v="456"/>
    <n v="10"/>
    <n v="703"/>
    <n v="5"/>
    <n v="708"/>
  </r>
  <r>
    <x v="8"/>
    <n v="76"/>
    <s v="Norddjurs Golfklub"/>
    <n v="10"/>
    <n v="3"/>
    <n v="9"/>
    <n v="1"/>
    <n v="337"/>
    <n v="167"/>
    <n v="0"/>
    <n v="0"/>
    <n v="39"/>
    <n v="30"/>
    <n v="6"/>
    <n v="2"/>
    <n v="604"/>
    <n v="80"/>
    <x v="110"/>
    <n v="69"/>
    <n v="527"/>
    <n v="23"/>
    <n v="504"/>
    <n v="8"/>
    <n v="604"/>
    <n v="80"/>
    <n v="684"/>
  </r>
  <r>
    <x v="8"/>
    <n v="77"/>
    <s v="Hjarbæk Fjord Golf Klub"/>
    <n v="17"/>
    <n v="0"/>
    <n v="5"/>
    <n v="3"/>
    <n v="257"/>
    <n v="80"/>
    <n v="0"/>
    <n v="0"/>
    <n v="135"/>
    <n v="49"/>
    <n v="25"/>
    <n v="15"/>
    <n v="586"/>
    <n v="11"/>
    <x v="141"/>
    <n v="184"/>
    <n v="362"/>
    <n v="25"/>
    <n v="337"/>
    <n v="40"/>
    <n v="586"/>
    <n v="11"/>
    <n v="597"/>
  </r>
  <r>
    <x v="8"/>
    <n v="78"/>
    <s v="Breinholtgård Golf Klub"/>
    <n v="27"/>
    <n v="10"/>
    <n v="4"/>
    <n v="6"/>
    <n v="692"/>
    <n v="353"/>
    <n v="0"/>
    <n v="0"/>
    <n v="54"/>
    <n v="58"/>
    <n v="5"/>
    <n v="1"/>
    <n v="1210"/>
    <n v="141"/>
    <x v="12"/>
    <n v="112"/>
    <n v="1092"/>
    <n v="47"/>
    <n v="1045"/>
    <n v="6"/>
    <n v="1210"/>
    <n v="141"/>
    <n v="1351"/>
  </r>
  <r>
    <x v="8"/>
    <n v="79"/>
    <s v="Mollerup Golf Club"/>
    <n v="19"/>
    <n v="6"/>
    <n v="6"/>
    <n v="4"/>
    <n v="690"/>
    <n v="370"/>
    <n v="0"/>
    <n v="0"/>
    <n v="1"/>
    <n v="0"/>
    <n v="7"/>
    <n v="1"/>
    <n v="1104"/>
    <n v="51"/>
    <x v="39"/>
    <n v="1"/>
    <n v="1095"/>
    <n v="35"/>
    <n v="1060"/>
    <n v="8"/>
    <n v="1104"/>
    <n v="51"/>
    <n v="1155"/>
  </r>
  <r>
    <x v="8"/>
    <n v="80"/>
    <s v="Royal Oak Golf Club"/>
    <n v="17"/>
    <n v="0"/>
    <n v="7"/>
    <n v="3"/>
    <n v="256"/>
    <n v="81"/>
    <n v="0"/>
    <n v="0"/>
    <n v="22"/>
    <n v="4"/>
    <n v="19"/>
    <n v="2"/>
    <n v="411"/>
    <n v="1"/>
    <x v="161"/>
    <n v="26"/>
    <n v="364"/>
    <n v="27"/>
    <n v="337"/>
    <n v="21"/>
    <n v="411"/>
    <n v="1"/>
    <n v="412"/>
  </r>
  <r>
    <x v="8"/>
    <n v="81"/>
    <s v="Hirtshals Golfklub"/>
    <n v="3"/>
    <n v="0"/>
    <n v="1"/>
    <n v="7"/>
    <n v="262"/>
    <n v="132"/>
    <n v="0"/>
    <n v="0"/>
    <n v="0"/>
    <n v="0"/>
    <n v="29"/>
    <n v="16"/>
    <n v="450"/>
    <n v="54"/>
    <x v="126"/>
    <n v="0"/>
    <n v="405"/>
    <n v="11"/>
    <n v="394"/>
    <n v="45"/>
    <n v="450"/>
    <n v="54"/>
    <n v="504"/>
  </r>
  <r>
    <x v="8"/>
    <n v="82"/>
    <s v="Varde Golfklub"/>
    <n v="30"/>
    <n v="11"/>
    <n v="4"/>
    <n v="1"/>
    <n v="441"/>
    <n v="211"/>
    <n v="0"/>
    <n v="0"/>
    <n v="84"/>
    <n v="38"/>
    <n v="12"/>
    <n v="2"/>
    <n v="834"/>
    <n v="34"/>
    <x v="57"/>
    <n v="122"/>
    <n v="698"/>
    <n v="46"/>
    <n v="652"/>
    <n v="14"/>
    <n v="834"/>
    <n v="34"/>
    <n v="868"/>
  </r>
  <r>
    <x v="8"/>
    <n v="83"/>
    <s v="Sindal Golf Klub"/>
    <n v="11"/>
    <n v="3"/>
    <n v="0"/>
    <n v="2"/>
    <n v="283"/>
    <n v="131"/>
    <n v="0"/>
    <n v="0"/>
    <n v="0"/>
    <n v="0"/>
    <n v="20"/>
    <n v="7"/>
    <n v="457"/>
    <n v="109"/>
    <x v="139"/>
    <n v="0"/>
    <n v="430"/>
    <n v="16"/>
    <n v="414"/>
    <n v="27"/>
    <n v="457"/>
    <n v="109"/>
    <n v="566"/>
  </r>
  <r>
    <x v="8"/>
    <n v="84"/>
    <s v="Ikast Tullamore Golf Club"/>
    <n v="35"/>
    <n v="2"/>
    <n v="14"/>
    <n v="12"/>
    <n v="509"/>
    <n v="224"/>
    <n v="0"/>
    <n v="0"/>
    <n v="0"/>
    <n v="0"/>
    <n v="3"/>
    <n v="1"/>
    <n v="800"/>
    <n v="26"/>
    <x v="48"/>
    <n v="0"/>
    <n v="796"/>
    <n v="63"/>
    <n v="733"/>
    <n v="4"/>
    <n v="800"/>
    <n v="26"/>
    <n v="826"/>
  </r>
  <r>
    <x v="8"/>
    <n v="85"/>
    <s v="Simon's Golf Club"/>
    <n v="16"/>
    <n v="4"/>
    <n v="0"/>
    <n v="0"/>
    <n v="799"/>
    <n v="233"/>
    <n v="0"/>
    <n v="0"/>
    <n v="0"/>
    <n v="0"/>
    <n v="0"/>
    <n v="0"/>
    <n v="1052"/>
    <n v="160"/>
    <x v="38"/>
    <n v="0"/>
    <n v="1052"/>
    <n v="20"/>
    <n v="1032"/>
    <n v="0"/>
    <n v="1052"/>
    <n v="160"/>
    <n v="1212"/>
  </r>
  <r>
    <x v="8"/>
    <n v="86"/>
    <s v="Give Golfklub"/>
    <n v="17"/>
    <n v="7"/>
    <n v="15"/>
    <n v="14"/>
    <n v="419"/>
    <n v="174"/>
    <n v="0"/>
    <n v="0"/>
    <n v="58"/>
    <n v="35"/>
    <n v="6"/>
    <n v="1"/>
    <n v="746"/>
    <n v="57"/>
    <x v="102"/>
    <n v="93"/>
    <n v="646"/>
    <n v="53"/>
    <n v="593"/>
    <n v="7"/>
    <n v="746"/>
    <n v="57"/>
    <n v="803"/>
  </r>
  <r>
    <x v="8"/>
    <n v="87"/>
    <s v="Tange Sø Golfklub"/>
    <n v="9"/>
    <n v="2"/>
    <n v="7"/>
    <n v="4"/>
    <n v="346"/>
    <n v="127"/>
    <n v="0"/>
    <n v="0"/>
    <n v="75"/>
    <n v="26"/>
    <n v="13"/>
    <n v="5"/>
    <n v="614"/>
    <n v="64"/>
    <x v="86"/>
    <n v="101"/>
    <n v="495"/>
    <n v="22"/>
    <n v="473"/>
    <n v="18"/>
    <n v="614"/>
    <n v="64"/>
    <n v="678"/>
  </r>
  <r>
    <x v="8"/>
    <n v="88"/>
    <s v="Tønder Golf Klub"/>
    <n v="7"/>
    <n v="2"/>
    <n v="0"/>
    <n v="1"/>
    <n v="327"/>
    <n v="131"/>
    <n v="0"/>
    <n v="0"/>
    <n v="27"/>
    <n v="22"/>
    <n v="2"/>
    <n v="0"/>
    <n v="519"/>
    <n v="51"/>
    <x v="134"/>
    <n v="49"/>
    <n v="468"/>
    <n v="10"/>
    <n v="458"/>
    <n v="2"/>
    <n v="519"/>
    <n v="51"/>
    <n v="570"/>
  </r>
  <r>
    <x v="8"/>
    <n v="89"/>
    <s v="Lillebælt "/>
    <n v="8"/>
    <n v="3"/>
    <n v="10"/>
    <n v="5"/>
    <n v="462"/>
    <n v="232"/>
    <n v="0"/>
    <n v="0"/>
    <n v="98"/>
    <n v="57"/>
    <n v="6"/>
    <n v="4"/>
    <n v="885"/>
    <n v="18"/>
    <x v="71"/>
    <n v="155"/>
    <n v="720"/>
    <n v="26"/>
    <n v="694"/>
    <n v="10"/>
    <n v="885"/>
    <n v="18"/>
    <n v="903"/>
  </r>
  <r>
    <x v="8"/>
    <n v="91"/>
    <s v="Fredericia Golf Club"/>
    <n v="22"/>
    <n v="2"/>
    <n v="18"/>
    <n v="7"/>
    <n v="478"/>
    <n v="233"/>
    <n v="0"/>
    <n v="0"/>
    <n v="89"/>
    <n v="32"/>
    <n v="2"/>
    <n v="2"/>
    <n v="885"/>
    <n v="57"/>
    <x v="65"/>
    <n v="121"/>
    <n v="760"/>
    <n v="49"/>
    <n v="711"/>
    <n v="4"/>
    <n v="885"/>
    <n v="57"/>
    <n v="942"/>
  </r>
  <r>
    <x v="8"/>
    <n v="92"/>
    <s v="Hørsholm Golfklub"/>
    <n v="10"/>
    <n v="5"/>
    <n v="4"/>
    <n v="1"/>
    <n v="581"/>
    <n v="307"/>
    <n v="1"/>
    <n v="2"/>
    <n v="720"/>
    <n v="156"/>
    <n v="8"/>
    <n v="4"/>
    <n v="1799"/>
    <n v="90"/>
    <x v="2"/>
    <n v="876"/>
    <n v="908"/>
    <n v="23"/>
    <n v="888"/>
    <n v="12"/>
    <n v="1799"/>
    <n v="90"/>
    <n v="1889"/>
  </r>
  <r>
    <x v="8"/>
    <n v="93"/>
    <s v="Løkken Golfklub"/>
    <n v="5"/>
    <n v="0"/>
    <n v="2"/>
    <n v="0"/>
    <n v="214"/>
    <n v="103"/>
    <n v="0"/>
    <n v="0"/>
    <n v="0"/>
    <n v="0"/>
    <n v="14"/>
    <n v="6"/>
    <n v="344"/>
    <n v="35"/>
    <x v="153"/>
    <n v="0"/>
    <n v="324"/>
    <n v="7"/>
    <n v="317"/>
    <n v="20"/>
    <n v="344"/>
    <n v="35"/>
    <n v="379"/>
  </r>
  <r>
    <x v="8"/>
    <n v="94"/>
    <s v="Odder Golfklub"/>
    <n v="40"/>
    <n v="9"/>
    <n v="6"/>
    <n v="2"/>
    <n v="509"/>
    <n v="295"/>
    <n v="0"/>
    <n v="0"/>
    <n v="69"/>
    <n v="28"/>
    <n v="4"/>
    <n v="1"/>
    <n v="963"/>
    <n v="47"/>
    <x v="54"/>
    <n v="97"/>
    <n v="861"/>
    <n v="57"/>
    <n v="804"/>
    <n v="5"/>
    <n v="963"/>
    <n v="47"/>
    <n v="1010"/>
  </r>
  <r>
    <x v="8"/>
    <n v="95"/>
    <s v="Samsø Golfklub"/>
    <n v="31"/>
    <n v="4"/>
    <n v="6"/>
    <n v="3"/>
    <n v="118"/>
    <n v="60"/>
    <n v="3"/>
    <n v="1"/>
    <n v="937"/>
    <n v="245"/>
    <n v="33"/>
    <n v="19"/>
    <n v="1460"/>
    <n v="5"/>
    <x v="133"/>
    <n v="1182"/>
    <n v="222"/>
    <n v="48"/>
    <n v="178"/>
    <n v="52"/>
    <n v="1460"/>
    <n v="5"/>
    <n v="1465"/>
  </r>
  <r>
    <x v="8"/>
    <n v="96"/>
    <s v="Blåvandshuk Golfklub"/>
    <n v="3"/>
    <n v="0"/>
    <n v="2"/>
    <n v="0"/>
    <n v="200"/>
    <n v="112"/>
    <n v="1"/>
    <n v="0"/>
    <n v="53"/>
    <n v="17"/>
    <n v="51"/>
    <n v="36"/>
    <n v="475"/>
    <n v="22"/>
    <x v="162"/>
    <n v="70"/>
    <n v="317"/>
    <n v="6"/>
    <n v="312"/>
    <n v="87"/>
    <n v="475"/>
    <n v="22"/>
    <n v="497"/>
  </r>
  <r>
    <x v="8"/>
    <n v="97"/>
    <s v="Trehøje Golfklub"/>
    <n v="17"/>
    <n v="3"/>
    <n v="0"/>
    <n v="0"/>
    <n v="511"/>
    <n v="210"/>
    <n v="0"/>
    <n v="0"/>
    <n v="131"/>
    <n v="81"/>
    <n v="6"/>
    <n v="3"/>
    <n v="962"/>
    <n v="118"/>
    <x v="40"/>
    <n v="212"/>
    <n v="741"/>
    <n v="20"/>
    <n v="721"/>
    <n v="9"/>
    <n v="962"/>
    <n v="118"/>
    <n v="1080"/>
  </r>
  <r>
    <x v="8"/>
    <n v="98"/>
    <s v="Møn Golfklub"/>
    <n v="38"/>
    <n v="12"/>
    <n v="3"/>
    <n v="0"/>
    <n v="231"/>
    <n v="81"/>
    <n v="0"/>
    <n v="0"/>
    <n v="54"/>
    <n v="25"/>
    <n v="21"/>
    <n v="9"/>
    <n v="474"/>
    <n v="19"/>
    <x v="142"/>
    <n v="79"/>
    <n v="365"/>
    <n v="53"/>
    <n v="312"/>
    <n v="30"/>
    <n v="474"/>
    <n v="19"/>
    <n v="493"/>
  </r>
  <r>
    <x v="8"/>
    <n v="99"/>
    <s v="Ørnehøj Golfklub"/>
    <n v="36"/>
    <n v="11"/>
    <n v="0"/>
    <n v="0"/>
    <n v="890"/>
    <n v="341"/>
    <n v="0"/>
    <n v="0"/>
    <n v="135"/>
    <n v="56"/>
    <n v="10"/>
    <n v="1"/>
    <n v="1480"/>
    <n v="131"/>
    <x v="8"/>
    <n v="191"/>
    <n v="1278"/>
    <n v="47"/>
    <n v="1231"/>
    <n v="11"/>
    <n v="1480"/>
    <n v="131"/>
    <n v="1611"/>
  </r>
  <r>
    <x v="8"/>
    <n v="100"/>
    <s v="Vejen Golfklub"/>
    <n v="13"/>
    <n v="7"/>
    <n v="0"/>
    <n v="1"/>
    <n v="403"/>
    <n v="174"/>
    <n v="1"/>
    <n v="0"/>
    <n v="174"/>
    <n v="73"/>
    <n v="14"/>
    <n v="5"/>
    <n v="865"/>
    <n v="10"/>
    <x v="58"/>
    <n v="247"/>
    <n v="598"/>
    <n v="22"/>
    <n v="577"/>
    <n v="19"/>
    <n v="865"/>
    <n v="10"/>
    <n v="875"/>
  </r>
  <r>
    <x v="8"/>
    <n v="101"/>
    <s v="Odense Eventyr Golf Klub"/>
    <n v="66"/>
    <n v="11"/>
    <n v="9"/>
    <n v="1"/>
    <n v="972"/>
    <n v="314"/>
    <n v="0"/>
    <n v="0"/>
    <n v="42"/>
    <n v="40"/>
    <n v="8"/>
    <n v="3"/>
    <n v="1466"/>
    <n v="52"/>
    <x v="3"/>
    <n v="82"/>
    <n v="1373"/>
    <n v="87"/>
    <n v="1286"/>
    <n v="11"/>
    <n v="1466"/>
    <n v="52"/>
    <n v="1518"/>
  </r>
  <r>
    <x v="8"/>
    <n v="102"/>
    <s v="Jelling Golfklub"/>
    <n v="10"/>
    <n v="2"/>
    <n v="8"/>
    <n v="6"/>
    <n v="378"/>
    <n v="182"/>
    <n v="0"/>
    <n v="0"/>
    <n v="121"/>
    <n v="54"/>
    <n v="11"/>
    <n v="1"/>
    <n v="773"/>
    <n v="39"/>
    <x v="92"/>
    <n v="175"/>
    <n v="586"/>
    <n v="26"/>
    <n v="560"/>
    <n v="12"/>
    <n v="773"/>
    <n v="39"/>
    <n v="812"/>
  </r>
  <r>
    <x v="8"/>
    <n v="103"/>
    <s v="Holmsland Klit Golfklub"/>
    <n v="26"/>
    <n v="8"/>
    <n v="0"/>
    <n v="0"/>
    <n v="288"/>
    <n v="142"/>
    <n v="0"/>
    <n v="0"/>
    <n v="119"/>
    <n v="84"/>
    <n v="4"/>
    <n v="1"/>
    <n v="672"/>
    <n v="0"/>
    <x v="118"/>
    <n v="203"/>
    <n v="464"/>
    <n v="34"/>
    <n v="430"/>
    <n v="5"/>
    <n v="672"/>
    <n v="0"/>
    <n v="672"/>
  </r>
  <r>
    <x v="8"/>
    <n v="104"/>
    <s v="Nordborg Golfklub"/>
    <n v="6"/>
    <n v="1"/>
    <n v="1"/>
    <n v="0"/>
    <n v="233"/>
    <n v="87"/>
    <n v="0"/>
    <n v="0"/>
    <n v="34"/>
    <n v="13"/>
    <n v="1"/>
    <n v="1"/>
    <n v="377"/>
    <n v="4"/>
    <x v="152"/>
    <n v="47"/>
    <n v="328"/>
    <n v="8"/>
    <n v="320"/>
    <n v="2"/>
    <n v="377"/>
    <n v="4"/>
    <n v="381"/>
  </r>
  <r>
    <x v="8"/>
    <n v="105"/>
    <s v="Blokhus Golf Klub"/>
    <n v="3"/>
    <n v="1"/>
    <n v="0"/>
    <n v="0"/>
    <n v="256"/>
    <n v="150"/>
    <n v="0"/>
    <n v="0"/>
    <n v="149"/>
    <n v="80"/>
    <n v="50"/>
    <n v="29"/>
    <n v="718"/>
    <n v="5"/>
    <x v="93"/>
    <n v="229"/>
    <n v="410"/>
    <n v="4"/>
    <n v="406"/>
    <n v="79"/>
    <n v="718"/>
    <n v="5"/>
    <n v="723"/>
  </r>
  <r>
    <x v="8"/>
    <n v="106"/>
    <s v="Falster Golfklub"/>
    <n v="6"/>
    <n v="2"/>
    <n v="0"/>
    <n v="1"/>
    <n v="194"/>
    <n v="84"/>
    <n v="0"/>
    <n v="0"/>
    <n v="54"/>
    <n v="24"/>
    <n v="13"/>
    <n v="6"/>
    <n v="384"/>
    <n v="30"/>
    <x v="127"/>
    <n v="78"/>
    <n v="287"/>
    <n v="9"/>
    <n v="278"/>
    <n v="19"/>
    <n v="384"/>
    <n v="30"/>
    <n v="414"/>
  </r>
  <r>
    <x v="8"/>
    <n v="107"/>
    <s v="Åskov Golfklub"/>
    <n v="11"/>
    <n v="7"/>
    <n v="7"/>
    <n v="5"/>
    <n v="306"/>
    <n v="132"/>
    <n v="0"/>
    <n v="0"/>
    <n v="30"/>
    <n v="14"/>
    <n v="14"/>
    <n v="2"/>
    <n v="528"/>
    <n v="30"/>
    <x v="137"/>
    <n v="44"/>
    <n v="468"/>
    <n v="30"/>
    <n v="438"/>
    <n v="16"/>
    <n v="528"/>
    <n v="30"/>
    <n v="558"/>
  </r>
  <r>
    <x v="8"/>
    <n v="108"/>
    <s v="Aabybro Golfklub"/>
    <n v="12"/>
    <n v="1"/>
    <n v="4"/>
    <n v="0"/>
    <n v="346"/>
    <n v="155"/>
    <n v="0"/>
    <n v="0"/>
    <n v="32"/>
    <n v="16"/>
    <n v="4"/>
    <n v="1"/>
    <n v="571"/>
    <n v="45"/>
    <x v="62"/>
    <n v="48"/>
    <n v="518"/>
    <n v="17"/>
    <n v="501"/>
    <n v="5"/>
    <n v="571"/>
    <n v="45"/>
    <n v="616"/>
  </r>
  <r>
    <x v="8"/>
    <n v="109"/>
    <s v="Sebber Kloster Golf Klub"/>
    <n v="12"/>
    <n v="3"/>
    <n v="7"/>
    <n v="3"/>
    <n v="329"/>
    <n v="136"/>
    <n v="0"/>
    <n v="0"/>
    <n v="29"/>
    <n v="21"/>
    <n v="6"/>
    <n v="2"/>
    <n v="548"/>
    <n v="5"/>
    <x v="121"/>
    <n v="50"/>
    <n v="490"/>
    <n v="25"/>
    <n v="465"/>
    <n v="8"/>
    <n v="548"/>
    <n v="5"/>
    <n v="553"/>
  </r>
  <r>
    <x v="8"/>
    <n v="111"/>
    <s v="Albertslund Golfklub"/>
    <n v="10"/>
    <n v="2"/>
    <n v="0"/>
    <n v="0"/>
    <n v="291"/>
    <n v="134"/>
    <n v="0"/>
    <n v="0"/>
    <n v="28"/>
    <n v="2"/>
    <n v="1"/>
    <n v="2"/>
    <n v="470"/>
    <n v="26"/>
    <x v="119"/>
    <n v="30"/>
    <n v="437"/>
    <n v="12"/>
    <n v="425"/>
    <n v="3"/>
    <n v="470"/>
    <n v="26"/>
    <n v="496"/>
  </r>
  <r>
    <x v="8"/>
    <n v="112"/>
    <s v="Hammel Golf Klub"/>
    <n v="12"/>
    <n v="8"/>
    <n v="20"/>
    <n v="8"/>
    <n v="493"/>
    <n v="184"/>
    <n v="0"/>
    <n v="0"/>
    <n v="92"/>
    <n v="19"/>
    <n v="5"/>
    <n v="1"/>
    <n v="842"/>
    <n v="22"/>
    <x v="41"/>
    <n v="111"/>
    <n v="725"/>
    <n v="48"/>
    <n v="677"/>
    <n v="6"/>
    <n v="842"/>
    <n v="22"/>
    <n v="864"/>
  </r>
  <r>
    <x v="8"/>
    <n v="113"/>
    <s v="Læsø Seaside Golf Klub"/>
    <n v="24"/>
    <n v="3"/>
    <n v="2"/>
    <n v="0"/>
    <n v="173"/>
    <n v="121"/>
    <n v="2"/>
    <n v="0"/>
    <n v="1127"/>
    <n v="269"/>
    <n v="43"/>
    <n v="33"/>
    <n v="1797"/>
    <n v="4"/>
    <x v="37"/>
    <n v="1396"/>
    <n v="323"/>
    <n v="31"/>
    <n v="294"/>
    <n v="76"/>
    <n v="1797"/>
    <n v="4"/>
    <n v="1801"/>
  </r>
  <r>
    <x v="8"/>
    <n v="114"/>
    <s v="Hals Seaside Golf"/>
    <n v="6"/>
    <n v="0"/>
    <n v="12"/>
    <n v="0"/>
    <n v="364"/>
    <n v="186"/>
    <n v="0"/>
    <n v="0"/>
    <n v="38"/>
    <n v="35"/>
    <n v="17"/>
    <n v="7"/>
    <n v="665"/>
    <n v="17"/>
    <x v="79"/>
    <n v="73"/>
    <n v="568"/>
    <n v="18"/>
    <n v="550"/>
    <n v="24"/>
    <n v="665"/>
    <n v="17"/>
    <n v="682"/>
  </r>
  <r>
    <x v="8"/>
    <n v="116"/>
    <s v="Frederikshavn Golf Klub"/>
    <n v="19"/>
    <n v="4"/>
    <n v="13"/>
    <n v="4"/>
    <n v="540"/>
    <n v="280"/>
    <n v="0"/>
    <n v="0"/>
    <n v="0"/>
    <n v="0"/>
    <n v="18"/>
    <n v="4"/>
    <n v="882"/>
    <n v="23"/>
    <x v="77"/>
    <n v="0"/>
    <n v="860"/>
    <n v="40"/>
    <n v="820"/>
    <n v="22"/>
    <n v="882"/>
    <n v="23"/>
    <n v="905"/>
  </r>
  <r>
    <x v="8"/>
    <n v="117"/>
    <s v="Værløse Golfklub"/>
    <n v="30"/>
    <n v="6"/>
    <n v="27"/>
    <n v="6"/>
    <n v="618"/>
    <n v="259"/>
    <n v="0"/>
    <n v="0"/>
    <n v="124"/>
    <n v="66"/>
    <n v="0"/>
    <n v="0"/>
    <n v="1136"/>
    <n v="152"/>
    <x v="15"/>
    <n v="190"/>
    <n v="946"/>
    <n v="69"/>
    <n v="877"/>
    <n v="0"/>
    <n v="1136"/>
    <n v="152"/>
    <n v="1288"/>
  </r>
  <r>
    <x v="8"/>
    <n v="118"/>
    <s v="Marielyst Golf Klub"/>
    <n v="12"/>
    <n v="7"/>
    <n v="2"/>
    <n v="0"/>
    <n v="307"/>
    <n v="173"/>
    <n v="0"/>
    <n v="0"/>
    <n v="127"/>
    <n v="77"/>
    <n v="0"/>
    <n v="0"/>
    <n v="705"/>
    <n v="69"/>
    <x v="111"/>
    <n v="204"/>
    <n v="501"/>
    <n v="21"/>
    <n v="480"/>
    <n v="0"/>
    <n v="705"/>
    <n v="69"/>
    <n v="774"/>
  </r>
  <r>
    <x v="8"/>
    <n v="119"/>
    <s v="Halsted Kloster Golfklub"/>
    <n v="11"/>
    <n v="1"/>
    <n v="1"/>
    <n v="1"/>
    <n v="188"/>
    <n v="107"/>
    <n v="0"/>
    <n v="0"/>
    <n v="30"/>
    <n v="15"/>
    <n v="7"/>
    <n v="5"/>
    <n v="366"/>
    <n v="19"/>
    <x v="155"/>
    <n v="45"/>
    <n v="309"/>
    <n v="14"/>
    <n v="295"/>
    <n v="12"/>
    <n v="366"/>
    <n v="19"/>
    <n v="385"/>
  </r>
  <r>
    <x v="8"/>
    <n v="120"/>
    <s v="Smørum Golfklub"/>
    <n v="60"/>
    <n v="19"/>
    <n v="4"/>
    <n v="3"/>
    <n v="1202"/>
    <n v="315"/>
    <n v="1"/>
    <n v="0"/>
    <n v="681"/>
    <n v="325"/>
    <n v="0"/>
    <n v="0"/>
    <n v="2610"/>
    <n v="65"/>
    <x v="34"/>
    <n v="1006"/>
    <n v="1603"/>
    <n v="87"/>
    <n v="1517"/>
    <n v="0"/>
    <n v="2610"/>
    <n v="65"/>
    <n v="2675"/>
  </r>
  <r>
    <x v="8"/>
    <n v="122"/>
    <s v="Brande Golfklub"/>
    <n v="16"/>
    <n v="5"/>
    <n v="0"/>
    <n v="0"/>
    <n v="401"/>
    <n v="161"/>
    <n v="0"/>
    <n v="0"/>
    <n v="58"/>
    <n v="33"/>
    <n v="5"/>
    <n v="1"/>
    <n v="680"/>
    <n v="54"/>
    <x v="115"/>
    <n v="91"/>
    <n v="583"/>
    <n v="21"/>
    <n v="562"/>
    <n v="6"/>
    <n v="680"/>
    <n v="54"/>
    <n v="734"/>
  </r>
  <r>
    <x v="8"/>
    <n v="123"/>
    <s v="Struer Golfklub"/>
    <n v="21"/>
    <n v="8"/>
    <n v="5"/>
    <n v="8"/>
    <n v="372"/>
    <n v="186"/>
    <n v="0"/>
    <n v="0"/>
    <n v="34"/>
    <n v="10"/>
    <n v="12"/>
    <n v="4"/>
    <n v="660"/>
    <n v="67"/>
    <x v="4"/>
    <n v="44"/>
    <n v="600"/>
    <n v="42"/>
    <n v="558"/>
    <n v="16"/>
    <n v="660"/>
    <n v="67"/>
    <n v="727"/>
  </r>
  <r>
    <x v="8"/>
    <n v="124"/>
    <s v="Nivå Golf Klub"/>
    <n v="21"/>
    <n v="6"/>
    <n v="6"/>
    <n v="4"/>
    <n v="452"/>
    <n v="173"/>
    <n v="1"/>
    <n v="0"/>
    <n v="439"/>
    <n v="202"/>
    <n v="3"/>
    <n v="1"/>
    <n v="1308"/>
    <n v="5"/>
    <x v="60"/>
    <n v="641"/>
    <n v="662"/>
    <n v="38"/>
    <n v="625"/>
    <n v="4"/>
    <n v="1308"/>
    <n v="5"/>
    <n v="1313"/>
  </r>
  <r>
    <x v="8"/>
    <n v="125"/>
    <s v="Arrild Golf Klub"/>
    <n v="0"/>
    <n v="0"/>
    <n v="0"/>
    <n v="0"/>
    <n v="33"/>
    <n v="19"/>
    <n v="0"/>
    <n v="0"/>
    <n v="0"/>
    <n v="0"/>
    <n v="0"/>
    <n v="0"/>
    <n v="52"/>
    <n v="1"/>
    <x v="182"/>
    <n v="0"/>
    <n v="52"/>
    <n v="0"/>
    <n v="52"/>
    <n v="0"/>
    <n v="52"/>
    <n v="1"/>
    <n v="53"/>
  </r>
  <r>
    <x v="8"/>
    <n v="126"/>
    <s v="Harre Vig Golfklub"/>
    <n v="6"/>
    <n v="0"/>
    <n v="4"/>
    <n v="4"/>
    <n v="254"/>
    <n v="109"/>
    <n v="0"/>
    <n v="0"/>
    <n v="56"/>
    <n v="21"/>
    <n v="15"/>
    <n v="10"/>
    <n v="479"/>
    <n v="4"/>
    <x v="122"/>
    <n v="77"/>
    <n v="377"/>
    <n v="14"/>
    <n v="363"/>
    <n v="25"/>
    <n v="479"/>
    <n v="4"/>
    <n v="483"/>
  </r>
  <r>
    <x v="8"/>
    <n v="127"/>
    <s v="Solrød Golfklub"/>
    <n v="8"/>
    <n v="3"/>
    <n v="0"/>
    <n v="0"/>
    <n v="122"/>
    <n v="58"/>
    <n v="0"/>
    <n v="0"/>
    <n v="21"/>
    <n v="8"/>
    <n v="0"/>
    <n v="0"/>
    <n v="220"/>
    <n v="8"/>
    <x v="171"/>
    <n v="29"/>
    <n v="191"/>
    <n v="11"/>
    <n v="180"/>
    <n v="0"/>
    <n v="220"/>
    <n v="8"/>
    <n v="228"/>
  </r>
  <r>
    <x v="8"/>
    <n v="128"/>
    <s v="Benniksgaard Golf Klub"/>
    <n v="11"/>
    <n v="3"/>
    <n v="9"/>
    <n v="12"/>
    <n v="331"/>
    <n v="153"/>
    <n v="0"/>
    <n v="0"/>
    <n v="40"/>
    <n v="20"/>
    <n v="3"/>
    <n v="3"/>
    <n v="585"/>
    <n v="50"/>
    <x v="87"/>
    <n v="60"/>
    <n v="519"/>
    <n v="35"/>
    <n v="484"/>
    <n v="6"/>
    <n v="585"/>
    <n v="50"/>
    <n v="635"/>
  </r>
  <r>
    <x v="8"/>
    <n v="129"/>
    <s v="Passebækgård Golf Klub"/>
    <n v="9"/>
    <n v="1"/>
    <n v="0"/>
    <n v="0"/>
    <n v="181"/>
    <n v="87"/>
    <n v="0"/>
    <n v="0"/>
    <n v="18"/>
    <n v="8"/>
    <n v="0"/>
    <n v="0"/>
    <n v="304"/>
    <n v="7"/>
    <x v="104"/>
    <n v="26"/>
    <n v="278"/>
    <n v="10"/>
    <n v="268"/>
    <n v="0"/>
    <n v="304"/>
    <n v="7"/>
    <n v="311"/>
  </r>
  <r>
    <x v="8"/>
    <n v="130"/>
    <s v="Brøndby Golfklub"/>
    <n v="20"/>
    <n v="3"/>
    <n v="9"/>
    <n v="3"/>
    <n v="502"/>
    <n v="223"/>
    <n v="0"/>
    <n v="0"/>
    <n v="114"/>
    <n v="36"/>
    <n v="0"/>
    <n v="0"/>
    <n v="910"/>
    <n v="91"/>
    <x v="52"/>
    <n v="150"/>
    <n v="760"/>
    <n v="35"/>
    <n v="725"/>
    <n v="0"/>
    <n v="910"/>
    <n v="91"/>
    <n v="1001"/>
  </r>
  <r>
    <x v="8"/>
    <n v="132"/>
    <s v="Langelands Golf Klub"/>
    <n v="3"/>
    <n v="2"/>
    <n v="1"/>
    <n v="2"/>
    <n v="162"/>
    <n v="84"/>
    <n v="0"/>
    <n v="0"/>
    <n v="13"/>
    <n v="7"/>
    <n v="30"/>
    <n v="12"/>
    <n v="316"/>
    <n v="39"/>
    <x v="156"/>
    <n v="20"/>
    <n v="254"/>
    <n v="8"/>
    <n v="246"/>
    <n v="42"/>
    <n v="316"/>
    <n v="39"/>
    <n v="355"/>
  </r>
  <r>
    <x v="8"/>
    <n v="133"/>
    <s v="Harekær "/>
    <n v="8"/>
    <n v="1"/>
    <n v="5"/>
    <n v="1"/>
    <n v="294"/>
    <n v="113"/>
    <n v="0"/>
    <n v="0"/>
    <n v="98"/>
    <n v="40"/>
    <n v="3"/>
    <n v="0"/>
    <n v="563"/>
    <n v="5"/>
    <x v="116"/>
    <n v="138"/>
    <n v="422"/>
    <n v="15"/>
    <n v="407"/>
    <n v="3"/>
    <n v="563"/>
    <n v="5"/>
    <n v="568"/>
  </r>
  <r>
    <x v="8"/>
    <n v="134"/>
    <s v="PIBE MØLLE GOLF"/>
    <n v="17"/>
    <n v="3"/>
    <n v="5"/>
    <n v="2"/>
    <n v="332"/>
    <n v="134"/>
    <n v="0"/>
    <n v="0"/>
    <n v="134"/>
    <n v="70"/>
    <n v="0"/>
    <n v="0"/>
    <n v="697"/>
    <n v="20"/>
    <x v="108"/>
    <n v="204"/>
    <n v="493"/>
    <n v="27"/>
    <n v="466"/>
    <n v="0"/>
    <n v="697"/>
    <n v="20"/>
    <n v="717"/>
  </r>
  <r>
    <x v="8"/>
    <n v="135"/>
    <s v="Holsted Golfklub"/>
    <n v="6"/>
    <n v="2"/>
    <n v="8"/>
    <n v="0"/>
    <n v="177"/>
    <n v="71"/>
    <n v="0"/>
    <n v="0"/>
    <n v="40"/>
    <n v="18"/>
    <n v="10"/>
    <n v="5"/>
    <n v="337"/>
    <n v="13"/>
    <x v="148"/>
    <n v="58"/>
    <n v="264"/>
    <n v="16"/>
    <n v="248"/>
    <n v="15"/>
    <n v="337"/>
    <n v="13"/>
    <n v="350"/>
  </r>
  <r>
    <x v="8"/>
    <n v="136"/>
    <s v="Mensalgård Golfklub"/>
    <n v="6"/>
    <n v="1"/>
    <n v="0"/>
    <n v="0"/>
    <n v="75"/>
    <n v="24"/>
    <n v="0"/>
    <n v="0"/>
    <n v="207"/>
    <n v="52"/>
    <n v="12"/>
    <n v="8"/>
    <n v="385"/>
    <n v="1"/>
    <x v="28"/>
    <n v="259"/>
    <n v="106"/>
    <n v="7"/>
    <n v="99"/>
    <n v="20"/>
    <n v="385"/>
    <n v="1"/>
    <n v="386"/>
  </r>
  <r>
    <x v="8"/>
    <n v="137"/>
    <s v="Øland Golfklub"/>
    <n v="10"/>
    <n v="0"/>
    <n v="3"/>
    <n v="9"/>
    <n v="166"/>
    <n v="66"/>
    <n v="1"/>
    <n v="2"/>
    <n v="807"/>
    <n v="190"/>
    <n v="20"/>
    <n v="8"/>
    <n v="1282"/>
    <n v="51"/>
    <x v="105"/>
    <n v="997"/>
    <n v="254"/>
    <n v="25"/>
    <n v="232"/>
    <n v="28"/>
    <n v="1282"/>
    <n v="51"/>
    <n v="1333"/>
  </r>
  <r>
    <x v="8"/>
    <n v="138"/>
    <s v="Skovbo Golfklub"/>
    <n v="22"/>
    <n v="9"/>
    <n v="0"/>
    <n v="0"/>
    <n v="413"/>
    <n v="128"/>
    <n v="1"/>
    <n v="0"/>
    <n v="106"/>
    <n v="44"/>
    <n v="0"/>
    <n v="0"/>
    <n v="723"/>
    <n v="16"/>
    <x v="76"/>
    <n v="150"/>
    <n v="572"/>
    <n v="32"/>
    <n v="541"/>
    <n v="0"/>
    <n v="723"/>
    <n v="16"/>
    <n v="739"/>
  </r>
  <r>
    <x v="8"/>
    <n v="139"/>
    <s v="Næstved Golfklub"/>
    <n v="17"/>
    <n v="6"/>
    <n v="7"/>
    <n v="1"/>
    <n v="452"/>
    <n v="209"/>
    <n v="0"/>
    <n v="0"/>
    <n v="63"/>
    <n v="29"/>
    <n v="5"/>
    <n v="3"/>
    <n v="792"/>
    <n v="41"/>
    <x v="97"/>
    <n v="92"/>
    <n v="692"/>
    <n v="31"/>
    <n v="661"/>
    <n v="8"/>
    <n v="792"/>
    <n v="41"/>
    <n v="833"/>
  </r>
  <r>
    <x v="8"/>
    <n v="140"/>
    <s v="Himmelbjerg Golf Club"/>
    <n v="17"/>
    <n v="6"/>
    <n v="9"/>
    <n v="4"/>
    <n v="443"/>
    <n v="189"/>
    <n v="0"/>
    <n v="0"/>
    <n v="140"/>
    <n v="44"/>
    <n v="9"/>
    <n v="6"/>
    <n v="867"/>
    <n v="1"/>
    <x v="91"/>
    <n v="184"/>
    <n v="668"/>
    <n v="36"/>
    <n v="632"/>
    <n v="15"/>
    <n v="867"/>
    <n v="1"/>
    <n v="868"/>
  </r>
  <r>
    <x v="8"/>
    <n v="142"/>
    <s v="Birkemose Golf Club"/>
    <n v="19"/>
    <n v="6"/>
    <n v="93"/>
    <n v="52"/>
    <n v="377"/>
    <n v="134"/>
    <n v="1"/>
    <n v="0"/>
    <n v="125"/>
    <n v="45"/>
    <n v="0"/>
    <n v="0"/>
    <n v="852"/>
    <n v="8"/>
    <x v="90"/>
    <n v="170"/>
    <n v="681"/>
    <n v="171"/>
    <n v="511"/>
    <n v="0"/>
    <n v="852"/>
    <n v="8"/>
    <n v="860"/>
  </r>
  <r>
    <x v="8"/>
    <n v="912"/>
    <s v="Markusminde Golf"/>
    <n v="2"/>
    <n v="0"/>
    <n v="0"/>
    <n v="0"/>
    <n v="311"/>
    <n v="126"/>
    <n v="0"/>
    <n v="1"/>
    <n v="431"/>
    <n v="98"/>
    <n v="0"/>
    <n v="0"/>
    <n v="969"/>
    <n v="37"/>
    <x v="140"/>
    <n v="529"/>
    <n v="439"/>
    <n v="3"/>
    <n v="437"/>
    <n v="0"/>
    <n v="969"/>
    <n v="37"/>
    <n v="1006"/>
  </r>
  <r>
    <x v="8"/>
    <n v="144"/>
    <s v="DGC Dragsholm Golf Club"/>
    <n v="4"/>
    <n v="0"/>
    <n v="18"/>
    <n v="8"/>
    <n v="250"/>
    <n v="95"/>
    <n v="0"/>
    <n v="0"/>
    <n v="119"/>
    <n v="58"/>
    <n v="33"/>
    <n v="18"/>
    <n v="603"/>
    <n v="54"/>
    <x v="100"/>
    <n v="177"/>
    <n v="375"/>
    <n v="30"/>
    <n v="345"/>
    <n v="51"/>
    <n v="603"/>
    <n v="54"/>
    <n v="657"/>
  </r>
  <r>
    <x v="8"/>
    <n v="145"/>
    <s v="CGC Golf Club"/>
    <n v="27"/>
    <n v="4"/>
    <n v="1"/>
    <n v="0"/>
    <n v="621"/>
    <n v="267"/>
    <n v="0"/>
    <n v="0"/>
    <n v="0"/>
    <n v="0"/>
    <n v="0"/>
    <n v="0"/>
    <n v="920"/>
    <n v="42"/>
    <x v="35"/>
    <n v="0"/>
    <n v="920"/>
    <n v="32"/>
    <n v="888"/>
    <n v="0"/>
    <n v="920"/>
    <n v="42"/>
    <n v="962"/>
  </r>
  <r>
    <x v="8"/>
    <n v="146"/>
    <s v="Løgstør Golfklub"/>
    <n v="2"/>
    <n v="0"/>
    <n v="9"/>
    <n v="2"/>
    <n v="155"/>
    <n v="74"/>
    <n v="0"/>
    <n v="0"/>
    <n v="13"/>
    <n v="7"/>
    <n v="12"/>
    <n v="5"/>
    <n v="279"/>
    <n v="11"/>
    <x v="170"/>
    <n v="20"/>
    <n v="242"/>
    <n v="13"/>
    <n v="229"/>
    <n v="17"/>
    <n v="279"/>
    <n v="11"/>
    <n v="290"/>
  </r>
  <r>
    <x v="8"/>
    <n v="147"/>
    <s v="Midtsjællands Golfklub"/>
    <n v="23"/>
    <n v="1"/>
    <n v="13"/>
    <n v="8"/>
    <n v="570"/>
    <n v="160"/>
    <n v="1"/>
    <n v="0"/>
    <n v="313"/>
    <n v="45"/>
    <n v="18"/>
    <n v="4"/>
    <n v="1156"/>
    <n v="51"/>
    <x v="112"/>
    <n v="358"/>
    <n v="775"/>
    <n v="46"/>
    <n v="730"/>
    <n v="22"/>
    <n v="1156"/>
    <n v="51"/>
    <n v="1207"/>
  </r>
  <r>
    <x v="8"/>
    <n v="149"/>
    <s v="Aabenraa Golfklub"/>
    <n v="12"/>
    <n v="6"/>
    <n v="2"/>
    <n v="0"/>
    <n v="289"/>
    <n v="170"/>
    <n v="0"/>
    <n v="0"/>
    <n v="45"/>
    <n v="16"/>
    <n v="18"/>
    <n v="14"/>
    <n v="572"/>
    <n v="39"/>
    <x v="109"/>
    <n v="61"/>
    <n v="479"/>
    <n v="20"/>
    <n v="459"/>
    <n v="32"/>
    <n v="572"/>
    <n v="39"/>
    <n v="611"/>
  </r>
  <r>
    <x v="8"/>
    <n v="150"/>
    <s v="Randers Fjord Golfklub"/>
    <n v="4"/>
    <n v="0"/>
    <n v="7"/>
    <n v="2"/>
    <n v="367"/>
    <n v="105"/>
    <n v="0"/>
    <n v="0"/>
    <n v="33"/>
    <n v="12"/>
    <n v="4"/>
    <n v="5"/>
    <n v="539"/>
    <n v="53"/>
    <x v="135"/>
    <n v="45"/>
    <n v="485"/>
    <n v="13"/>
    <n v="472"/>
    <n v="9"/>
    <n v="539"/>
    <n v="53"/>
    <n v="592"/>
  </r>
  <r>
    <x v="8"/>
    <n v="151"/>
    <s v="Vallø Golfklub"/>
    <n v="7"/>
    <n v="1"/>
    <n v="13"/>
    <n v="3"/>
    <n v="248"/>
    <n v="76"/>
    <n v="11"/>
    <n v="0"/>
    <n v="1951"/>
    <n v="347"/>
    <n v="6"/>
    <n v="4"/>
    <n v="2667"/>
    <n v="121"/>
    <x v="69"/>
    <n v="2298"/>
    <n v="348"/>
    <n v="35"/>
    <n v="324"/>
    <n v="10"/>
    <n v="2667"/>
    <n v="121"/>
    <n v="2788"/>
  </r>
  <r>
    <x v="8"/>
    <n v="152"/>
    <s v="Trelleborg Golfklub Slagelse"/>
    <n v="13"/>
    <n v="3"/>
    <n v="0"/>
    <n v="0"/>
    <n v="398"/>
    <n v="139"/>
    <n v="0"/>
    <n v="0"/>
    <n v="77"/>
    <n v="34"/>
    <n v="4"/>
    <n v="0"/>
    <n v="668"/>
    <n v="80"/>
    <x v="84"/>
    <n v="111"/>
    <n v="553"/>
    <n v="16"/>
    <n v="537"/>
    <n v="4"/>
    <n v="668"/>
    <n v="80"/>
    <n v="748"/>
  </r>
  <r>
    <x v="8"/>
    <n v="153"/>
    <s v="Hedensted Golf Klub"/>
    <n v="20"/>
    <n v="8"/>
    <n v="17"/>
    <n v="1"/>
    <n v="479"/>
    <n v="212"/>
    <n v="1"/>
    <n v="0"/>
    <n v="100"/>
    <n v="66"/>
    <n v="2"/>
    <n v="2"/>
    <n v="908"/>
    <n v="40"/>
    <x v="85"/>
    <n v="166"/>
    <n v="737"/>
    <n v="47"/>
    <n v="691"/>
    <n v="4"/>
    <n v="908"/>
    <n v="40"/>
    <n v="948"/>
  </r>
  <r>
    <x v="8"/>
    <n v="154"/>
    <s v="Skærbæk Mølle Golfklub Ølgod"/>
    <n v="8"/>
    <n v="1"/>
    <n v="0"/>
    <n v="0"/>
    <n v="271"/>
    <n v="148"/>
    <n v="0"/>
    <n v="0"/>
    <n v="52"/>
    <n v="24"/>
    <n v="47"/>
    <n v="19"/>
    <n v="570"/>
    <n v="19"/>
    <x v="131"/>
    <n v="76"/>
    <n v="428"/>
    <n v="9"/>
    <n v="419"/>
    <n v="66"/>
    <n v="570"/>
    <n v="19"/>
    <n v="589"/>
  </r>
  <r>
    <x v="8"/>
    <n v="155"/>
    <s v="Hobro Golfklub"/>
    <n v="7"/>
    <n v="1"/>
    <n v="0"/>
    <n v="0"/>
    <n v="251"/>
    <n v="115"/>
    <n v="0"/>
    <n v="0"/>
    <n v="44"/>
    <n v="24"/>
    <n v="19"/>
    <n v="3"/>
    <n v="464"/>
    <n v="25"/>
    <x v="165"/>
    <n v="68"/>
    <n v="374"/>
    <n v="8"/>
    <n v="366"/>
    <n v="22"/>
    <n v="464"/>
    <n v="25"/>
    <n v="489"/>
  </r>
  <r>
    <x v="8"/>
    <n v="156"/>
    <s v="Aars Golfklub"/>
    <n v="15"/>
    <n v="0"/>
    <n v="8"/>
    <n v="2"/>
    <n v="302"/>
    <n v="127"/>
    <n v="0"/>
    <n v="0"/>
    <n v="10"/>
    <n v="12"/>
    <n v="7"/>
    <n v="2"/>
    <n v="485"/>
    <n v="23"/>
    <x v="147"/>
    <n v="22"/>
    <n v="454"/>
    <n v="25"/>
    <n v="429"/>
    <n v="9"/>
    <n v="485"/>
    <n v="23"/>
    <n v="508"/>
  </r>
  <r>
    <x v="8"/>
    <n v="157"/>
    <s v="Ishøj Golfklub"/>
    <n v="12"/>
    <n v="2"/>
    <n v="18"/>
    <n v="6"/>
    <n v="530"/>
    <n v="87"/>
    <n v="1"/>
    <n v="0"/>
    <n v="364"/>
    <n v="111"/>
    <n v="3"/>
    <n v="1"/>
    <n v="1135"/>
    <n v="58"/>
    <x v="103"/>
    <n v="475"/>
    <n v="655"/>
    <n v="39"/>
    <n v="617"/>
    <n v="4"/>
    <n v="1135"/>
    <n v="58"/>
    <n v="1193"/>
  </r>
  <r>
    <x v="8"/>
    <n v="159"/>
    <s v="Volstrup Golf Klub"/>
    <n v="14"/>
    <n v="1"/>
    <n v="10"/>
    <n v="4"/>
    <n v="331"/>
    <n v="94"/>
    <n v="1"/>
    <n v="0"/>
    <n v="91"/>
    <n v="13"/>
    <n v="7"/>
    <n v="2"/>
    <n v="568"/>
    <n v="37"/>
    <x v="129"/>
    <n v="104"/>
    <n v="454"/>
    <n v="30"/>
    <n v="425"/>
    <n v="9"/>
    <n v="568"/>
    <n v="37"/>
    <n v="605"/>
  </r>
  <r>
    <x v="8"/>
    <n v="162"/>
    <s v="Bogense Golfklub"/>
    <n v="3"/>
    <n v="0"/>
    <n v="23"/>
    <n v="5"/>
    <n v="249"/>
    <n v="114"/>
    <n v="0"/>
    <n v="0"/>
    <n v="28"/>
    <n v="14"/>
    <n v="4"/>
    <n v="1"/>
    <n v="441"/>
    <n v="4"/>
    <x v="164"/>
    <n v="42"/>
    <n v="394"/>
    <n v="31"/>
    <n v="363"/>
    <n v="5"/>
    <n v="441"/>
    <n v="4"/>
    <n v="445"/>
  </r>
  <r>
    <x v="8"/>
    <n v="163"/>
    <s v="Værebro Golfklub"/>
    <n v="11"/>
    <n v="5"/>
    <n v="18"/>
    <n v="3"/>
    <n v="537"/>
    <n v="181"/>
    <n v="0"/>
    <n v="0"/>
    <n v="215"/>
    <n v="118"/>
    <n v="0"/>
    <n v="0"/>
    <n v="1088"/>
    <n v="14"/>
    <x v="106"/>
    <n v="333"/>
    <n v="755"/>
    <n v="37"/>
    <n v="718"/>
    <n v="0"/>
    <n v="1088"/>
    <n v="14"/>
    <n v="1102"/>
  </r>
  <r>
    <x v="8"/>
    <n v="165"/>
    <s v="Ærø Golf Klub"/>
    <n v="1"/>
    <n v="0"/>
    <n v="1"/>
    <n v="0"/>
    <n v="82"/>
    <n v="42"/>
    <n v="0"/>
    <n v="0"/>
    <n v="104"/>
    <n v="28"/>
    <n v="12"/>
    <n v="3"/>
    <n v="273"/>
    <n v="68"/>
    <x v="175"/>
    <n v="132"/>
    <n v="126"/>
    <n v="2"/>
    <n v="124"/>
    <n v="15"/>
    <n v="273"/>
    <n v="68"/>
    <n v="341"/>
  </r>
  <r>
    <x v="8"/>
    <n v="167"/>
    <s v="Barløseborg Golfklub"/>
    <n v="8"/>
    <n v="1"/>
    <n v="10"/>
    <n v="2"/>
    <n v="241"/>
    <n v="92"/>
    <n v="0"/>
    <n v="0"/>
    <n v="80"/>
    <n v="36"/>
    <n v="7"/>
    <n v="2"/>
    <n v="479"/>
    <n v="26"/>
    <x v="154"/>
    <n v="116"/>
    <n v="354"/>
    <n v="21"/>
    <n v="333"/>
    <n v="9"/>
    <n v="479"/>
    <n v="26"/>
    <n v="505"/>
  </r>
  <r>
    <x v="8"/>
    <n v="168"/>
    <s v="Rømø Golf Klub"/>
    <n v="2"/>
    <n v="0"/>
    <n v="0"/>
    <n v="0"/>
    <n v="47"/>
    <n v="17"/>
    <n v="0"/>
    <n v="0"/>
    <n v="3"/>
    <n v="1"/>
    <n v="24"/>
    <n v="12"/>
    <n v="106"/>
    <n v="0"/>
    <x v="181"/>
    <n v="4"/>
    <n v="66"/>
    <n v="2"/>
    <n v="64"/>
    <n v="36"/>
    <n v="106"/>
    <n v="0"/>
    <n v="106"/>
  </r>
  <r>
    <x v="8"/>
    <n v="169"/>
    <s v="Ledreborg Palace Golf Club"/>
    <n v="22"/>
    <n v="6"/>
    <n v="7"/>
    <n v="2"/>
    <n v="434"/>
    <n v="127"/>
    <n v="0"/>
    <n v="0"/>
    <n v="85"/>
    <n v="37"/>
    <n v="0"/>
    <n v="0"/>
    <n v="720"/>
    <n v="0"/>
    <x v="75"/>
    <n v="122"/>
    <n v="598"/>
    <n v="37"/>
    <n v="561"/>
    <n v="0"/>
    <n v="720"/>
    <n v="0"/>
    <n v="720"/>
  </r>
  <r>
    <x v="8"/>
    <n v="171"/>
    <s v="Hedens Golfklub"/>
    <n v="4"/>
    <n v="2"/>
    <n v="0"/>
    <n v="0"/>
    <n v="158"/>
    <n v="68"/>
    <n v="0"/>
    <n v="0"/>
    <n v="0"/>
    <n v="0"/>
    <n v="0"/>
    <n v="0"/>
    <n v="232"/>
    <n v="4"/>
    <x v="173"/>
    <n v="0"/>
    <n v="232"/>
    <n v="6"/>
    <n v="226"/>
    <n v="0"/>
    <n v="232"/>
    <n v="4"/>
    <n v="236"/>
  </r>
  <r>
    <x v="8"/>
    <n v="172"/>
    <s v="Sejerø Golfklub"/>
    <n v="0"/>
    <n v="0"/>
    <n v="2"/>
    <n v="3"/>
    <n v="24"/>
    <n v="10"/>
    <n v="0"/>
    <n v="0"/>
    <n v="16"/>
    <n v="6"/>
    <n v="5"/>
    <n v="3"/>
    <n v="69"/>
    <n v="0"/>
    <x v="184"/>
    <n v="22"/>
    <n v="39"/>
    <n v="5"/>
    <n v="34"/>
    <n v="8"/>
    <n v="69"/>
    <n v="0"/>
    <n v="69"/>
  </r>
  <r>
    <x v="8"/>
    <n v="173"/>
    <s v="Tollundgaard Golfklub"/>
    <n v="2"/>
    <n v="0"/>
    <n v="0"/>
    <n v="0"/>
    <n v="281"/>
    <n v="106"/>
    <n v="0"/>
    <n v="0"/>
    <n v="30"/>
    <n v="9"/>
    <n v="8"/>
    <n v="3"/>
    <n v="439"/>
    <n v="28"/>
    <x v="149"/>
    <n v="39"/>
    <n v="389"/>
    <n v="2"/>
    <n v="387"/>
    <n v="11"/>
    <n v="439"/>
    <n v="28"/>
    <n v="467"/>
  </r>
  <r>
    <x v="8"/>
    <n v="174"/>
    <s v="Djurs Golfklub"/>
    <n v="0"/>
    <n v="0"/>
    <n v="0"/>
    <n v="0"/>
    <n v="27"/>
    <n v="9"/>
    <n v="0"/>
    <n v="0"/>
    <n v="18"/>
    <n v="8"/>
    <n v="3"/>
    <n v="1"/>
    <n v="66"/>
    <n v="3"/>
    <x v="178"/>
    <n v="26"/>
    <n v="36"/>
    <n v="0"/>
    <n v="36"/>
    <n v="4"/>
    <n v="66"/>
    <n v="3"/>
    <n v="69"/>
  </r>
  <r>
    <x v="8"/>
    <n v="176"/>
    <s v="Mariagerfjord Golfklub"/>
    <n v="5"/>
    <n v="1"/>
    <n v="3"/>
    <n v="1"/>
    <n v="262"/>
    <n v="107"/>
    <n v="0"/>
    <n v="0"/>
    <n v="46"/>
    <n v="25"/>
    <n v="12"/>
    <n v="8"/>
    <n v="470"/>
    <n v="33"/>
    <x v="143"/>
    <n v="71"/>
    <n v="379"/>
    <n v="10"/>
    <n v="369"/>
    <n v="20"/>
    <n v="470"/>
    <n v="33"/>
    <n v="503"/>
  </r>
  <r>
    <x v="8"/>
    <n v="177"/>
    <s v="Outrup Golfklub"/>
    <n v="3"/>
    <n v="1"/>
    <n v="2"/>
    <n v="0"/>
    <n v="654"/>
    <n v="233"/>
    <n v="0"/>
    <n v="0"/>
    <n v="0"/>
    <n v="0"/>
    <n v="2"/>
    <n v="0"/>
    <n v="895"/>
    <n v="31"/>
    <x v="130"/>
    <n v="0"/>
    <n v="893"/>
    <n v="6"/>
    <n v="887"/>
    <n v="2"/>
    <n v="895"/>
    <n v="31"/>
    <n v="926"/>
  </r>
  <r>
    <x v="8"/>
    <n v="178"/>
    <s v="Hvalpsund Golf Club"/>
    <n v="3"/>
    <n v="2"/>
    <n v="0"/>
    <n v="0"/>
    <n v="202"/>
    <n v="124"/>
    <n v="0"/>
    <n v="0"/>
    <n v="145"/>
    <n v="22"/>
    <n v="12"/>
    <n v="3"/>
    <n v="513"/>
    <n v="2"/>
    <x v="167"/>
    <n v="167"/>
    <n v="331"/>
    <n v="5"/>
    <n v="326"/>
    <n v="15"/>
    <n v="513"/>
    <n v="2"/>
    <n v="515"/>
  </r>
  <r>
    <x v="8"/>
    <n v="180"/>
    <s v="Gudhjem Golfklub"/>
    <n v="0"/>
    <n v="0"/>
    <n v="0"/>
    <n v="0"/>
    <n v="488"/>
    <n v="172"/>
    <n v="0"/>
    <n v="0"/>
    <n v="0"/>
    <n v="0"/>
    <n v="0"/>
    <n v="0"/>
    <n v="660"/>
    <n v="4"/>
    <x v="146"/>
    <n v="0"/>
    <n v="660"/>
    <n v="0"/>
    <n v="660"/>
    <n v="0"/>
    <n v="660"/>
    <n v="4"/>
    <n v="664"/>
  </r>
  <r>
    <x v="8"/>
    <n v="182"/>
    <s v="Midtfyns Golfklub"/>
    <n v="6"/>
    <n v="3"/>
    <n v="0"/>
    <n v="0"/>
    <n v="199"/>
    <n v="78"/>
    <n v="0"/>
    <n v="0"/>
    <n v="25"/>
    <n v="3"/>
    <n v="23"/>
    <n v="7"/>
    <n v="344"/>
    <n v="17"/>
    <x v="169"/>
    <n v="28"/>
    <n v="286"/>
    <n v="9"/>
    <n v="277"/>
    <n v="30"/>
    <n v="344"/>
    <n v="17"/>
    <n v="361"/>
  </r>
  <r>
    <x v="8"/>
    <n v="183"/>
    <s v="Sydthy Golfklub"/>
    <n v="4"/>
    <n v="1"/>
    <n v="2"/>
    <n v="1"/>
    <n v="194"/>
    <n v="98"/>
    <n v="0"/>
    <n v="0"/>
    <n v="11"/>
    <n v="5"/>
    <n v="17"/>
    <n v="11"/>
    <n v="344"/>
    <n v="18"/>
    <x v="159"/>
    <n v="16"/>
    <n v="300"/>
    <n v="8"/>
    <n v="292"/>
    <n v="28"/>
    <n v="344"/>
    <n v="18"/>
    <n v="362"/>
  </r>
  <r>
    <x v="8"/>
    <n v="184"/>
    <s v="Stensballegaard Golfklub"/>
    <n v="22"/>
    <n v="4"/>
    <n v="26"/>
    <n v="13"/>
    <n v="395"/>
    <n v="107"/>
    <n v="0"/>
    <n v="0"/>
    <n v="117"/>
    <n v="89"/>
    <n v="2"/>
    <n v="0"/>
    <n v="775"/>
    <n v="9"/>
    <x v="94"/>
    <n v="206"/>
    <n v="567"/>
    <n v="65"/>
    <n v="502"/>
    <n v="2"/>
    <n v="775"/>
    <n v="9"/>
    <n v="784"/>
  </r>
  <r>
    <x v="8"/>
    <n v="185"/>
    <s v="Lyngbygaard Golf Klub"/>
    <n v="21"/>
    <n v="7"/>
    <n v="4"/>
    <n v="3"/>
    <n v="444"/>
    <n v="77"/>
    <n v="0"/>
    <n v="0"/>
    <n v="250"/>
    <n v="102"/>
    <n v="6"/>
    <n v="0"/>
    <n v="914"/>
    <n v="56"/>
    <x v="163"/>
    <n v="352"/>
    <n v="556"/>
    <n v="35"/>
    <n v="521"/>
    <n v="6"/>
    <n v="914"/>
    <n v="56"/>
    <n v="970"/>
  </r>
  <r>
    <x v="8"/>
    <n v="186"/>
    <s v="Greve Golfklub"/>
    <n v="21"/>
    <n v="0"/>
    <n v="9"/>
    <n v="5"/>
    <n v="416"/>
    <n v="149"/>
    <n v="0"/>
    <n v="0"/>
    <n v="319"/>
    <n v="111"/>
    <n v="30"/>
    <n v="2"/>
    <n v="1062"/>
    <n v="19"/>
    <x v="144"/>
    <n v="430"/>
    <n v="600"/>
    <n v="35"/>
    <n v="565"/>
    <n v="32"/>
    <n v="1062"/>
    <n v="19"/>
    <n v="1081"/>
  </r>
  <r>
    <x v="8"/>
    <n v="187"/>
    <s v="Karup Å Golfklub"/>
    <n v="3"/>
    <n v="0"/>
    <n v="1"/>
    <n v="0"/>
    <n v="83"/>
    <n v="41"/>
    <n v="0"/>
    <n v="0"/>
    <n v="9"/>
    <n v="3"/>
    <n v="6"/>
    <n v="1"/>
    <n v="147"/>
    <n v="11"/>
    <x v="179"/>
    <n v="12"/>
    <n v="128"/>
    <n v="4"/>
    <n v="124"/>
    <n v="7"/>
    <n v="147"/>
    <n v="11"/>
    <n v="158"/>
  </r>
  <r>
    <x v="8"/>
    <n v="188"/>
    <s v="The Scandinavian Golf Club"/>
    <n v="41"/>
    <n v="8"/>
    <n v="16"/>
    <n v="21"/>
    <n v="706"/>
    <n v="140"/>
    <n v="0"/>
    <n v="0"/>
    <n v="0"/>
    <n v="0"/>
    <n v="1"/>
    <n v="1"/>
    <n v="934"/>
    <n v="22"/>
    <x v="172"/>
    <n v="0"/>
    <n v="932"/>
    <n v="86"/>
    <n v="846"/>
    <n v="2"/>
    <n v="934"/>
    <n v="22"/>
    <n v="956"/>
  </r>
  <r>
    <x v="8"/>
    <n v="189"/>
    <s v="Sandager Golfklub"/>
    <n v="4"/>
    <n v="0"/>
    <n v="0"/>
    <n v="0"/>
    <n v="119"/>
    <n v="43"/>
    <n v="0"/>
    <n v="0"/>
    <n v="0"/>
    <n v="0"/>
    <n v="0"/>
    <n v="0"/>
    <n v="166"/>
    <n v="2"/>
    <x v="180"/>
    <n v="0"/>
    <n v="166"/>
    <n v="4"/>
    <n v="162"/>
    <n v="0"/>
    <n v="166"/>
    <n v="2"/>
    <n v="168"/>
  </r>
  <r>
    <x v="8"/>
    <n v="190"/>
    <s v="Rønnede Golf Klub"/>
    <n v="17"/>
    <n v="4"/>
    <n v="12"/>
    <n v="4"/>
    <n v="288"/>
    <n v="96"/>
    <n v="0"/>
    <n v="0"/>
    <n v="98"/>
    <n v="41"/>
    <n v="0"/>
    <n v="0"/>
    <n v="560"/>
    <n v="34"/>
    <x v="136"/>
    <n v="139"/>
    <n v="421"/>
    <n v="37"/>
    <n v="384"/>
    <n v="0"/>
    <n v="560"/>
    <n v="34"/>
    <n v="594"/>
  </r>
  <r>
    <x v="8"/>
    <n v="191"/>
    <s v="Blåvandshuk Golf Skovklubben"/>
    <n v="4"/>
    <n v="2"/>
    <n v="4"/>
    <n v="0"/>
    <n v="129"/>
    <n v="57"/>
    <n v="0"/>
    <n v="0"/>
    <n v="6"/>
    <n v="2"/>
    <n v="1"/>
    <n v="0"/>
    <n v="205"/>
    <n v="2"/>
    <x v="185"/>
    <n v="8"/>
    <n v="196"/>
    <n v="10"/>
    <n v="186"/>
    <n v="1"/>
    <n v="205"/>
    <n v="2"/>
    <n v="207"/>
  </r>
  <r>
    <x v="8"/>
    <n v="192"/>
    <s v="Hansted Golfklub"/>
    <n v="1"/>
    <n v="0"/>
    <n v="0"/>
    <n v="0"/>
    <n v="50"/>
    <n v="14"/>
    <n v="1"/>
    <n v="0"/>
    <n v="702"/>
    <n v="146"/>
    <n v="0"/>
    <n v="0"/>
    <n v="914"/>
    <n v="0"/>
    <x v="183"/>
    <n v="848"/>
    <n v="65"/>
    <n v="2"/>
    <n v="64"/>
    <n v="0"/>
    <n v="914"/>
    <n v="0"/>
    <n v="914"/>
  </r>
  <r>
    <x v="8"/>
    <n v="194"/>
    <s v="Gudme Golf Club"/>
    <n v="0"/>
    <n v="0"/>
    <n v="0"/>
    <n v="0"/>
    <n v="0"/>
    <n v="0"/>
    <n v="4"/>
    <n v="1"/>
    <n v="648"/>
    <n v="115"/>
    <n v="0"/>
    <n v="0"/>
    <n v="768"/>
    <n v="0"/>
    <x v="188"/>
    <n v="763"/>
    <n v="0"/>
    <n v="5"/>
    <n v="0"/>
    <n v="0"/>
    <n v="768"/>
    <n v="0"/>
    <n v="768"/>
  </r>
  <r>
    <x v="8"/>
    <n v="196"/>
    <s v="Odense Blommenslyst Golfklub"/>
    <n v="10"/>
    <n v="1"/>
    <n v="1"/>
    <n v="2"/>
    <n v="345"/>
    <n v="152"/>
    <n v="0"/>
    <n v="0"/>
    <n v="45"/>
    <n v="33"/>
    <n v="2"/>
    <n v="2"/>
    <n v="593"/>
    <n v="8"/>
    <x v="74"/>
    <n v="78"/>
    <n v="511"/>
    <n v="14"/>
    <n v="497"/>
    <n v="4"/>
    <n v="593"/>
    <n v="8"/>
    <n v="601"/>
  </r>
  <r>
    <x v="8"/>
    <n v="197"/>
    <s v="Dronninglund Golfklub"/>
    <n v="16"/>
    <n v="3"/>
    <n v="13"/>
    <n v="2"/>
    <n v="419"/>
    <n v="175"/>
    <n v="0"/>
    <n v="0"/>
    <n v="41"/>
    <n v="9"/>
    <n v="5"/>
    <n v="4"/>
    <n v="687"/>
    <n v="21"/>
    <x v="190"/>
    <n v="50"/>
    <n v="628"/>
    <n v="34"/>
    <n v="594"/>
    <n v="9"/>
    <n v="687"/>
    <n v="21"/>
    <n v="708"/>
  </r>
  <r>
    <x v="8"/>
    <n v="198"/>
    <s v="Brændeskovgård Golf"/>
    <n v="0"/>
    <n v="0"/>
    <n v="0"/>
    <n v="0"/>
    <n v="0"/>
    <n v="0"/>
    <n v="0"/>
    <n v="0"/>
    <n v="77"/>
    <n v="21"/>
    <n v="0"/>
    <n v="0"/>
    <n v="98"/>
    <n v="0"/>
    <x v="193"/>
    <n v="98"/>
    <n v="0"/>
    <n v="0"/>
    <n v="0"/>
    <n v="0"/>
    <n v="98"/>
    <n v="0"/>
    <n v="98"/>
  </r>
  <r>
    <x v="8"/>
    <n v="200"/>
    <s v="Great Northern Golf Club"/>
    <n v="73"/>
    <n v="5"/>
    <n v="17"/>
    <n v="9"/>
    <n v="356"/>
    <n v="90"/>
    <n v="0"/>
    <n v="0"/>
    <n v="0"/>
    <n v="0"/>
    <n v="0"/>
    <n v="0"/>
    <n v="550"/>
    <n v="0"/>
    <x v="197"/>
    <n v="0"/>
    <n v="550"/>
    <n v="104"/>
    <n v="446"/>
    <n v="0"/>
    <n v="550"/>
    <n v="0"/>
    <n v="550"/>
  </r>
  <r>
    <x v="8"/>
    <n v="201"/>
    <s v="Tullamore Golf Club"/>
    <n v="0"/>
    <n v="0"/>
    <n v="0"/>
    <n v="0"/>
    <n v="241"/>
    <n v="100"/>
    <n v="0"/>
    <n v="0"/>
    <n v="136"/>
    <n v="32"/>
    <n v="0"/>
    <n v="0"/>
    <n v="509"/>
    <n v="1"/>
    <x v="201"/>
    <n v="168"/>
    <n v="341"/>
    <n v="0"/>
    <n v="341"/>
    <n v="0"/>
    <n v="509"/>
    <n v="1"/>
    <n v="510"/>
  </r>
  <r>
    <x v="8"/>
    <n v="202"/>
    <s v="Lübker Golf Klub"/>
    <n v="14"/>
    <n v="3"/>
    <n v="0"/>
    <n v="0"/>
    <n v="200"/>
    <n v="57"/>
    <n v="1"/>
    <n v="0"/>
    <n v="136"/>
    <n v="12"/>
    <n v="32"/>
    <n v="12"/>
    <n v="467"/>
    <n v="0"/>
    <x v="202"/>
    <n v="148"/>
    <n v="274"/>
    <n v="18"/>
    <n v="257"/>
    <n v="44"/>
    <n v="467"/>
    <n v="0"/>
    <n v="467"/>
  </r>
  <r>
    <x v="8"/>
    <n v="900"/>
    <s v="Royal Golf Club"/>
    <n v="12"/>
    <n v="1"/>
    <n v="4"/>
    <n v="0"/>
    <n v="306"/>
    <n v="35"/>
    <n v="0"/>
    <n v="0"/>
    <n v="0"/>
    <n v="0"/>
    <n v="0"/>
    <n v="0"/>
    <n v="358"/>
    <n v="24"/>
    <x v="150"/>
    <n v="0"/>
    <n v="358"/>
    <n v="17"/>
    <n v="341"/>
    <n v="0"/>
    <n v="358"/>
    <n v="24"/>
    <n v="382"/>
  </r>
  <r>
    <x v="8"/>
    <n v="901"/>
    <s v="City Golf Copenhagen"/>
    <n v="10"/>
    <n v="1"/>
    <n v="4"/>
    <n v="0"/>
    <n v="596"/>
    <n v="103"/>
    <n v="0"/>
    <n v="0"/>
    <n v="13"/>
    <n v="6"/>
    <n v="0"/>
    <n v="0"/>
    <n v="733"/>
    <n v="0"/>
    <x v="186"/>
    <n v="19"/>
    <n v="714"/>
    <n v="15"/>
    <n v="699"/>
    <n v="0"/>
    <n v="733"/>
    <n v="0"/>
    <n v="733"/>
  </r>
  <r>
    <x v="8"/>
    <n v="903"/>
    <s v="Kellers Park Golf Club"/>
    <n v="26"/>
    <n v="5"/>
    <n v="24"/>
    <n v="6"/>
    <n v="280"/>
    <n v="113"/>
    <n v="4"/>
    <n v="0"/>
    <n v="707"/>
    <n v="181"/>
    <n v="4"/>
    <n v="0"/>
    <n v="1350"/>
    <n v="60"/>
    <x v="191"/>
    <n v="888"/>
    <n v="454"/>
    <n v="65"/>
    <n v="393"/>
    <n v="4"/>
    <n v="1350"/>
    <n v="60"/>
    <n v="1410"/>
  </r>
  <r>
    <x v="8"/>
    <n v="904"/>
    <s v="Ølstykke Golf"/>
    <n v="2"/>
    <n v="1"/>
    <n v="1"/>
    <n v="0"/>
    <n v="161"/>
    <n v="64"/>
    <n v="2"/>
    <n v="0"/>
    <n v="64"/>
    <n v="13"/>
    <n v="1"/>
    <n v="0"/>
    <n v="309"/>
    <n v="1"/>
    <x v="195"/>
    <n v="77"/>
    <n v="229"/>
    <n v="6"/>
    <n v="225"/>
    <n v="1"/>
    <n v="309"/>
    <n v="1"/>
    <n v="310"/>
  </r>
  <r>
    <x v="8"/>
    <n v="905"/>
    <s v="Søhøjlandet Golf Resort P/S"/>
    <n v="10"/>
    <n v="5"/>
    <n v="1"/>
    <n v="0"/>
    <n v="253"/>
    <n v="62"/>
    <n v="0"/>
    <n v="0"/>
    <n v="66"/>
    <n v="9"/>
    <n v="15"/>
    <n v="5"/>
    <n v="426"/>
    <n v="12"/>
    <x v="166"/>
    <n v="75"/>
    <n v="331"/>
    <n v="16"/>
    <n v="315"/>
    <n v="20"/>
    <n v="426"/>
    <n v="12"/>
    <n v="438"/>
  </r>
  <r>
    <x v="8"/>
    <n v="906"/>
    <s v="Sølykke Golf"/>
    <n v="0"/>
    <n v="0"/>
    <n v="0"/>
    <n v="0"/>
    <n v="0"/>
    <n v="0"/>
    <n v="1"/>
    <n v="0"/>
    <n v="139"/>
    <n v="42"/>
    <n v="0"/>
    <n v="0"/>
    <n v="182"/>
    <n v="0"/>
    <x v="196"/>
    <n v="181"/>
    <n v="0"/>
    <n v="1"/>
    <n v="0"/>
    <n v="0"/>
    <n v="182"/>
    <n v="0"/>
    <n v="182"/>
  </r>
  <r>
    <x v="8"/>
    <n v="908"/>
    <s v="Haunstrup Golf KS Aktiv Fritid"/>
    <n v="0"/>
    <n v="0"/>
    <n v="0"/>
    <n v="0"/>
    <n v="75"/>
    <n v="26"/>
    <n v="0"/>
    <n v="0"/>
    <n v="20"/>
    <n v="13"/>
    <n v="1"/>
    <n v="0"/>
    <n v="135"/>
    <n v="97"/>
    <x v="177"/>
    <n v="33"/>
    <n v="101"/>
    <n v="0"/>
    <n v="101"/>
    <n v="1"/>
    <n v="135"/>
    <n v="97"/>
    <n v="232"/>
  </r>
  <r>
    <x v="8"/>
    <n v="909"/>
    <s v="Langesø Golf A/S"/>
    <n v="2"/>
    <n v="0"/>
    <n v="2"/>
    <n v="3"/>
    <n v="303"/>
    <n v="110"/>
    <n v="0"/>
    <n v="0"/>
    <n v="20"/>
    <n v="4"/>
    <n v="0"/>
    <n v="1"/>
    <n v="445"/>
    <n v="11"/>
    <x v="198"/>
    <n v="24"/>
    <n v="420"/>
    <n v="7"/>
    <n v="413"/>
    <n v="1"/>
    <n v="445"/>
    <n v="11"/>
    <n v="456"/>
  </r>
  <r>
    <x v="8"/>
    <n v="911"/>
    <s v="Brundtland Golfcenter"/>
    <n v="3"/>
    <n v="0"/>
    <n v="2"/>
    <n v="0"/>
    <n v="177"/>
    <n v="61"/>
    <n v="0"/>
    <n v="1"/>
    <n v="67"/>
    <n v="23"/>
    <n v="1"/>
    <n v="1"/>
    <n v="336"/>
    <n v="1"/>
    <x v="200"/>
    <n v="90"/>
    <n v="243"/>
    <n v="6"/>
    <n v="238"/>
    <n v="2"/>
    <n v="336"/>
    <n v="1"/>
    <n v="337"/>
  </r>
  <r>
    <x v="9"/>
    <n v="1"/>
    <s v="Københavns Golf Klub"/>
    <n v="58"/>
    <n v="17"/>
    <n v="30"/>
    <n v="19"/>
    <n v="612"/>
    <n v="349"/>
    <n v="0"/>
    <n v="0"/>
    <n v="74"/>
    <n v="67"/>
    <n v="0"/>
    <n v="0"/>
    <n v="1226"/>
    <n v="305"/>
    <x v="30"/>
    <n v="141"/>
    <n v="1085"/>
    <n v="124"/>
    <n v="961"/>
    <n v="0"/>
    <n v="1226"/>
    <n v="305"/>
    <n v="1531"/>
  </r>
  <r>
    <x v="9"/>
    <n v="2"/>
    <s v="Aalborg Golf Klub"/>
    <n v="45"/>
    <n v="11"/>
    <n v="24"/>
    <n v="5"/>
    <n v="1046"/>
    <n v="459"/>
    <n v="0"/>
    <n v="0"/>
    <n v="41"/>
    <n v="15"/>
    <n v="7"/>
    <n v="2"/>
    <n v="1655"/>
    <n v="107"/>
    <x v="7"/>
    <n v="56"/>
    <n v="1590"/>
    <n v="85"/>
    <n v="1505"/>
    <n v="9"/>
    <n v="1655"/>
    <n v="107"/>
    <n v="1762"/>
  </r>
  <r>
    <x v="9"/>
    <n v="3"/>
    <s v="Esbjerg Golfklub"/>
    <n v="54"/>
    <n v="11"/>
    <n v="9"/>
    <n v="8"/>
    <n v="1020"/>
    <n v="441"/>
    <n v="1"/>
    <n v="0"/>
    <n v="54"/>
    <n v="23"/>
    <n v="27"/>
    <n v="9"/>
    <n v="1657"/>
    <n v="97"/>
    <x v="6"/>
    <n v="77"/>
    <n v="1543"/>
    <n v="83"/>
    <n v="1461"/>
    <n v="36"/>
    <n v="1657"/>
    <n v="97"/>
    <n v="1754"/>
  </r>
  <r>
    <x v="9"/>
    <n v="4"/>
    <s v="Helsingør Golf Club"/>
    <n v="33"/>
    <n v="7"/>
    <n v="38"/>
    <n v="13"/>
    <n v="607"/>
    <n v="224"/>
    <n v="0"/>
    <n v="0"/>
    <n v="84"/>
    <n v="63"/>
    <n v="0"/>
    <n v="0"/>
    <n v="1069"/>
    <n v="98"/>
    <x v="21"/>
    <n v="147"/>
    <n v="922"/>
    <n v="91"/>
    <n v="831"/>
    <n v="0"/>
    <n v="1069"/>
    <n v="98"/>
    <n v="1167"/>
  </r>
  <r>
    <x v="9"/>
    <n v="5"/>
    <s v="Odense Golfklub"/>
    <n v="40"/>
    <n v="7"/>
    <n v="10"/>
    <n v="3"/>
    <n v="782"/>
    <n v="338"/>
    <n v="0"/>
    <n v="0"/>
    <n v="129"/>
    <n v="21"/>
    <n v="11"/>
    <n v="4"/>
    <n v="1345"/>
    <n v="168"/>
    <x v="18"/>
    <n v="150"/>
    <n v="1180"/>
    <n v="60"/>
    <n v="1120"/>
    <n v="15"/>
    <n v="1345"/>
    <n v="168"/>
    <n v="1513"/>
  </r>
  <r>
    <x v="9"/>
    <n v="6"/>
    <s v="Aarhus Golf Club"/>
    <n v="68"/>
    <n v="11"/>
    <n v="1"/>
    <n v="0"/>
    <n v="775"/>
    <n v="312"/>
    <n v="0"/>
    <n v="0"/>
    <n v="52"/>
    <n v="25"/>
    <n v="0"/>
    <n v="1"/>
    <n v="1245"/>
    <n v="54"/>
    <x v="32"/>
    <n v="77"/>
    <n v="1167"/>
    <n v="80"/>
    <n v="1087"/>
    <n v="1"/>
    <n v="1245"/>
    <n v="54"/>
    <n v="1299"/>
  </r>
  <r>
    <x v="9"/>
    <n v="7"/>
    <s v="Kolding Golf Club"/>
    <n v="36"/>
    <n v="3"/>
    <n v="23"/>
    <n v="6"/>
    <n v="800"/>
    <n v="296"/>
    <n v="0"/>
    <n v="0"/>
    <n v="0"/>
    <n v="0"/>
    <n v="4"/>
    <n v="1"/>
    <n v="1169"/>
    <n v="36"/>
    <x v="20"/>
    <n v="0"/>
    <n v="1164"/>
    <n v="68"/>
    <n v="1096"/>
    <n v="5"/>
    <n v="1169"/>
    <n v="36"/>
    <n v="1205"/>
  </r>
  <r>
    <x v="9"/>
    <n v="8"/>
    <s v="Rungsted Golf Klub"/>
    <n v="46"/>
    <n v="17"/>
    <n v="2"/>
    <n v="1"/>
    <n v="530"/>
    <n v="280"/>
    <n v="0"/>
    <n v="0"/>
    <n v="60"/>
    <n v="33"/>
    <n v="0"/>
    <n v="0"/>
    <n v="969"/>
    <n v="178"/>
    <x v="51"/>
    <n v="93"/>
    <n v="876"/>
    <n v="66"/>
    <n v="810"/>
    <n v="0"/>
    <n v="969"/>
    <n v="178"/>
    <n v="1147"/>
  </r>
  <r>
    <x v="9"/>
    <n v="9"/>
    <s v="Asserbo Golf Club"/>
    <n v="34"/>
    <n v="12"/>
    <n v="8"/>
    <n v="1"/>
    <n v="508"/>
    <n v="254"/>
    <n v="0"/>
    <n v="0"/>
    <n v="18"/>
    <n v="18"/>
    <n v="0"/>
    <n v="0"/>
    <n v="853"/>
    <n v="121"/>
    <x v="56"/>
    <n v="36"/>
    <n v="817"/>
    <n v="55"/>
    <n v="762"/>
    <n v="0"/>
    <n v="853"/>
    <n v="121"/>
    <n v="974"/>
  </r>
  <r>
    <x v="9"/>
    <n v="10"/>
    <s v="Fanø Vesterhavsbads Golfklub"/>
    <n v="6"/>
    <n v="4"/>
    <n v="0"/>
    <n v="0"/>
    <n v="145"/>
    <n v="77"/>
    <n v="0"/>
    <n v="0"/>
    <n v="40"/>
    <n v="9"/>
    <n v="92"/>
    <n v="59"/>
    <n v="432"/>
    <n v="27"/>
    <x v="45"/>
    <n v="49"/>
    <n v="232"/>
    <n v="10"/>
    <n v="222"/>
    <n v="151"/>
    <n v="432"/>
    <n v="27"/>
    <n v="459"/>
  </r>
  <r>
    <x v="9"/>
    <n v="11"/>
    <s v="Sct. Knuds Golfklub"/>
    <n v="13"/>
    <n v="5"/>
    <n v="8"/>
    <n v="5"/>
    <n v="372"/>
    <n v="178"/>
    <n v="0"/>
    <n v="0"/>
    <n v="55"/>
    <n v="32"/>
    <n v="0"/>
    <n v="0"/>
    <n v="668"/>
    <n v="123"/>
    <x v="82"/>
    <n v="87"/>
    <n v="581"/>
    <n v="31"/>
    <n v="550"/>
    <n v="0"/>
    <n v="668"/>
    <n v="123"/>
    <n v="791"/>
  </r>
  <r>
    <x v="9"/>
    <n v="12"/>
    <s v="Randers Golf Klub"/>
    <n v="63"/>
    <n v="8"/>
    <n v="17"/>
    <n v="8"/>
    <n v="636"/>
    <n v="265"/>
    <n v="0"/>
    <n v="0"/>
    <n v="93"/>
    <n v="29"/>
    <n v="3"/>
    <n v="0"/>
    <n v="1122"/>
    <n v="87"/>
    <x v="46"/>
    <n v="122"/>
    <n v="997"/>
    <n v="96"/>
    <n v="901"/>
    <n v="3"/>
    <n v="1122"/>
    <n v="87"/>
    <n v="1209"/>
  </r>
  <r>
    <x v="9"/>
    <n v="13"/>
    <s v="Holbæk Golfklub"/>
    <n v="45"/>
    <n v="13"/>
    <n v="0"/>
    <n v="0"/>
    <n v="468"/>
    <n v="207"/>
    <n v="0"/>
    <n v="0"/>
    <n v="94"/>
    <n v="62"/>
    <n v="0"/>
    <n v="0"/>
    <n v="889"/>
    <n v="99"/>
    <x v="68"/>
    <n v="156"/>
    <n v="733"/>
    <n v="58"/>
    <n v="675"/>
    <n v="0"/>
    <n v="889"/>
    <n v="99"/>
    <n v="988"/>
  </r>
  <r>
    <x v="9"/>
    <n v="14"/>
    <s v="Korsør Golf Klub"/>
    <n v="34"/>
    <n v="12"/>
    <n v="0"/>
    <n v="0"/>
    <n v="498"/>
    <n v="209"/>
    <n v="0"/>
    <n v="0"/>
    <n v="116"/>
    <n v="70"/>
    <n v="11"/>
    <n v="5"/>
    <n v="955"/>
    <n v="82"/>
    <x v="61"/>
    <n v="186"/>
    <n v="753"/>
    <n v="46"/>
    <n v="707"/>
    <n v="16"/>
    <n v="955"/>
    <n v="82"/>
    <n v="1037"/>
  </r>
  <r>
    <x v="9"/>
    <n v="15"/>
    <s v="Herning Golf Klub"/>
    <n v="40"/>
    <n v="16"/>
    <n v="19"/>
    <n v="8"/>
    <n v="734"/>
    <n v="390"/>
    <n v="0"/>
    <n v="0"/>
    <n v="143"/>
    <n v="78"/>
    <n v="6"/>
    <n v="2"/>
    <n v="1436"/>
    <n v="29"/>
    <x v="17"/>
    <n v="221"/>
    <n v="1207"/>
    <n v="83"/>
    <n v="1124"/>
    <n v="8"/>
    <n v="1436"/>
    <n v="29"/>
    <n v="1465"/>
  </r>
  <r>
    <x v="9"/>
    <n v="16"/>
    <s v="Silkeborg Golfklub"/>
    <n v="76"/>
    <n v="15"/>
    <n v="11"/>
    <n v="4"/>
    <n v="1167"/>
    <n v="411"/>
    <n v="0"/>
    <n v="0"/>
    <n v="162"/>
    <n v="107"/>
    <n v="1"/>
    <n v="2"/>
    <n v="1956"/>
    <n v="156"/>
    <x v="22"/>
    <n v="269"/>
    <n v="1684"/>
    <n v="106"/>
    <n v="1578"/>
    <n v="3"/>
    <n v="1956"/>
    <n v="156"/>
    <n v="2112"/>
  </r>
  <r>
    <x v="9"/>
    <n v="17"/>
    <s v="Hillerød Golf Klub"/>
    <n v="52"/>
    <n v="22"/>
    <n v="21"/>
    <n v="22"/>
    <n v="672"/>
    <n v="319"/>
    <n v="0"/>
    <n v="0"/>
    <n v="92"/>
    <n v="33"/>
    <n v="6"/>
    <n v="1"/>
    <n v="1240"/>
    <n v="16"/>
    <x v="26"/>
    <n v="125"/>
    <n v="1108"/>
    <n v="117"/>
    <n v="991"/>
    <n v="7"/>
    <n v="1240"/>
    <n v="16"/>
    <n v="1256"/>
  </r>
  <r>
    <x v="9"/>
    <n v="18"/>
    <s v="Ebeltoft Golf Club"/>
    <n v="1"/>
    <n v="0"/>
    <n v="0"/>
    <n v="0"/>
    <n v="198"/>
    <n v="127"/>
    <n v="0"/>
    <n v="0"/>
    <n v="35"/>
    <n v="10"/>
    <n v="19"/>
    <n v="8"/>
    <n v="398"/>
    <n v="6"/>
    <x v="138"/>
    <n v="45"/>
    <n v="326"/>
    <n v="1"/>
    <n v="325"/>
    <n v="27"/>
    <n v="398"/>
    <n v="6"/>
    <n v="404"/>
  </r>
  <r>
    <x v="9"/>
    <n v="19"/>
    <s v="Dejbjerg Golf Klub"/>
    <n v="33"/>
    <n v="3"/>
    <n v="5"/>
    <n v="0"/>
    <n v="469"/>
    <n v="245"/>
    <n v="0"/>
    <n v="0"/>
    <n v="98"/>
    <n v="30"/>
    <n v="23"/>
    <n v="10"/>
    <n v="916"/>
    <n v="29"/>
    <x v="83"/>
    <n v="128"/>
    <n v="755"/>
    <n v="41"/>
    <n v="714"/>
    <n v="33"/>
    <n v="916"/>
    <n v="29"/>
    <n v="945"/>
  </r>
  <r>
    <x v="9"/>
    <n v="20"/>
    <s v="Odsherred Golfklub"/>
    <n v="21"/>
    <n v="1"/>
    <n v="6"/>
    <n v="1"/>
    <n v="268"/>
    <n v="146"/>
    <n v="1"/>
    <n v="0"/>
    <n v="266"/>
    <n v="196"/>
    <n v="0"/>
    <n v="0"/>
    <n v="906"/>
    <n v="67"/>
    <x v="66"/>
    <n v="462"/>
    <n v="443"/>
    <n v="30"/>
    <n v="414"/>
    <n v="0"/>
    <n v="906"/>
    <n v="67"/>
    <n v="973"/>
  </r>
  <r>
    <x v="9"/>
    <n v="21"/>
    <s v="Svendborg Golf Klub"/>
    <n v="41"/>
    <n v="8"/>
    <n v="1"/>
    <n v="3"/>
    <n v="502"/>
    <n v="200"/>
    <n v="0"/>
    <n v="0"/>
    <n v="88"/>
    <n v="82"/>
    <n v="7"/>
    <n v="1"/>
    <n v="933"/>
    <n v="59"/>
    <x v="53"/>
    <n v="170"/>
    <n v="755"/>
    <n v="53"/>
    <n v="702"/>
    <n v="8"/>
    <n v="933"/>
    <n v="59"/>
    <n v="992"/>
  </r>
  <r>
    <x v="9"/>
    <n v="22"/>
    <s v="Sønderjyllands Golfklub"/>
    <n v="19"/>
    <n v="2"/>
    <n v="5"/>
    <n v="5"/>
    <n v="485"/>
    <n v="286"/>
    <n v="0"/>
    <n v="0"/>
    <n v="119"/>
    <n v="52"/>
    <n v="29"/>
    <n v="7"/>
    <n v="1009"/>
    <n v="113"/>
    <x v="64"/>
    <n v="171"/>
    <n v="802"/>
    <n v="31"/>
    <n v="771"/>
    <n v="36"/>
    <n v="1009"/>
    <n v="113"/>
    <n v="1122"/>
  </r>
  <r>
    <x v="9"/>
    <n v="23"/>
    <s v="Storstrømmen Gk"/>
    <n v="25"/>
    <n v="14"/>
    <n v="0"/>
    <n v="1"/>
    <n v="289"/>
    <n v="116"/>
    <n v="0"/>
    <n v="0"/>
    <n v="15"/>
    <n v="6"/>
    <n v="7"/>
    <n v="3"/>
    <n v="476"/>
    <n v="31"/>
    <x v="124"/>
    <n v="21"/>
    <n v="445"/>
    <n v="40"/>
    <n v="405"/>
    <n v="10"/>
    <n v="476"/>
    <n v="31"/>
    <n v="507"/>
  </r>
  <r>
    <x v="9"/>
    <n v="24"/>
    <s v="Køge Golf Klub"/>
    <n v="56"/>
    <n v="34"/>
    <n v="0"/>
    <n v="0"/>
    <n v="619"/>
    <n v="263"/>
    <n v="2"/>
    <n v="0"/>
    <n v="349"/>
    <n v="225"/>
    <n v="4"/>
    <n v="4"/>
    <n v="1556"/>
    <n v="65"/>
    <x v="5"/>
    <n v="574"/>
    <n v="972"/>
    <n v="92"/>
    <n v="882"/>
    <n v="8"/>
    <n v="1556"/>
    <n v="65"/>
    <n v="1621"/>
  </r>
  <r>
    <x v="9"/>
    <n v="25"/>
    <s v="Gilleleje Golfklub"/>
    <n v="16"/>
    <n v="5"/>
    <n v="2"/>
    <n v="0"/>
    <n v="530"/>
    <n v="281"/>
    <n v="0"/>
    <n v="0"/>
    <n v="90"/>
    <n v="57"/>
    <n v="0"/>
    <n v="0"/>
    <n v="981"/>
    <n v="111"/>
    <x v="44"/>
    <n v="147"/>
    <n v="834"/>
    <n v="23"/>
    <n v="811"/>
    <n v="0"/>
    <n v="981"/>
    <n v="111"/>
    <n v="1092"/>
  </r>
  <r>
    <x v="9"/>
    <n v="26"/>
    <s v="Holstebro Golfklub"/>
    <n v="52"/>
    <n v="5"/>
    <n v="0"/>
    <n v="0"/>
    <n v="902"/>
    <n v="389"/>
    <n v="1"/>
    <n v="0"/>
    <n v="244"/>
    <n v="144"/>
    <n v="17"/>
    <n v="8"/>
    <n v="1762"/>
    <n v="34"/>
    <x v="16"/>
    <n v="388"/>
    <n v="1348"/>
    <n v="58"/>
    <n v="1291"/>
    <n v="25"/>
    <n v="1762"/>
    <n v="34"/>
    <n v="1796"/>
  </r>
  <r>
    <x v="9"/>
    <n v="27"/>
    <s v="Vejle Golf Club"/>
    <n v="36"/>
    <n v="7"/>
    <n v="15"/>
    <n v="1"/>
    <n v="696"/>
    <n v="327"/>
    <n v="2"/>
    <n v="0"/>
    <n v="259"/>
    <n v="129"/>
    <n v="5"/>
    <n v="3"/>
    <n v="1480"/>
    <n v="61"/>
    <x v="9"/>
    <n v="388"/>
    <n v="1082"/>
    <n v="61"/>
    <n v="1023"/>
    <n v="8"/>
    <n v="1480"/>
    <n v="61"/>
    <n v="1541"/>
  </r>
  <r>
    <x v="9"/>
    <n v="28"/>
    <s v="Mølleåens Golf Klub"/>
    <n v="19"/>
    <n v="3"/>
    <n v="4"/>
    <n v="1"/>
    <n v="658"/>
    <n v="221"/>
    <n v="0"/>
    <n v="0"/>
    <n v="83"/>
    <n v="48"/>
    <n v="0"/>
    <n v="0"/>
    <n v="1037"/>
    <n v="83"/>
    <x v="23"/>
    <n v="131"/>
    <n v="906"/>
    <n v="27"/>
    <n v="879"/>
    <n v="0"/>
    <n v="1037"/>
    <n v="83"/>
    <n v="1120"/>
  </r>
  <r>
    <x v="9"/>
    <n v="29"/>
    <s v="Nordvestjysk Golfklub"/>
    <n v="31"/>
    <n v="9"/>
    <n v="0"/>
    <n v="0"/>
    <n v="520"/>
    <n v="271"/>
    <n v="0"/>
    <n v="0"/>
    <n v="18"/>
    <n v="7"/>
    <n v="17"/>
    <n v="7"/>
    <n v="880"/>
    <n v="43"/>
    <x v="78"/>
    <n v="25"/>
    <n v="831"/>
    <n v="40"/>
    <n v="791"/>
    <n v="24"/>
    <n v="880"/>
    <n v="43"/>
    <n v="923"/>
  </r>
  <r>
    <x v="9"/>
    <n v="30"/>
    <s v="Hvide Klit"/>
    <n v="15"/>
    <n v="5"/>
    <n v="2"/>
    <n v="0"/>
    <n v="294"/>
    <n v="157"/>
    <n v="0"/>
    <n v="0"/>
    <n v="0"/>
    <n v="0"/>
    <n v="119"/>
    <n v="65"/>
    <n v="657"/>
    <n v="6"/>
    <x v="101"/>
    <n v="0"/>
    <n v="473"/>
    <n v="22"/>
    <n v="451"/>
    <n v="184"/>
    <n v="657"/>
    <n v="6"/>
    <n v="663"/>
  </r>
  <r>
    <x v="9"/>
    <n v="31"/>
    <s v="Haderslev Golfklub"/>
    <n v="22"/>
    <n v="8"/>
    <n v="5"/>
    <n v="2"/>
    <n v="569"/>
    <n v="229"/>
    <n v="0"/>
    <n v="0"/>
    <n v="98"/>
    <n v="58"/>
    <n v="10"/>
    <n v="2"/>
    <n v="1003"/>
    <n v="62"/>
    <x v="49"/>
    <n v="156"/>
    <n v="835"/>
    <n v="37"/>
    <n v="798"/>
    <n v="12"/>
    <n v="1003"/>
    <n v="62"/>
    <n v="1065"/>
  </r>
  <r>
    <x v="9"/>
    <n v="32"/>
    <s v="Brønderslev Golfklub"/>
    <n v="33"/>
    <n v="1"/>
    <n v="10"/>
    <n v="8"/>
    <n v="588"/>
    <n v="245"/>
    <n v="0"/>
    <n v="1"/>
    <n v="68"/>
    <n v="37"/>
    <n v="15"/>
    <n v="12"/>
    <n v="1018"/>
    <n v="30"/>
    <x v="36"/>
    <n v="105"/>
    <n v="885"/>
    <n v="53"/>
    <n v="833"/>
    <n v="27"/>
    <n v="1018"/>
    <n v="30"/>
    <n v="1048"/>
  </r>
  <r>
    <x v="9"/>
    <n v="33"/>
    <s v="Kokkedal Golfklub"/>
    <n v="73"/>
    <n v="23"/>
    <n v="2"/>
    <n v="1"/>
    <n v="642"/>
    <n v="399"/>
    <n v="0"/>
    <n v="0"/>
    <n v="64"/>
    <n v="47"/>
    <n v="14"/>
    <n v="7"/>
    <n v="1272"/>
    <n v="123"/>
    <x v="25"/>
    <n v="111"/>
    <n v="1140"/>
    <n v="99"/>
    <n v="1041"/>
    <n v="21"/>
    <n v="1272"/>
    <n v="123"/>
    <n v="1395"/>
  </r>
  <r>
    <x v="9"/>
    <n v="34"/>
    <s v="Bornholms Golf Klub"/>
    <n v="4"/>
    <n v="1"/>
    <n v="0"/>
    <n v="0"/>
    <n v="234"/>
    <n v="108"/>
    <n v="0"/>
    <n v="0"/>
    <n v="34"/>
    <n v="15"/>
    <n v="0"/>
    <n v="0"/>
    <n v="396"/>
    <n v="45"/>
    <x v="120"/>
    <n v="49"/>
    <n v="347"/>
    <n v="5"/>
    <n v="342"/>
    <n v="0"/>
    <n v="396"/>
    <n v="45"/>
    <n v="441"/>
  </r>
  <r>
    <x v="9"/>
    <n v="35"/>
    <s v="Horsens Golfklub"/>
    <n v="21"/>
    <n v="5"/>
    <n v="10"/>
    <n v="2"/>
    <n v="661"/>
    <n v="224"/>
    <n v="0"/>
    <n v="0"/>
    <n v="148"/>
    <n v="52"/>
    <n v="8"/>
    <n v="2"/>
    <n v="1133"/>
    <n v="0"/>
    <x v="24"/>
    <n v="200"/>
    <n v="923"/>
    <n v="38"/>
    <n v="885"/>
    <n v="10"/>
    <n v="1133"/>
    <n v="0"/>
    <n v="1133"/>
  </r>
  <r>
    <x v="9"/>
    <n v="36"/>
    <s v="Juelsminde Golfklub"/>
    <n v="62"/>
    <n v="22"/>
    <n v="0"/>
    <n v="0"/>
    <n v="378"/>
    <n v="164"/>
    <n v="0"/>
    <n v="0"/>
    <n v="45"/>
    <n v="14"/>
    <n v="21"/>
    <n v="11"/>
    <n v="717"/>
    <n v="14"/>
    <x v="88"/>
    <n v="59"/>
    <n v="626"/>
    <n v="84"/>
    <n v="542"/>
    <n v="32"/>
    <n v="717"/>
    <n v="14"/>
    <n v="731"/>
  </r>
  <r>
    <x v="9"/>
    <n v="37"/>
    <s v="Søllerød Golfklub"/>
    <n v="80"/>
    <n v="27"/>
    <n v="33"/>
    <n v="21"/>
    <n v="631"/>
    <n v="339"/>
    <n v="0"/>
    <n v="0"/>
    <n v="53"/>
    <n v="20"/>
    <n v="0"/>
    <n v="0"/>
    <n v="1204"/>
    <n v="246"/>
    <x v="11"/>
    <n v="73"/>
    <n v="1131"/>
    <n v="161"/>
    <n v="970"/>
    <n v="0"/>
    <n v="1204"/>
    <n v="246"/>
    <n v="1450"/>
  </r>
  <r>
    <x v="9"/>
    <n v="38"/>
    <s v="Roskilde Golf Klub"/>
    <n v="47"/>
    <n v="9"/>
    <n v="18"/>
    <n v="5"/>
    <n v="649"/>
    <n v="327"/>
    <n v="0"/>
    <n v="0"/>
    <n v="256"/>
    <n v="143"/>
    <n v="0"/>
    <n v="0"/>
    <n v="1454"/>
    <n v="1"/>
    <x v="31"/>
    <n v="399"/>
    <n v="1055"/>
    <n v="79"/>
    <n v="976"/>
    <n v="0"/>
    <n v="1454"/>
    <n v="1"/>
    <n v="1455"/>
  </r>
  <r>
    <x v="9"/>
    <n v="39"/>
    <s v="Viborg Golfklub"/>
    <n v="60"/>
    <n v="14"/>
    <n v="38"/>
    <n v="23"/>
    <n v="528"/>
    <n v="196"/>
    <n v="0"/>
    <n v="0"/>
    <n v="199"/>
    <n v="131"/>
    <n v="20"/>
    <n v="3"/>
    <n v="1212"/>
    <n v="57"/>
    <x v="29"/>
    <n v="330"/>
    <n v="859"/>
    <n v="135"/>
    <n v="724"/>
    <n v="23"/>
    <n v="1212"/>
    <n v="57"/>
    <n v="1269"/>
  </r>
  <r>
    <x v="9"/>
    <n v="40"/>
    <s v="Skive Golfklub"/>
    <n v="20"/>
    <n v="3"/>
    <n v="5"/>
    <n v="1"/>
    <n v="475"/>
    <n v="192"/>
    <n v="0"/>
    <n v="0"/>
    <n v="108"/>
    <n v="28"/>
    <n v="10"/>
    <n v="0"/>
    <n v="842"/>
    <n v="10"/>
    <x v="67"/>
    <n v="136"/>
    <n v="696"/>
    <n v="29"/>
    <n v="667"/>
    <n v="10"/>
    <n v="842"/>
    <n v="10"/>
    <n v="852"/>
  </r>
  <r>
    <x v="9"/>
    <n v="41"/>
    <s v="Kalundborg Golfklub"/>
    <n v="14"/>
    <n v="3"/>
    <n v="5"/>
    <n v="0"/>
    <n v="348"/>
    <n v="153"/>
    <n v="0"/>
    <n v="0"/>
    <n v="0"/>
    <n v="0"/>
    <n v="0"/>
    <n v="0"/>
    <n v="523"/>
    <n v="153"/>
    <x v="80"/>
    <n v="0"/>
    <n v="523"/>
    <n v="22"/>
    <n v="501"/>
    <n v="0"/>
    <n v="523"/>
    <n v="153"/>
    <n v="676"/>
  </r>
  <r>
    <x v="9"/>
    <n v="42"/>
    <s v="Sydsjællands Golfklub Mogenstrup"/>
    <n v="19"/>
    <n v="7"/>
    <n v="0"/>
    <n v="0"/>
    <n v="434"/>
    <n v="147"/>
    <n v="0"/>
    <n v="0"/>
    <n v="82"/>
    <n v="22"/>
    <n v="1"/>
    <n v="1"/>
    <n v="713"/>
    <n v="81"/>
    <x v="47"/>
    <n v="104"/>
    <n v="607"/>
    <n v="26"/>
    <n v="581"/>
    <n v="2"/>
    <n v="713"/>
    <n v="81"/>
    <n v="794"/>
  </r>
  <r>
    <x v="9"/>
    <n v="43"/>
    <s v="Vestfyns Golfklub"/>
    <n v="4"/>
    <n v="0"/>
    <n v="2"/>
    <n v="2"/>
    <n v="267"/>
    <n v="143"/>
    <n v="0"/>
    <n v="0"/>
    <n v="113"/>
    <n v="25"/>
    <n v="6"/>
    <n v="1"/>
    <n v="563"/>
    <n v="43"/>
    <x v="98"/>
    <n v="138"/>
    <n v="418"/>
    <n v="8"/>
    <n v="410"/>
    <n v="7"/>
    <n v="563"/>
    <n v="43"/>
    <n v="606"/>
  </r>
  <r>
    <x v="9"/>
    <n v="44"/>
    <s v="Furesø Golfklub"/>
    <n v="62"/>
    <n v="10"/>
    <n v="27"/>
    <n v="16"/>
    <n v="1068"/>
    <n v="435"/>
    <n v="0"/>
    <n v="0"/>
    <n v="94"/>
    <n v="130"/>
    <n v="0"/>
    <n v="0"/>
    <n v="1842"/>
    <n v="216"/>
    <x v="0"/>
    <n v="224"/>
    <n v="1618"/>
    <n v="115"/>
    <n v="1503"/>
    <n v="0"/>
    <n v="1842"/>
    <n v="216"/>
    <n v="2058"/>
  </r>
  <r>
    <x v="9"/>
    <n v="45"/>
    <s v="Gyttegård Golf Klub"/>
    <n v="42"/>
    <n v="13"/>
    <n v="0"/>
    <n v="0"/>
    <n v="471"/>
    <n v="229"/>
    <n v="0"/>
    <n v="1"/>
    <n v="63"/>
    <n v="23"/>
    <n v="8"/>
    <n v="1"/>
    <n v="851"/>
    <n v="112"/>
    <x v="73"/>
    <n v="86"/>
    <n v="755"/>
    <n v="56"/>
    <n v="700"/>
    <n v="9"/>
    <n v="851"/>
    <n v="112"/>
    <n v="963"/>
  </r>
  <r>
    <x v="9"/>
    <n v="46"/>
    <s v="Frederikssund Golfklub"/>
    <n v="21"/>
    <n v="5"/>
    <n v="22"/>
    <n v="11"/>
    <n v="391"/>
    <n v="142"/>
    <n v="0"/>
    <n v="0"/>
    <n v="151"/>
    <n v="70"/>
    <n v="0"/>
    <n v="1"/>
    <n v="814"/>
    <n v="27"/>
    <x v="50"/>
    <n v="221"/>
    <n v="592"/>
    <n v="59"/>
    <n v="533"/>
    <n v="1"/>
    <n v="814"/>
    <n v="27"/>
    <n v="841"/>
  </r>
  <r>
    <x v="9"/>
    <n v="47"/>
    <s v="Sorø Golfklub"/>
    <n v="44"/>
    <n v="10"/>
    <n v="10"/>
    <n v="4"/>
    <n v="580"/>
    <n v="169"/>
    <n v="0"/>
    <n v="0"/>
    <n v="86"/>
    <n v="32"/>
    <n v="5"/>
    <n v="2"/>
    <n v="942"/>
    <n v="90"/>
    <x v="81"/>
    <n v="118"/>
    <n v="817"/>
    <n v="68"/>
    <n v="749"/>
    <n v="7"/>
    <n v="942"/>
    <n v="90"/>
    <n v="1032"/>
  </r>
  <r>
    <x v="9"/>
    <n v="48"/>
    <s v="Himmerland Golf Klub"/>
    <n v="112"/>
    <n v="25"/>
    <n v="41"/>
    <n v="33"/>
    <n v="373"/>
    <n v="188"/>
    <n v="0"/>
    <n v="0"/>
    <n v="46"/>
    <n v="24"/>
    <n v="0"/>
    <n v="0"/>
    <n v="842"/>
    <n v="30"/>
    <x v="132"/>
    <n v="70"/>
    <n v="772"/>
    <n v="211"/>
    <n v="561"/>
    <n v="0"/>
    <n v="842"/>
    <n v="30"/>
    <n v="872"/>
  </r>
  <r>
    <x v="9"/>
    <n v="49"/>
    <s v="Ribe Golf Klub"/>
    <n v="15"/>
    <n v="4"/>
    <n v="0"/>
    <n v="0"/>
    <n v="515"/>
    <n v="221"/>
    <n v="0"/>
    <n v="0"/>
    <n v="57"/>
    <n v="23"/>
    <n v="5"/>
    <n v="1"/>
    <n v="841"/>
    <n v="36"/>
    <x v="89"/>
    <n v="80"/>
    <n v="755"/>
    <n v="19"/>
    <n v="736"/>
    <n v="6"/>
    <n v="841"/>
    <n v="36"/>
    <n v="877"/>
  </r>
  <r>
    <x v="9"/>
    <n v="50"/>
    <s v="Hedeland Golfklub"/>
    <n v="7"/>
    <n v="5"/>
    <n v="9"/>
    <n v="5"/>
    <n v="709"/>
    <n v="245"/>
    <n v="0"/>
    <n v="1"/>
    <n v="388"/>
    <n v="122"/>
    <n v="0"/>
    <n v="0"/>
    <n v="1491"/>
    <n v="0"/>
    <x v="27"/>
    <n v="510"/>
    <n v="980"/>
    <n v="27"/>
    <n v="954"/>
    <n v="0"/>
    <n v="1491"/>
    <n v="0"/>
    <n v="1491"/>
  </r>
  <r>
    <x v="9"/>
    <n v="51"/>
    <s v="Sønderborg Golfklub"/>
    <n v="9"/>
    <n v="6"/>
    <n v="5"/>
    <n v="2"/>
    <n v="425"/>
    <n v="194"/>
    <n v="0"/>
    <n v="0"/>
    <n v="58"/>
    <n v="14"/>
    <n v="10"/>
    <n v="1"/>
    <n v="724"/>
    <n v="83"/>
    <x v="72"/>
    <n v="72"/>
    <n v="641"/>
    <n v="22"/>
    <n v="619"/>
    <n v="11"/>
    <n v="724"/>
    <n v="83"/>
    <n v="807"/>
  </r>
  <r>
    <x v="9"/>
    <n v="52"/>
    <s v="Hjortespring Golfklub"/>
    <n v="39"/>
    <n v="16"/>
    <n v="8"/>
    <n v="2"/>
    <n v="751"/>
    <n v="306"/>
    <n v="10"/>
    <n v="1"/>
    <n v="268"/>
    <n v="173"/>
    <n v="0"/>
    <n v="0"/>
    <n v="1574"/>
    <n v="184"/>
    <x v="1"/>
    <n v="441"/>
    <n v="1122"/>
    <n v="76"/>
    <n v="1057"/>
    <n v="0"/>
    <n v="1574"/>
    <n v="184"/>
    <n v="1758"/>
  </r>
  <r>
    <x v="9"/>
    <n v="53"/>
    <s v="Grenaa Golfklub"/>
    <n v="13"/>
    <n v="1"/>
    <n v="0"/>
    <n v="1"/>
    <n v="330"/>
    <n v="136"/>
    <n v="0"/>
    <n v="0"/>
    <n v="32"/>
    <n v="11"/>
    <n v="12"/>
    <n v="9"/>
    <n v="545"/>
    <n v="17"/>
    <x v="125"/>
    <n v="43"/>
    <n v="481"/>
    <n v="15"/>
    <n v="466"/>
    <n v="21"/>
    <n v="545"/>
    <n v="17"/>
    <n v="562"/>
  </r>
  <r>
    <x v="9"/>
    <n v="55"/>
    <s v="Nexø Golf Klub"/>
    <n v="4"/>
    <n v="2"/>
    <n v="0"/>
    <n v="1"/>
    <n v="175"/>
    <n v="97"/>
    <n v="1"/>
    <n v="0"/>
    <n v="82"/>
    <n v="34"/>
    <n v="3"/>
    <n v="1"/>
    <n v="400"/>
    <n v="14"/>
    <x v="158"/>
    <n v="116"/>
    <n v="279"/>
    <n v="8"/>
    <n v="272"/>
    <n v="4"/>
    <n v="400"/>
    <n v="14"/>
    <n v="414"/>
  </r>
  <r>
    <x v="9"/>
    <n v="56"/>
    <s v="Nordbornholms Golf Klub"/>
    <n v="35"/>
    <n v="5"/>
    <n v="1"/>
    <n v="2"/>
    <n v="208"/>
    <n v="65"/>
    <n v="0"/>
    <n v="0"/>
    <n v="0"/>
    <n v="0"/>
    <n v="0"/>
    <n v="0"/>
    <n v="316"/>
    <n v="4"/>
    <x v="168"/>
    <n v="0"/>
    <n v="316"/>
    <n v="43"/>
    <n v="273"/>
    <n v="0"/>
    <n v="316"/>
    <n v="4"/>
    <n v="320"/>
  </r>
  <r>
    <x v="9"/>
    <n v="57"/>
    <s v="Morsø GolfKlub"/>
    <n v="12"/>
    <n v="3"/>
    <n v="6"/>
    <n v="1"/>
    <n v="397"/>
    <n v="153"/>
    <n v="0"/>
    <n v="0"/>
    <n v="65"/>
    <n v="22"/>
    <n v="2"/>
    <n v="1"/>
    <n v="662"/>
    <n v="6"/>
    <x v="95"/>
    <n v="87"/>
    <n v="572"/>
    <n v="22"/>
    <n v="550"/>
    <n v="3"/>
    <n v="662"/>
    <n v="6"/>
    <n v="668"/>
  </r>
  <r>
    <x v="9"/>
    <n v="59"/>
    <s v="Hjørring Golfklub"/>
    <n v="39"/>
    <n v="3"/>
    <n v="16"/>
    <n v="8"/>
    <n v="485"/>
    <n v="157"/>
    <n v="6"/>
    <n v="0"/>
    <n v="209"/>
    <n v="67"/>
    <n v="19"/>
    <n v="5"/>
    <n v="1014"/>
    <n v="15"/>
    <x v="33"/>
    <n v="276"/>
    <n v="708"/>
    <n v="72"/>
    <n v="642"/>
    <n v="24"/>
    <n v="1014"/>
    <n v="15"/>
    <n v="1029"/>
  </r>
  <r>
    <x v="9"/>
    <n v="60"/>
    <s v="Lemvig Golfklub"/>
    <n v="24"/>
    <n v="6"/>
    <n v="2"/>
    <n v="1"/>
    <n v="479"/>
    <n v="171"/>
    <n v="0"/>
    <n v="2"/>
    <n v="39"/>
    <n v="17"/>
    <n v="10"/>
    <n v="4"/>
    <n v="755"/>
    <n v="191"/>
    <x v="70"/>
    <n v="56"/>
    <n v="683"/>
    <n v="35"/>
    <n v="650"/>
    <n v="14"/>
    <n v="755"/>
    <n v="191"/>
    <n v="946"/>
  </r>
  <r>
    <x v="9"/>
    <n v="61"/>
    <s v="Jammerbugtens Golfklub"/>
    <n v="2"/>
    <n v="0"/>
    <n v="0"/>
    <n v="0"/>
    <n v="153"/>
    <n v="72"/>
    <n v="0"/>
    <n v="0"/>
    <n v="0"/>
    <n v="0"/>
    <n v="19"/>
    <n v="17"/>
    <n v="263"/>
    <n v="1"/>
    <x v="157"/>
    <n v="0"/>
    <n v="227"/>
    <n v="2"/>
    <n v="225"/>
    <n v="36"/>
    <n v="263"/>
    <n v="1"/>
    <n v="264"/>
  </r>
  <r>
    <x v="9"/>
    <n v="62"/>
    <s v="Faaborg Golfklub"/>
    <n v="9"/>
    <n v="0"/>
    <n v="2"/>
    <n v="0"/>
    <n v="248"/>
    <n v="151"/>
    <n v="0"/>
    <n v="0"/>
    <n v="45"/>
    <n v="16"/>
    <n v="7"/>
    <n v="5"/>
    <n v="483"/>
    <n v="56"/>
    <x v="128"/>
    <n v="61"/>
    <n v="410"/>
    <n v="11"/>
    <n v="399"/>
    <n v="12"/>
    <n v="483"/>
    <n v="56"/>
    <n v="539"/>
  </r>
  <r>
    <x v="9"/>
    <n v="64"/>
    <s v="Rold Skov Golfklub"/>
    <n v="44"/>
    <n v="3"/>
    <n v="11"/>
    <n v="5"/>
    <n v="534"/>
    <n v="261"/>
    <n v="0"/>
    <n v="0"/>
    <n v="85"/>
    <n v="27"/>
    <n v="5"/>
    <n v="2"/>
    <n v="977"/>
    <n v="29"/>
    <x v="99"/>
    <n v="112"/>
    <n v="858"/>
    <n v="63"/>
    <n v="795"/>
    <n v="7"/>
    <n v="977"/>
    <n v="29"/>
    <n v="1006"/>
  </r>
  <r>
    <x v="9"/>
    <n v="65"/>
    <s v="Kaj Lykke Golfklub"/>
    <n v="33"/>
    <n v="4"/>
    <n v="8"/>
    <n v="5"/>
    <n v="566"/>
    <n v="276"/>
    <n v="0"/>
    <n v="0"/>
    <n v="50"/>
    <n v="16"/>
    <n v="1"/>
    <n v="0"/>
    <n v="959"/>
    <n v="0"/>
    <x v="63"/>
    <n v="66"/>
    <n v="892"/>
    <n v="50"/>
    <n v="842"/>
    <n v="1"/>
    <n v="959"/>
    <n v="0"/>
    <n v="959"/>
  </r>
  <r>
    <x v="9"/>
    <n v="66"/>
    <s v="Henne Golfklub"/>
    <n v="9"/>
    <n v="4"/>
    <n v="0"/>
    <n v="0"/>
    <n v="203"/>
    <n v="104"/>
    <n v="0"/>
    <n v="1"/>
    <n v="30"/>
    <n v="16"/>
    <n v="197"/>
    <n v="114"/>
    <n v="678"/>
    <n v="11"/>
    <x v="145"/>
    <n v="46"/>
    <n v="320"/>
    <n v="14"/>
    <n v="307"/>
    <n v="311"/>
    <n v="678"/>
    <n v="11"/>
    <n v="689"/>
  </r>
  <r>
    <x v="9"/>
    <n v="67"/>
    <s v="Hornbæk Golfklub"/>
    <n v="36"/>
    <n v="12"/>
    <n v="14"/>
    <n v="6"/>
    <n v="563"/>
    <n v="289"/>
    <n v="0"/>
    <n v="1"/>
    <n v="227"/>
    <n v="168"/>
    <n v="0"/>
    <n v="0"/>
    <n v="1316"/>
    <n v="129"/>
    <x v="42"/>
    <n v="395"/>
    <n v="920"/>
    <n v="69"/>
    <n v="852"/>
    <n v="0"/>
    <n v="1316"/>
    <n v="129"/>
    <n v="1445"/>
  </r>
  <r>
    <x v="9"/>
    <n v="68"/>
    <s v="Fredensborg Golf Club"/>
    <n v="46"/>
    <n v="12"/>
    <n v="10"/>
    <n v="2"/>
    <n v="532"/>
    <n v="288"/>
    <n v="0"/>
    <n v="0"/>
    <n v="0"/>
    <n v="0"/>
    <n v="0"/>
    <n v="0"/>
    <n v="890"/>
    <n v="156"/>
    <x v="19"/>
    <n v="0"/>
    <n v="890"/>
    <n v="70"/>
    <n v="820"/>
    <n v="0"/>
    <n v="890"/>
    <n v="156"/>
    <n v="1046"/>
  </r>
  <r>
    <x v="9"/>
    <n v="69"/>
    <s v="Maribo Sø Golfklub"/>
    <n v="31"/>
    <n v="4"/>
    <n v="13"/>
    <n v="5"/>
    <n v="300"/>
    <n v="139"/>
    <n v="0"/>
    <n v="0"/>
    <n v="52"/>
    <n v="34"/>
    <n v="3"/>
    <n v="2"/>
    <n v="583"/>
    <n v="122"/>
    <x v="113"/>
    <n v="86"/>
    <n v="492"/>
    <n v="53"/>
    <n v="439"/>
    <n v="5"/>
    <n v="583"/>
    <n v="122"/>
    <n v="705"/>
  </r>
  <r>
    <x v="9"/>
    <n v="70"/>
    <s v="Skanderborg Golf Klub"/>
    <n v="27"/>
    <n v="3"/>
    <n v="1"/>
    <n v="2"/>
    <n v="385"/>
    <n v="162"/>
    <n v="0"/>
    <n v="0"/>
    <n v="63"/>
    <n v="18"/>
    <n v="2"/>
    <n v="2"/>
    <n v="665"/>
    <n v="39"/>
    <x v="96"/>
    <n v="81"/>
    <n v="580"/>
    <n v="33"/>
    <n v="547"/>
    <n v="4"/>
    <n v="665"/>
    <n v="39"/>
    <n v="704"/>
  </r>
  <r>
    <x v="9"/>
    <n v="71"/>
    <s v="Sæby Golfklub"/>
    <n v="17"/>
    <n v="4"/>
    <n v="6"/>
    <n v="2"/>
    <n v="315"/>
    <n v="169"/>
    <n v="0"/>
    <n v="0"/>
    <n v="34"/>
    <n v="12"/>
    <n v="7"/>
    <n v="5"/>
    <n v="571"/>
    <n v="6"/>
    <x v="117"/>
    <n v="46"/>
    <n v="513"/>
    <n v="29"/>
    <n v="484"/>
    <n v="12"/>
    <n v="571"/>
    <n v="6"/>
    <n v="577"/>
  </r>
  <r>
    <x v="9"/>
    <n v="72"/>
    <s v="Dragør Golfklub"/>
    <n v="51"/>
    <n v="22"/>
    <n v="21"/>
    <n v="17"/>
    <n v="902"/>
    <n v="373"/>
    <n v="0"/>
    <n v="0"/>
    <n v="1"/>
    <n v="0"/>
    <n v="16"/>
    <n v="10"/>
    <n v="1413"/>
    <n v="117"/>
    <x v="14"/>
    <n v="1"/>
    <n v="1386"/>
    <n v="111"/>
    <n v="1275"/>
    <n v="26"/>
    <n v="1413"/>
    <n v="117"/>
    <n v="1530"/>
  </r>
  <r>
    <x v="9"/>
    <n v="73"/>
    <s v="Aarhus Aadal Golf Club"/>
    <n v="17"/>
    <n v="3"/>
    <n v="4"/>
    <n v="6"/>
    <n v="547"/>
    <n v="161"/>
    <n v="0"/>
    <n v="0"/>
    <n v="378"/>
    <n v="104"/>
    <n v="0"/>
    <n v="0"/>
    <n v="1220"/>
    <n v="5"/>
    <x v="43"/>
    <n v="482"/>
    <n v="738"/>
    <n v="30"/>
    <n v="708"/>
    <n v="0"/>
    <n v="1220"/>
    <n v="5"/>
    <n v="1225"/>
  </r>
  <r>
    <x v="9"/>
    <n v="75"/>
    <s v="Kalø Golf Club"/>
    <n v="22"/>
    <n v="2"/>
    <n v="25"/>
    <n v="7"/>
    <n v="378"/>
    <n v="126"/>
    <n v="1"/>
    <n v="0"/>
    <n v="141"/>
    <n v="54"/>
    <n v="5"/>
    <n v="5"/>
    <n v="766"/>
    <n v="4"/>
    <x v="55"/>
    <n v="195"/>
    <n v="560"/>
    <n v="57"/>
    <n v="504"/>
    <n v="10"/>
    <n v="766"/>
    <n v="4"/>
    <n v="770"/>
  </r>
  <r>
    <x v="9"/>
    <n v="76"/>
    <s v="Norddjurs Golfklub"/>
    <n v="6"/>
    <n v="2"/>
    <n v="6"/>
    <n v="0"/>
    <n v="315"/>
    <n v="160"/>
    <n v="0"/>
    <n v="0"/>
    <n v="34"/>
    <n v="24"/>
    <n v="8"/>
    <n v="3"/>
    <n v="558"/>
    <n v="69"/>
    <x v="110"/>
    <n v="58"/>
    <n v="489"/>
    <n v="14"/>
    <n v="475"/>
    <n v="11"/>
    <n v="558"/>
    <n v="69"/>
    <n v="627"/>
  </r>
  <r>
    <x v="9"/>
    <n v="77"/>
    <s v="Hjarbæk Fjord Golf Klub"/>
    <n v="20"/>
    <n v="0"/>
    <n v="2"/>
    <n v="0"/>
    <n v="260"/>
    <n v="74"/>
    <n v="0"/>
    <n v="0"/>
    <n v="144"/>
    <n v="57"/>
    <n v="31"/>
    <n v="21"/>
    <n v="609"/>
    <n v="11"/>
    <x v="141"/>
    <n v="201"/>
    <n v="356"/>
    <n v="22"/>
    <n v="334"/>
    <n v="52"/>
    <n v="609"/>
    <n v="11"/>
    <n v="620"/>
  </r>
  <r>
    <x v="9"/>
    <n v="78"/>
    <s v="Breinholtgård Golf Klub"/>
    <n v="37"/>
    <n v="13"/>
    <n v="27"/>
    <n v="11"/>
    <n v="736"/>
    <n v="374"/>
    <n v="0"/>
    <n v="0"/>
    <n v="64"/>
    <n v="58"/>
    <n v="3"/>
    <n v="1"/>
    <n v="1324"/>
    <n v="169"/>
    <x v="12"/>
    <n v="122"/>
    <n v="1198"/>
    <n v="88"/>
    <n v="1110"/>
    <n v="4"/>
    <n v="1324"/>
    <n v="169"/>
    <n v="1493"/>
  </r>
  <r>
    <x v="9"/>
    <n v="79"/>
    <s v="Mollerup Golf Club"/>
    <n v="39"/>
    <n v="3"/>
    <n v="4"/>
    <n v="3"/>
    <n v="741"/>
    <n v="352"/>
    <n v="0"/>
    <n v="0"/>
    <n v="0"/>
    <n v="0"/>
    <n v="5"/>
    <n v="1"/>
    <n v="1148"/>
    <n v="36"/>
    <x v="39"/>
    <n v="0"/>
    <n v="1142"/>
    <n v="49"/>
    <n v="1093"/>
    <n v="6"/>
    <n v="1148"/>
    <n v="36"/>
    <n v="1184"/>
  </r>
  <r>
    <x v="9"/>
    <n v="80"/>
    <s v="Royal Oak Golf Club"/>
    <n v="18"/>
    <n v="2"/>
    <n v="9"/>
    <n v="5"/>
    <n v="260"/>
    <n v="82"/>
    <n v="0"/>
    <n v="0"/>
    <n v="17"/>
    <n v="4"/>
    <n v="23"/>
    <n v="3"/>
    <n v="423"/>
    <n v="1"/>
    <x v="161"/>
    <n v="21"/>
    <n v="376"/>
    <n v="34"/>
    <n v="342"/>
    <n v="26"/>
    <n v="423"/>
    <n v="1"/>
    <n v="424"/>
  </r>
  <r>
    <x v="9"/>
    <n v="81"/>
    <s v="Hirtshals Golfklub"/>
    <n v="9"/>
    <n v="5"/>
    <n v="3"/>
    <n v="3"/>
    <n v="264"/>
    <n v="136"/>
    <n v="0"/>
    <n v="0"/>
    <n v="0"/>
    <n v="0"/>
    <n v="27"/>
    <n v="13"/>
    <n v="460"/>
    <n v="49"/>
    <x v="126"/>
    <n v="0"/>
    <n v="420"/>
    <n v="20"/>
    <n v="400"/>
    <n v="40"/>
    <n v="460"/>
    <n v="49"/>
    <n v="509"/>
  </r>
  <r>
    <x v="9"/>
    <n v="82"/>
    <s v="Varde Golfklub"/>
    <n v="33"/>
    <n v="10"/>
    <n v="5"/>
    <n v="2"/>
    <n v="465"/>
    <n v="219"/>
    <n v="0"/>
    <n v="0"/>
    <n v="86"/>
    <n v="39"/>
    <n v="9"/>
    <n v="2"/>
    <n v="870"/>
    <n v="32"/>
    <x v="57"/>
    <n v="125"/>
    <n v="734"/>
    <n v="50"/>
    <n v="684"/>
    <n v="11"/>
    <n v="870"/>
    <n v="32"/>
    <n v="902"/>
  </r>
  <r>
    <x v="9"/>
    <n v="83"/>
    <s v="Sindal Golf Klub"/>
    <n v="11"/>
    <n v="3"/>
    <n v="2"/>
    <n v="1"/>
    <n v="299"/>
    <n v="136"/>
    <n v="0"/>
    <n v="0"/>
    <n v="0"/>
    <n v="0"/>
    <n v="18"/>
    <n v="10"/>
    <n v="480"/>
    <n v="97"/>
    <x v="139"/>
    <n v="0"/>
    <n v="452"/>
    <n v="17"/>
    <n v="435"/>
    <n v="28"/>
    <n v="480"/>
    <n v="97"/>
    <n v="577"/>
  </r>
  <r>
    <x v="9"/>
    <n v="84"/>
    <s v="Ikast Tullamore Golf Club"/>
    <n v="33"/>
    <n v="3"/>
    <n v="19"/>
    <n v="8"/>
    <n v="609"/>
    <n v="247"/>
    <n v="0"/>
    <n v="0"/>
    <n v="0"/>
    <n v="1"/>
    <n v="5"/>
    <n v="1"/>
    <n v="926"/>
    <n v="18"/>
    <x v="48"/>
    <n v="1"/>
    <n v="919"/>
    <n v="63"/>
    <n v="856"/>
    <n v="6"/>
    <n v="926"/>
    <n v="18"/>
    <n v="944"/>
  </r>
  <r>
    <x v="9"/>
    <n v="85"/>
    <s v="Simon's Golf Club"/>
    <n v="9"/>
    <n v="7"/>
    <n v="0"/>
    <n v="0"/>
    <n v="869"/>
    <n v="239"/>
    <n v="0"/>
    <n v="0"/>
    <n v="0"/>
    <n v="0"/>
    <n v="0"/>
    <n v="0"/>
    <n v="1124"/>
    <n v="154"/>
    <x v="38"/>
    <n v="0"/>
    <n v="1124"/>
    <n v="16"/>
    <n v="1108"/>
    <n v="0"/>
    <n v="1124"/>
    <n v="154"/>
    <n v="1278"/>
  </r>
  <r>
    <x v="9"/>
    <n v="86"/>
    <s v="Give Golfklub"/>
    <n v="20"/>
    <n v="4"/>
    <n v="16"/>
    <n v="15"/>
    <n v="433"/>
    <n v="177"/>
    <n v="0"/>
    <n v="0"/>
    <n v="57"/>
    <n v="36"/>
    <n v="5"/>
    <n v="1"/>
    <n v="764"/>
    <n v="62"/>
    <x v="102"/>
    <n v="93"/>
    <n v="665"/>
    <n v="55"/>
    <n v="610"/>
    <n v="6"/>
    <n v="764"/>
    <n v="62"/>
    <n v="826"/>
  </r>
  <r>
    <x v="9"/>
    <n v="87"/>
    <s v="Tange Sø Golfklub"/>
    <n v="6"/>
    <n v="2"/>
    <n v="7"/>
    <n v="3"/>
    <n v="362"/>
    <n v="126"/>
    <n v="0"/>
    <n v="0"/>
    <n v="71"/>
    <n v="23"/>
    <n v="13"/>
    <n v="5"/>
    <n v="618"/>
    <n v="65"/>
    <x v="86"/>
    <n v="94"/>
    <n v="506"/>
    <n v="18"/>
    <n v="488"/>
    <n v="18"/>
    <n v="618"/>
    <n v="65"/>
    <n v="683"/>
  </r>
  <r>
    <x v="9"/>
    <n v="88"/>
    <s v="Tønder Golf Klub"/>
    <n v="22"/>
    <n v="4"/>
    <n v="0"/>
    <n v="0"/>
    <n v="375"/>
    <n v="128"/>
    <n v="0"/>
    <n v="0"/>
    <n v="35"/>
    <n v="20"/>
    <n v="6"/>
    <n v="0"/>
    <n v="590"/>
    <n v="49"/>
    <x v="134"/>
    <n v="55"/>
    <n v="529"/>
    <n v="26"/>
    <n v="503"/>
    <n v="6"/>
    <n v="590"/>
    <n v="49"/>
    <n v="639"/>
  </r>
  <r>
    <x v="9"/>
    <n v="89"/>
    <s v="Lillebælt "/>
    <n v="15"/>
    <n v="3"/>
    <n v="10"/>
    <n v="3"/>
    <n v="462"/>
    <n v="237"/>
    <n v="0"/>
    <n v="0"/>
    <n v="81"/>
    <n v="46"/>
    <n v="6"/>
    <n v="6"/>
    <n v="869"/>
    <n v="15"/>
    <x v="71"/>
    <n v="127"/>
    <n v="730"/>
    <n v="31"/>
    <n v="699"/>
    <n v="12"/>
    <n v="869"/>
    <n v="15"/>
    <n v="884"/>
  </r>
  <r>
    <x v="9"/>
    <n v="91"/>
    <s v="Fredericia Golf Club"/>
    <n v="25"/>
    <n v="2"/>
    <n v="11"/>
    <n v="4"/>
    <n v="500"/>
    <n v="236"/>
    <n v="0"/>
    <n v="0"/>
    <n v="92"/>
    <n v="39"/>
    <n v="2"/>
    <n v="3"/>
    <n v="914"/>
    <n v="49"/>
    <x v="65"/>
    <n v="131"/>
    <n v="778"/>
    <n v="42"/>
    <n v="736"/>
    <n v="5"/>
    <n v="914"/>
    <n v="49"/>
    <n v="963"/>
  </r>
  <r>
    <x v="9"/>
    <n v="92"/>
    <s v="Hørsholm Golfklub"/>
    <n v="13"/>
    <n v="4"/>
    <n v="7"/>
    <n v="0"/>
    <n v="669"/>
    <n v="321"/>
    <n v="2"/>
    <n v="2"/>
    <n v="677"/>
    <n v="137"/>
    <n v="5"/>
    <n v="2"/>
    <n v="1839"/>
    <n v="127"/>
    <x v="2"/>
    <n v="814"/>
    <n v="1014"/>
    <n v="28"/>
    <n v="990"/>
    <n v="7"/>
    <n v="1839"/>
    <n v="127"/>
    <n v="1966"/>
  </r>
  <r>
    <x v="9"/>
    <n v="93"/>
    <s v="Løkken Golfklub"/>
    <n v="4"/>
    <n v="0"/>
    <n v="1"/>
    <n v="0"/>
    <n v="200"/>
    <n v="101"/>
    <n v="0"/>
    <n v="0"/>
    <n v="0"/>
    <n v="0"/>
    <n v="17"/>
    <n v="6"/>
    <n v="329"/>
    <n v="41"/>
    <x v="153"/>
    <n v="0"/>
    <n v="306"/>
    <n v="5"/>
    <n v="301"/>
    <n v="23"/>
    <n v="329"/>
    <n v="41"/>
    <n v="370"/>
  </r>
  <r>
    <x v="9"/>
    <n v="94"/>
    <s v="Odder Golfklub"/>
    <n v="40"/>
    <n v="8"/>
    <n v="3"/>
    <n v="3"/>
    <n v="548"/>
    <n v="292"/>
    <n v="0"/>
    <n v="0"/>
    <n v="75"/>
    <n v="28"/>
    <n v="5"/>
    <n v="3"/>
    <n v="1005"/>
    <n v="45"/>
    <x v="54"/>
    <n v="103"/>
    <n v="894"/>
    <n v="54"/>
    <n v="840"/>
    <n v="8"/>
    <n v="1005"/>
    <n v="45"/>
    <n v="1050"/>
  </r>
  <r>
    <x v="9"/>
    <n v="95"/>
    <s v="Samsø Golfklub"/>
    <n v="47"/>
    <n v="5"/>
    <n v="8"/>
    <n v="5"/>
    <n v="143"/>
    <n v="75"/>
    <n v="8"/>
    <n v="2"/>
    <n v="1339"/>
    <n v="326"/>
    <n v="35"/>
    <n v="18"/>
    <n v="2011"/>
    <n v="4"/>
    <x v="133"/>
    <n v="1665"/>
    <n v="283"/>
    <n v="75"/>
    <n v="218"/>
    <n v="53"/>
    <n v="2011"/>
    <n v="4"/>
    <n v="2015"/>
  </r>
  <r>
    <x v="9"/>
    <n v="96"/>
    <s v="Blåvandshuk Golfklub"/>
    <n v="3"/>
    <n v="0"/>
    <n v="2"/>
    <n v="0"/>
    <n v="194"/>
    <n v="88"/>
    <n v="1"/>
    <n v="4"/>
    <n v="59"/>
    <n v="17"/>
    <n v="51"/>
    <n v="35"/>
    <n v="454"/>
    <n v="19"/>
    <x v="162"/>
    <n v="76"/>
    <n v="287"/>
    <n v="10"/>
    <n v="282"/>
    <n v="86"/>
    <n v="454"/>
    <n v="19"/>
    <n v="473"/>
  </r>
  <r>
    <x v="9"/>
    <n v="97"/>
    <s v="Trehøje Golfklub"/>
    <n v="27"/>
    <n v="7"/>
    <n v="0"/>
    <n v="0"/>
    <n v="526"/>
    <n v="205"/>
    <n v="0"/>
    <n v="0"/>
    <n v="126"/>
    <n v="79"/>
    <n v="6"/>
    <n v="3"/>
    <n v="979"/>
    <n v="118"/>
    <x v="40"/>
    <n v="205"/>
    <n v="765"/>
    <n v="34"/>
    <n v="731"/>
    <n v="9"/>
    <n v="979"/>
    <n v="118"/>
    <n v="1097"/>
  </r>
  <r>
    <x v="9"/>
    <n v="98"/>
    <s v="Møn Golfklub"/>
    <n v="39"/>
    <n v="13"/>
    <n v="2"/>
    <n v="0"/>
    <n v="230"/>
    <n v="83"/>
    <n v="0"/>
    <n v="0"/>
    <n v="52"/>
    <n v="18"/>
    <n v="24"/>
    <n v="4"/>
    <n v="465"/>
    <n v="19"/>
    <x v="142"/>
    <n v="70"/>
    <n v="367"/>
    <n v="54"/>
    <n v="313"/>
    <n v="28"/>
    <n v="465"/>
    <n v="19"/>
    <n v="484"/>
  </r>
  <r>
    <x v="9"/>
    <n v="99"/>
    <s v="Ørnehøj Golfklub"/>
    <n v="48"/>
    <n v="14"/>
    <n v="0"/>
    <n v="0"/>
    <n v="959"/>
    <n v="346"/>
    <n v="0"/>
    <n v="0"/>
    <n v="135"/>
    <n v="61"/>
    <n v="16"/>
    <n v="2"/>
    <n v="1581"/>
    <n v="118"/>
    <x v="8"/>
    <n v="196"/>
    <n v="1367"/>
    <n v="62"/>
    <n v="1305"/>
    <n v="18"/>
    <n v="1581"/>
    <n v="118"/>
    <n v="1699"/>
  </r>
  <r>
    <x v="9"/>
    <n v="100"/>
    <s v="Vejen Golfklub"/>
    <n v="15"/>
    <n v="8"/>
    <n v="3"/>
    <n v="0"/>
    <n v="418"/>
    <n v="165"/>
    <n v="0"/>
    <n v="0"/>
    <n v="193"/>
    <n v="73"/>
    <n v="12"/>
    <n v="2"/>
    <n v="889"/>
    <n v="0"/>
    <x v="58"/>
    <n v="266"/>
    <n v="609"/>
    <n v="26"/>
    <n v="583"/>
    <n v="14"/>
    <n v="889"/>
    <n v="0"/>
    <n v="889"/>
  </r>
  <r>
    <x v="9"/>
    <n v="101"/>
    <s v="Odense Eventyr Golf Klub"/>
    <n v="71"/>
    <n v="14"/>
    <n v="7"/>
    <n v="2"/>
    <n v="1031"/>
    <n v="325"/>
    <n v="1"/>
    <n v="0"/>
    <n v="68"/>
    <n v="39"/>
    <n v="9"/>
    <n v="5"/>
    <n v="1572"/>
    <n v="34"/>
    <x v="3"/>
    <n v="107"/>
    <n v="1450"/>
    <n v="95"/>
    <n v="1356"/>
    <n v="14"/>
    <n v="1572"/>
    <n v="34"/>
    <n v="1606"/>
  </r>
  <r>
    <x v="9"/>
    <n v="102"/>
    <s v="Jelling Golfklub"/>
    <n v="11"/>
    <n v="7"/>
    <n v="23"/>
    <n v="7"/>
    <n v="388"/>
    <n v="191"/>
    <n v="0"/>
    <n v="0"/>
    <n v="121"/>
    <n v="48"/>
    <n v="12"/>
    <n v="2"/>
    <n v="810"/>
    <n v="26"/>
    <x v="92"/>
    <n v="169"/>
    <n v="627"/>
    <n v="48"/>
    <n v="579"/>
    <n v="14"/>
    <n v="810"/>
    <n v="26"/>
    <n v="836"/>
  </r>
  <r>
    <x v="9"/>
    <n v="103"/>
    <s v="Holmsland Klit Golfklub"/>
    <n v="26"/>
    <n v="9"/>
    <n v="0"/>
    <n v="0"/>
    <n v="296"/>
    <n v="133"/>
    <n v="0"/>
    <n v="0"/>
    <n v="123"/>
    <n v="84"/>
    <n v="2"/>
    <n v="1"/>
    <n v="674"/>
    <n v="0"/>
    <x v="118"/>
    <n v="207"/>
    <n v="464"/>
    <n v="35"/>
    <n v="429"/>
    <n v="3"/>
    <n v="674"/>
    <n v="0"/>
    <n v="674"/>
  </r>
  <r>
    <x v="9"/>
    <n v="104"/>
    <s v="Nordborg Golfklub"/>
    <n v="7"/>
    <n v="1"/>
    <n v="0"/>
    <n v="0"/>
    <n v="220"/>
    <n v="71"/>
    <n v="0"/>
    <n v="0"/>
    <n v="39"/>
    <n v="14"/>
    <n v="1"/>
    <n v="0"/>
    <n v="353"/>
    <n v="2"/>
    <x v="152"/>
    <n v="53"/>
    <n v="299"/>
    <n v="8"/>
    <n v="291"/>
    <n v="1"/>
    <n v="353"/>
    <n v="2"/>
    <n v="355"/>
  </r>
  <r>
    <x v="9"/>
    <n v="105"/>
    <s v="Blokhus Golf Klub"/>
    <n v="4"/>
    <n v="1"/>
    <n v="0"/>
    <n v="0"/>
    <n v="275"/>
    <n v="147"/>
    <n v="0"/>
    <n v="0"/>
    <n v="168"/>
    <n v="78"/>
    <n v="54"/>
    <n v="30"/>
    <n v="757"/>
    <n v="3"/>
    <x v="93"/>
    <n v="246"/>
    <n v="427"/>
    <n v="5"/>
    <n v="422"/>
    <n v="84"/>
    <n v="757"/>
    <n v="3"/>
    <n v="760"/>
  </r>
  <r>
    <x v="9"/>
    <n v="106"/>
    <s v="Falster Golfklub"/>
    <n v="5"/>
    <n v="4"/>
    <n v="0"/>
    <n v="0"/>
    <n v="211"/>
    <n v="77"/>
    <n v="0"/>
    <n v="0"/>
    <n v="48"/>
    <n v="22"/>
    <n v="12"/>
    <n v="6"/>
    <n v="385"/>
    <n v="24"/>
    <x v="127"/>
    <n v="70"/>
    <n v="297"/>
    <n v="9"/>
    <n v="288"/>
    <n v="18"/>
    <n v="385"/>
    <n v="24"/>
    <n v="409"/>
  </r>
  <r>
    <x v="9"/>
    <n v="107"/>
    <s v="Åskov Golfklub"/>
    <n v="12"/>
    <n v="8"/>
    <n v="6"/>
    <n v="2"/>
    <n v="280"/>
    <n v="121"/>
    <n v="0"/>
    <n v="0"/>
    <n v="30"/>
    <n v="14"/>
    <n v="6"/>
    <n v="1"/>
    <n v="480"/>
    <n v="20"/>
    <x v="137"/>
    <n v="44"/>
    <n v="429"/>
    <n v="28"/>
    <n v="401"/>
    <n v="7"/>
    <n v="480"/>
    <n v="20"/>
    <n v="500"/>
  </r>
  <r>
    <x v="9"/>
    <n v="108"/>
    <s v="Aabybro Golfklub"/>
    <n v="15"/>
    <n v="0"/>
    <n v="5"/>
    <n v="0"/>
    <n v="360"/>
    <n v="153"/>
    <n v="0"/>
    <n v="0"/>
    <n v="28"/>
    <n v="15"/>
    <n v="8"/>
    <n v="0"/>
    <n v="584"/>
    <n v="37"/>
    <x v="62"/>
    <n v="43"/>
    <n v="533"/>
    <n v="20"/>
    <n v="513"/>
    <n v="8"/>
    <n v="584"/>
    <n v="37"/>
    <n v="621"/>
  </r>
  <r>
    <x v="9"/>
    <n v="109"/>
    <s v="Sebber Kloster Golf Klub"/>
    <n v="9"/>
    <n v="4"/>
    <n v="4"/>
    <n v="3"/>
    <n v="356"/>
    <n v="137"/>
    <n v="1"/>
    <n v="0"/>
    <n v="38"/>
    <n v="24"/>
    <n v="5"/>
    <n v="3"/>
    <n v="584"/>
    <n v="5"/>
    <x v="121"/>
    <n v="62"/>
    <n v="513"/>
    <n v="21"/>
    <n v="493"/>
    <n v="8"/>
    <n v="584"/>
    <n v="5"/>
    <n v="589"/>
  </r>
  <r>
    <x v="9"/>
    <n v="111"/>
    <s v="Albertslund Golfklub"/>
    <n v="16"/>
    <n v="2"/>
    <n v="0"/>
    <n v="0"/>
    <n v="290"/>
    <n v="132"/>
    <n v="0"/>
    <n v="0"/>
    <n v="37"/>
    <n v="9"/>
    <n v="1"/>
    <n v="2"/>
    <n v="489"/>
    <n v="23"/>
    <x v="119"/>
    <n v="46"/>
    <n v="440"/>
    <n v="18"/>
    <n v="422"/>
    <n v="3"/>
    <n v="489"/>
    <n v="23"/>
    <n v="512"/>
  </r>
  <r>
    <x v="9"/>
    <n v="112"/>
    <s v="Hammel Golf Klub"/>
    <n v="12"/>
    <n v="10"/>
    <n v="20"/>
    <n v="8"/>
    <n v="544"/>
    <n v="204"/>
    <n v="0"/>
    <n v="0"/>
    <n v="85"/>
    <n v="18"/>
    <n v="6"/>
    <n v="2"/>
    <n v="909"/>
    <n v="15"/>
    <x v="41"/>
    <n v="103"/>
    <n v="798"/>
    <n v="50"/>
    <n v="748"/>
    <n v="8"/>
    <n v="909"/>
    <n v="15"/>
    <n v="924"/>
  </r>
  <r>
    <x v="9"/>
    <n v="113"/>
    <s v="Læsø Seaside Golf Klub"/>
    <n v="21"/>
    <n v="4"/>
    <n v="2"/>
    <n v="0"/>
    <n v="173"/>
    <n v="118"/>
    <n v="3"/>
    <n v="1"/>
    <n v="1080"/>
    <n v="251"/>
    <n v="47"/>
    <n v="33"/>
    <n v="1733"/>
    <n v="4"/>
    <x v="37"/>
    <n v="1331"/>
    <n v="318"/>
    <n v="31"/>
    <n v="291"/>
    <n v="80"/>
    <n v="1733"/>
    <n v="4"/>
    <n v="1737"/>
  </r>
  <r>
    <x v="9"/>
    <n v="114"/>
    <s v="Hals Seaside Golf"/>
    <n v="5"/>
    <n v="1"/>
    <n v="8"/>
    <n v="2"/>
    <n v="354"/>
    <n v="181"/>
    <n v="0"/>
    <n v="0"/>
    <n v="39"/>
    <n v="38"/>
    <n v="20"/>
    <n v="11"/>
    <n v="659"/>
    <n v="20"/>
    <x v="79"/>
    <n v="77"/>
    <n v="551"/>
    <n v="16"/>
    <n v="535"/>
    <n v="31"/>
    <n v="659"/>
    <n v="20"/>
    <n v="679"/>
  </r>
  <r>
    <x v="9"/>
    <n v="116"/>
    <s v="Frederikshavn Golf Klub"/>
    <n v="26"/>
    <n v="6"/>
    <n v="13"/>
    <n v="4"/>
    <n v="533"/>
    <n v="256"/>
    <n v="0"/>
    <n v="0"/>
    <n v="0"/>
    <n v="0"/>
    <n v="15"/>
    <n v="4"/>
    <n v="857"/>
    <n v="29"/>
    <x v="77"/>
    <n v="0"/>
    <n v="838"/>
    <n v="49"/>
    <n v="789"/>
    <n v="19"/>
    <n v="857"/>
    <n v="29"/>
    <n v="886"/>
  </r>
  <r>
    <x v="9"/>
    <n v="117"/>
    <s v="Værløse Golfklub"/>
    <n v="41"/>
    <n v="12"/>
    <n v="13"/>
    <n v="8"/>
    <n v="658"/>
    <n v="260"/>
    <n v="0"/>
    <n v="0"/>
    <n v="138"/>
    <n v="72"/>
    <n v="0"/>
    <n v="0"/>
    <n v="1202"/>
    <n v="123"/>
    <x v="15"/>
    <n v="210"/>
    <n v="992"/>
    <n v="74"/>
    <n v="918"/>
    <n v="0"/>
    <n v="1202"/>
    <n v="123"/>
    <n v="1325"/>
  </r>
  <r>
    <x v="9"/>
    <n v="118"/>
    <s v="Marielyst Golf Klub"/>
    <n v="18"/>
    <n v="8"/>
    <n v="3"/>
    <n v="1"/>
    <n v="325"/>
    <n v="173"/>
    <n v="0"/>
    <n v="0"/>
    <n v="110"/>
    <n v="78"/>
    <n v="0"/>
    <n v="0"/>
    <n v="716"/>
    <n v="63"/>
    <x v="111"/>
    <n v="188"/>
    <n v="528"/>
    <n v="30"/>
    <n v="498"/>
    <n v="0"/>
    <n v="716"/>
    <n v="63"/>
    <n v="779"/>
  </r>
  <r>
    <x v="9"/>
    <n v="119"/>
    <s v="Halsted Kloster Golfklub"/>
    <n v="18"/>
    <n v="3"/>
    <n v="11"/>
    <n v="6"/>
    <n v="193"/>
    <n v="107"/>
    <n v="0"/>
    <n v="0"/>
    <n v="32"/>
    <n v="18"/>
    <n v="4"/>
    <n v="4"/>
    <n v="396"/>
    <n v="21"/>
    <x v="155"/>
    <n v="50"/>
    <n v="338"/>
    <n v="38"/>
    <n v="300"/>
    <n v="8"/>
    <n v="396"/>
    <n v="21"/>
    <n v="417"/>
  </r>
  <r>
    <x v="9"/>
    <n v="120"/>
    <s v="Smørum Golfklub"/>
    <n v="88"/>
    <n v="32"/>
    <n v="0"/>
    <n v="0"/>
    <n v="1280"/>
    <n v="335"/>
    <n v="1"/>
    <n v="0"/>
    <n v="658"/>
    <n v="346"/>
    <n v="0"/>
    <n v="0"/>
    <n v="2740"/>
    <n v="57"/>
    <x v="34"/>
    <n v="1004"/>
    <n v="1735"/>
    <n v="121"/>
    <n v="1615"/>
    <n v="0"/>
    <n v="2740"/>
    <n v="57"/>
    <n v="2797"/>
  </r>
  <r>
    <x v="9"/>
    <n v="122"/>
    <s v="Brande Golfklub"/>
    <n v="19"/>
    <n v="1"/>
    <n v="0"/>
    <n v="0"/>
    <n v="410"/>
    <n v="167"/>
    <n v="0"/>
    <n v="0"/>
    <n v="63"/>
    <n v="28"/>
    <n v="5"/>
    <n v="1"/>
    <n v="694"/>
    <n v="52"/>
    <x v="115"/>
    <n v="91"/>
    <n v="597"/>
    <n v="20"/>
    <n v="577"/>
    <n v="6"/>
    <n v="694"/>
    <n v="52"/>
    <n v="746"/>
  </r>
  <r>
    <x v="9"/>
    <n v="123"/>
    <s v="Struer Golfklub"/>
    <n v="22"/>
    <n v="8"/>
    <n v="3"/>
    <n v="3"/>
    <n v="389"/>
    <n v="188"/>
    <n v="0"/>
    <n v="0"/>
    <n v="38"/>
    <n v="12"/>
    <n v="10"/>
    <n v="6"/>
    <n v="679"/>
    <n v="54"/>
    <x v="4"/>
    <n v="50"/>
    <n v="613"/>
    <n v="36"/>
    <n v="577"/>
    <n v="16"/>
    <n v="679"/>
    <n v="54"/>
    <n v="733"/>
  </r>
  <r>
    <x v="9"/>
    <n v="124"/>
    <s v="Nivå Golf Klub"/>
    <n v="16"/>
    <n v="2"/>
    <n v="3"/>
    <n v="5"/>
    <n v="462"/>
    <n v="171"/>
    <n v="3"/>
    <n v="0"/>
    <n v="467"/>
    <n v="234"/>
    <n v="2"/>
    <n v="1"/>
    <n v="1366"/>
    <n v="4"/>
    <x v="60"/>
    <n v="701"/>
    <n v="659"/>
    <n v="29"/>
    <n v="633"/>
    <n v="3"/>
    <n v="1366"/>
    <n v="4"/>
    <n v="1370"/>
  </r>
  <r>
    <x v="9"/>
    <n v="125"/>
    <s v="Arrild Golf Klub"/>
    <n v="0"/>
    <n v="0"/>
    <n v="0"/>
    <n v="0"/>
    <n v="36"/>
    <n v="23"/>
    <n v="0"/>
    <n v="0"/>
    <n v="0"/>
    <n v="0"/>
    <n v="0"/>
    <n v="0"/>
    <n v="59"/>
    <n v="1"/>
    <x v="182"/>
    <n v="0"/>
    <n v="59"/>
    <n v="0"/>
    <n v="59"/>
    <n v="0"/>
    <n v="59"/>
    <n v="1"/>
    <n v="60"/>
  </r>
  <r>
    <x v="9"/>
    <n v="126"/>
    <s v="Harre Vig Golfklub"/>
    <n v="5"/>
    <n v="1"/>
    <n v="5"/>
    <n v="4"/>
    <n v="272"/>
    <n v="113"/>
    <n v="0"/>
    <n v="0"/>
    <n v="49"/>
    <n v="18"/>
    <n v="14"/>
    <n v="9"/>
    <n v="490"/>
    <n v="4"/>
    <x v="122"/>
    <n v="67"/>
    <n v="400"/>
    <n v="15"/>
    <n v="385"/>
    <n v="23"/>
    <n v="490"/>
    <n v="4"/>
    <n v="494"/>
  </r>
  <r>
    <x v="9"/>
    <n v="127"/>
    <s v="Solrød Golfklub"/>
    <n v="11"/>
    <n v="2"/>
    <n v="0"/>
    <n v="0"/>
    <n v="120"/>
    <n v="45"/>
    <n v="0"/>
    <n v="0"/>
    <n v="30"/>
    <n v="13"/>
    <n v="0"/>
    <n v="0"/>
    <n v="221"/>
    <n v="8"/>
    <x v="171"/>
    <n v="43"/>
    <n v="178"/>
    <n v="13"/>
    <n v="165"/>
    <n v="0"/>
    <n v="221"/>
    <n v="8"/>
    <n v="229"/>
  </r>
  <r>
    <x v="9"/>
    <n v="128"/>
    <s v="Benniksgaard Golf Klub"/>
    <n v="13"/>
    <n v="5"/>
    <n v="11"/>
    <n v="11"/>
    <n v="351"/>
    <n v="158"/>
    <n v="0"/>
    <n v="0"/>
    <n v="33"/>
    <n v="17"/>
    <n v="4"/>
    <n v="3"/>
    <n v="606"/>
    <n v="33"/>
    <x v="87"/>
    <n v="50"/>
    <n v="549"/>
    <n v="40"/>
    <n v="509"/>
    <n v="7"/>
    <n v="606"/>
    <n v="33"/>
    <n v="639"/>
  </r>
  <r>
    <x v="9"/>
    <n v="129"/>
    <s v="Passebækgård Golf Klub"/>
    <n v="9"/>
    <n v="1"/>
    <n v="1"/>
    <n v="0"/>
    <n v="184"/>
    <n v="79"/>
    <n v="0"/>
    <n v="0"/>
    <n v="14"/>
    <n v="4"/>
    <n v="0"/>
    <n v="0"/>
    <n v="292"/>
    <n v="9"/>
    <x v="104"/>
    <n v="18"/>
    <n v="274"/>
    <n v="11"/>
    <n v="263"/>
    <n v="0"/>
    <n v="292"/>
    <n v="9"/>
    <n v="301"/>
  </r>
  <r>
    <x v="9"/>
    <n v="130"/>
    <s v="Brøndby Golfklub"/>
    <n v="24"/>
    <n v="3"/>
    <n v="9"/>
    <n v="4"/>
    <n v="531"/>
    <n v="223"/>
    <n v="0"/>
    <n v="0"/>
    <n v="110"/>
    <n v="36"/>
    <n v="0"/>
    <n v="0"/>
    <n v="940"/>
    <n v="91"/>
    <x v="52"/>
    <n v="146"/>
    <n v="794"/>
    <n v="40"/>
    <n v="754"/>
    <n v="0"/>
    <n v="940"/>
    <n v="91"/>
    <n v="1031"/>
  </r>
  <r>
    <x v="9"/>
    <n v="132"/>
    <s v="Langelands Golf Klub"/>
    <n v="4"/>
    <n v="3"/>
    <n v="1"/>
    <n v="5"/>
    <n v="173"/>
    <n v="82"/>
    <n v="4"/>
    <n v="0"/>
    <n v="219"/>
    <n v="33"/>
    <n v="46"/>
    <n v="16"/>
    <n v="586"/>
    <n v="37"/>
    <x v="156"/>
    <n v="252"/>
    <n v="268"/>
    <n v="17"/>
    <n v="255"/>
    <n v="62"/>
    <n v="586"/>
    <n v="37"/>
    <n v="623"/>
  </r>
  <r>
    <x v="9"/>
    <n v="133"/>
    <s v="Harekær "/>
    <n v="5"/>
    <n v="2"/>
    <n v="4"/>
    <n v="0"/>
    <n v="300"/>
    <n v="118"/>
    <n v="0"/>
    <n v="0"/>
    <n v="97"/>
    <n v="37"/>
    <n v="2"/>
    <n v="1"/>
    <n v="566"/>
    <n v="6"/>
    <x v="116"/>
    <n v="134"/>
    <n v="429"/>
    <n v="11"/>
    <n v="418"/>
    <n v="3"/>
    <n v="566"/>
    <n v="6"/>
    <n v="572"/>
  </r>
  <r>
    <x v="9"/>
    <n v="134"/>
    <s v="PIBE MØLLE GOLF"/>
    <n v="16"/>
    <n v="2"/>
    <n v="9"/>
    <n v="3"/>
    <n v="347"/>
    <n v="157"/>
    <n v="0"/>
    <n v="0"/>
    <n v="152"/>
    <n v="67"/>
    <n v="0"/>
    <n v="0"/>
    <n v="753"/>
    <n v="19"/>
    <x v="108"/>
    <n v="219"/>
    <n v="534"/>
    <n v="30"/>
    <n v="504"/>
    <n v="0"/>
    <n v="753"/>
    <n v="19"/>
    <n v="772"/>
  </r>
  <r>
    <x v="9"/>
    <n v="135"/>
    <s v="Holsted Golfklub"/>
    <n v="21"/>
    <n v="2"/>
    <n v="6"/>
    <n v="2"/>
    <n v="197"/>
    <n v="67"/>
    <n v="0"/>
    <n v="0"/>
    <n v="42"/>
    <n v="15"/>
    <n v="11"/>
    <n v="4"/>
    <n v="367"/>
    <n v="10"/>
    <x v="148"/>
    <n v="57"/>
    <n v="295"/>
    <n v="31"/>
    <n v="264"/>
    <n v="15"/>
    <n v="367"/>
    <n v="10"/>
    <n v="377"/>
  </r>
  <r>
    <x v="9"/>
    <n v="136"/>
    <s v="Mensalgård Golfklub"/>
    <n v="6"/>
    <n v="1"/>
    <n v="0"/>
    <n v="0"/>
    <n v="72"/>
    <n v="24"/>
    <n v="0"/>
    <n v="0"/>
    <n v="189"/>
    <n v="44"/>
    <n v="16"/>
    <n v="6"/>
    <n v="358"/>
    <n v="0"/>
    <x v="28"/>
    <n v="233"/>
    <n v="103"/>
    <n v="7"/>
    <n v="96"/>
    <n v="22"/>
    <n v="358"/>
    <n v="0"/>
    <n v="358"/>
  </r>
  <r>
    <x v="9"/>
    <n v="137"/>
    <s v="Øland Golfklub"/>
    <n v="4"/>
    <n v="0"/>
    <n v="3"/>
    <n v="8"/>
    <n v="163"/>
    <n v="66"/>
    <n v="4"/>
    <n v="3"/>
    <n v="765"/>
    <n v="201"/>
    <n v="29"/>
    <n v="12"/>
    <n v="1258"/>
    <n v="102"/>
    <x v="105"/>
    <n v="966"/>
    <n v="244"/>
    <n v="22"/>
    <n v="229"/>
    <n v="41"/>
    <n v="1258"/>
    <n v="102"/>
    <n v="1360"/>
  </r>
  <r>
    <x v="9"/>
    <n v="138"/>
    <s v="Skovbo Golfklub"/>
    <n v="20"/>
    <n v="10"/>
    <n v="3"/>
    <n v="0"/>
    <n v="439"/>
    <n v="144"/>
    <n v="3"/>
    <n v="0"/>
    <n v="140"/>
    <n v="73"/>
    <n v="0"/>
    <n v="0"/>
    <n v="832"/>
    <n v="16"/>
    <x v="76"/>
    <n v="213"/>
    <n v="616"/>
    <n v="36"/>
    <n v="583"/>
    <n v="0"/>
    <n v="832"/>
    <n v="16"/>
    <n v="848"/>
  </r>
  <r>
    <x v="9"/>
    <n v="139"/>
    <s v="Næstved Golfklub"/>
    <n v="27"/>
    <n v="7"/>
    <n v="10"/>
    <n v="5"/>
    <n v="493"/>
    <n v="212"/>
    <n v="0"/>
    <n v="0"/>
    <n v="60"/>
    <n v="29"/>
    <n v="5"/>
    <n v="4"/>
    <n v="852"/>
    <n v="41"/>
    <x v="97"/>
    <n v="89"/>
    <n v="754"/>
    <n v="49"/>
    <n v="705"/>
    <n v="9"/>
    <n v="852"/>
    <n v="41"/>
    <n v="893"/>
  </r>
  <r>
    <x v="9"/>
    <n v="140"/>
    <s v="Himmelbjerg Golf Club"/>
    <n v="18"/>
    <n v="4"/>
    <n v="13"/>
    <n v="5"/>
    <n v="442"/>
    <n v="184"/>
    <n v="0"/>
    <n v="0"/>
    <n v="156"/>
    <n v="48"/>
    <n v="11"/>
    <n v="4"/>
    <n v="885"/>
    <n v="1"/>
    <x v="91"/>
    <n v="204"/>
    <n v="666"/>
    <n v="40"/>
    <n v="626"/>
    <n v="15"/>
    <n v="885"/>
    <n v="1"/>
    <n v="886"/>
  </r>
  <r>
    <x v="9"/>
    <n v="142"/>
    <s v="Birkemose Golf Club"/>
    <n v="15"/>
    <n v="4"/>
    <n v="85"/>
    <n v="54"/>
    <n v="388"/>
    <n v="134"/>
    <n v="0"/>
    <n v="0"/>
    <n v="138"/>
    <n v="51"/>
    <n v="0"/>
    <n v="0"/>
    <n v="869"/>
    <n v="8"/>
    <x v="90"/>
    <n v="189"/>
    <n v="680"/>
    <n v="158"/>
    <n v="522"/>
    <n v="0"/>
    <n v="869"/>
    <n v="8"/>
    <n v="877"/>
  </r>
  <r>
    <x v="9"/>
    <n v="912"/>
    <s v="Markusminde Golf"/>
    <n v="1"/>
    <n v="0"/>
    <n v="0"/>
    <n v="0"/>
    <n v="272"/>
    <n v="120"/>
    <n v="1"/>
    <n v="1"/>
    <n v="403"/>
    <n v="91"/>
    <n v="0"/>
    <n v="0"/>
    <n v="889"/>
    <n v="54"/>
    <x v="140"/>
    <n v="494"/>
    <n v="393"/>
    <n v="3"/>
    <n v="392"/>
    <n v="0"/>
    <n v="889"/>
    <n v="54"/>
    <n v="943"/>
  </r>
  <r>
    <x v="9"/>
    <n v="144"/>
    <s v="DGC Dragsholm Golf Club"/>
    <n v="5"/>
    <n v="2"/>
    <n v="20"/>
    <n v="12"/>
    <n v="257"/>
    <n v="99"/>
    <n v="0"/>
    <n v="0"/>
    <n v="117"/>
    <n v="50"/>
    <n v="44"/>
    <n v="23"/>
    <n v="629"/>
    <n v="44"/>
    <x v="100"/>
    <n v="167"/>
    <n v="395"/>
    <n v="39"/>
    <n v="356"/>
    <n v="67"/>
    <n v="629"/>
    <n v="44"/>
    <n v="673"/>
  </r>
  <r>
    <x v="9"/>
    <n v="145"/>
    <s v="CGC Golf Club"/>
    <n v="31"/>
    <n v="7"/>
    <n v="0"/>
    <n v="0"/>
    <n v="680"/>
    <n v="274"/>
    <n v="0"/>
    <n v="0"/>
    <n v="0"/>
    <n v="0"/>
    <n v="0"/>
    <n v="0"/>
    <n v="992"/>
    <n v="42"/>
    <x v="35"/>
    <n v="0"/>
    <n v="992"/>
    <n v="38"/>
    <n v="954"/>
    <n v="0"/>
    <n v="992"/>
    <n v="42"/>
    <n v="1034"/>
  </r>
  <r>
    <x v="9"/>
    <n v="146"/>
    <s v="Løgstør Golfklub"/>
    <n v="11"/>
    <n v="0"/>
    <n v="8"/>
    <n v="3"/>
    <n v="158"/>
    <n v="74"/>
    <n v="0"/>
    <n v="0"/>
    <n v="19"/>
    <n v="9"/>
    <n v="10"/>
    <n v="5"/>
    <n v="297"/>
    <n v="9"/>
    <x v="170"/>
    <n v="28"/>
    <n v="254"/>
    <n v="22"/>
    <n v="232"/>
    <n v="15"/>
    <n v="297"/>
    <n v="9"/>
    <n v="306"/>
  </r>
  <r>
    <x v="9"/>
    <n v="147"/>
    <s v="Midtsjællands Golfklub"/>
    <n v="21"/>
    <n v="1"/>
    <n v="22"/>
    <n v="5"/>
    <n v="604"/>
    <n v="183"/>
    <n v="0"/>
    <n v="0"/>
    <n v="383"/>
    <n v="78"/>
    <n v="34"/>
    <n v="10"/>
    <n v="1341"/>
    <n v="34"/>
    <x v="112"/>
    <n v="461"/>
    <n v="836"/>
    <n v="49"/>
    <n v="787"/>
    <n v="44"/>
    <n v="1341"/>
    <n v="34"/>
    <n v="1375"/>
  </r>
  <r>
    <x v="9"/>
    <n v="149"/>
    <s v="Aabenraa Golfklub"/>
    <n v="21"/>
    <n v="6"/>
    <n v="11"/>
    <n v="4"/>
    <n v="318"/>
    <n v="179"/>
    <n v="0"/>
    <n v="0"/>
    <n v="43"/>
    <n v="15"/>
    <n v="20"/>
    <n v="13"/>
    <n v="630"/>
    <n v="31"/>
    <x v="109"/>
    <n v="58"/>
    <n v="539"/>
    <n v="42"/>
    <n v="497"/>
    <n v="33"/>
    <n v="630"/>
    <n v="31"/>
    <n v="661"/>
  </r>
  <r>
    <x v="9"/>
    <n v="150"/>
    <s v="Randers Fjord Golfklub"/>
    <n v="3"/>
    <n v="3"/>
    <n v="7"/>
    <n v="2"/>
    <n v="373"/>
    <n v="99"/>
    <n v="0"/>
    <n v="0"/>
    <n v="34"/>
    <n v="15"/>
    <n v="5"/>
    <n v="3"/>
    <n v="544"/>
    <n v="48"/>
    <x v="135"/>
    <n v="49"/>
    <n v="487"/>
    <n v="15"/>
    <n v="472"/>
    <n v="8"/>
    <n v="544"/>
    <n v="48"/>
    <n v="592"/>
  </r>
  <r>
    <x v="9"/>
    <n v="151"/>
    <s v="Vallø Golfklub"/>
    <n v="12"/>
    <n v="3"/>
    <n v="17"/>
    <n v="4"/>
    <n v="285"/>
    <n v="87"/>
    <n v="5"/>
    <n v="0"/>
    <n v="1896"/>
    <n v="346"/>
    <n v="6"/>
    <n v="3"/>
    <n v="2664"/>
    <n v="56"/>
    <x v="69"/>
    <n v="2242"/>
    <n v="408"/>
    <n v="41"/>
    <n v="372"/>
    <n v="9"/>
    <n v="2664"/>
    <n v="56"/>
    <n v="2720"/>
  </r>
  <r>
    <x v="9"/>
    <n v="152"/>
    <s v="Trelleborg Golfklub Slagelse"/>
    <n v="36"/>
    <n v="6"/>
    <n v="1"/>
    <n v="0"/>
    <n v="417"/>
    <n v="129"/>
    <n v="1"/>
    <n v="0"/>
    <n v="338"/>
    <n v="146"/>
    <n v="4"/>
    <n v="1"/>
    <n v="1079"/>
    <n v="54"/>
    <x v="84"/>
    <n v="484"/>
    <n v="589"/>
    <n v="44"/>
    <n v="546"/>
    <n v="5"/>
    <n v="1079"/>
    <n v="54"/>
    <n v="1133"/>
  </r>
  <r>
    <x v="9"/>
    <n v="153"/>
    <s v="Hedensted Golf Klub"/>
    <n v="31"/>
    <n v="5"/>
    <n v="14"/>
    <n v="5"/>
    <n v="507"/>
    <n v="212"/>
    <n v="1"/>
    <n v="0"/>
    <n v="103"/>
    <n v="89"/>
    <n v="2"/>
    <n v="1"/>
    <n v="970"/>
    <n v="38"/>
    <x v="85"/>
    <n v="192"/>
    <n v="774"/>
    <n v="56"/>
    <n v="719"/>
    <n v="3"/>
    <n v="970"/>
    <n v="38"/>
    <n v="1008"/>
  </r>
  <r>
    <x v="9"/>
    <n v="154"/>
    <s v="Skærbæk Mølle Golfklub Ølgod"/>
    <n v="15"/>
    <n v="2"/>
    <n v="3"/>
    <n v="0"/>
    <n v="264"/>
    <n v="144"/>
    <n v="0"/>
    <n v="0"/>
    <n v="55"/>
    <n v="25"/>
    <n v="46"/>
    <n v="16"/>
    <n v="570"/>
    <n v="20"/>
    <x v="131"/>
    <n v="80"/>
    <n v="428"/>
    <n v="20"/>
    <n v="408"/>
    <n v="62"/>
    <n v="570"/>
    <n v="20"/>
    <n v="590"/>
  </r>
  <r>
    <x v="9"/>
    <n v="155"/>
    <s v="Hobro Golfklub"/>
    <n v="16"/>
    <n v="2"/>
    <n v="0"/>
    <n v="0"/>
    <n v="302"/>
    <n v="143"/>
    <n v="0"/>
    <n v="0"/>
    <n v="34"/>
    <n v="21"/>
    <n v="14"/>
    <n v="3"/>
    <n v="535"/>
    <n v="31"/>
    <x v="165"/>
    <n v="55"/>
    <n v="463"/>
    <n v="18"/>
    <n v="445"/>
    <n v="17"/>
    <n v="535"/>
    <n v="31"/>
    <n v="566"/>
  </r>
  <r>
    <x v="9"/>
    <n v="156"/>
    <s v="Aars Golfklub"/>
    <n v="16"/>
    <n v="0"/>
    <n v="8"/>
    <n v="2"/>
    <n v="322"/>
    <n v="125"/>
    <n v="0"/>
    <n v="0"/>
    <n v="12"/>
    <n v="13"/>
    <n v="7"/>
    <n v="1"/>
    <n v="506"/>
    <n v="22"/>
    <x v="147"/>
    <n v="25"/>
    <n v="473"/>
    <n v="26"/>
    <n v="447"/>
    <n v="8"/>
    <n v="506"/>
    <n v="22"/>
    <n v="528"/>
  </r>
  <r>
    <x v="9"/>
    <n v="157"/>
    <s v="Ishøj Golfklub"/>
    <n v="20"/>
    <n v="2"/>
    <n v="11"/>
    <n v="3"/>
    <n v="485"/>
    <n v="88"/>
    <n v="0"/>
    <n v="0"/>
    <n v="379"/>
    <n v="102"/>
    <n v="4"/>
    <n v="1"/>
    <n v="1095"/>
    <n v="63"/>
    <x v="103"/>
    <n v="481"/>
    <n v="609"/>
    <n v="36"/>
    <n v="573"/>
    <n v="5"/>
    <n v="1095"/>
    <n v="63"/>
    <n v="1158"/>
  </r>
  <r>
    <x v="9"/>
    <n v="159"/>
    <s v="Volstrup Golf Klub"/>
    <n v="16"/>
    <n v="2"/>
    <n v="9"/>
    <n v="1"/>
    <n v="359"/>
    <n v="99"/>
    <n v="0"/>
    <n v="0"/>
    <n v="80"/>
    <n v="12"/>
    <n v="7"/>
    <n v="1"/>
    <n v="586"/>
    <n v="30"/>
    <x v="129"/>
    <n v="92"/>
    <n v="486"/>
    <n v="28"/>
    <n v="458"/>
    <n v="8"/>
    <n v="586"/>
    <n v="30"/>
    <n v="616"/>
  </r>
  <r>
    <x v="9"/>
    <n v="162"/>
    <s v="Bogense Golfklub"/>
    <n v="4"/>
    <n v="0"/>
    <n v="25"/>
    <n v="6"/>
    <n v="263"/>
    <n v="121"/>
    <n v="0"/>
    <n v="0"/>
    <n v="26"/>
    <n v="12"/>
    <n v="3"/>
    <n v="0"/>
    <n v="460"/>
    <n v="4"/>
    <x v="164"/>
    <n v="38"/>
    <n v="419"/>
    <n v="35"/>
    <n v="384"/>
    <n v="3"/>
    <n v="460"/>
    <n v="4"/>
    <n v="464"/>
  </r>
  <r>
    <x v="9"/>
    <n v="163"/>
    <s v="Værebro Golfklub"/>
    <n v="26"/>
    <n v="11"/>
    <n v="10"/>
    <n v="1"/>
    <n v="562"/>
    <n v="186"/>
    <n v="1"/>
    <n v="0"/>
    <n v="277"/>
    <n v="132"/>
    <n v="0"/>
    <n v="0"/>
    <n v="1206"/>
    <n v="17"/>
    <x v="106"/>
    <n v="409"/>
    <n v="796"/>
    <n v="49"/>
    <n v="748"/>
    <n v="0"/>
    <n v="1206"/>
    <n v="17"/>
    <n v="1223"/>
  </r>
  <r>
    <x v="9"/>
    <n v="165"/>
    <s v="Ærø Golf Klub"/>
    <n v="0"/>
    <n v="0"/>
    <n v="2"/>
    <n v="0"/>
    <n v="77"/>
    <n v="44"/>
    <n v="0"/>
    <n v="0"/>
    <n v="109"/>
    <n v="29"/>
    <n v="14"/>
    <n v="7"/>
    <n v="282"/>
    <n v="66"/>
    <x v="175"/>
    <n v="138"/>
    <n v="123"/>
    <n v="2"/>
    <n v="121"/>
    <n v="21"/>
    <n v="282"/>
    <n v="66"/>
    <n v="348"/>
  </r>
  <r>
    <x v="9"/>
    <n v="167"/>
    <s v="Barløseborg Golfklub"/>
    <n v="12"/>
    <n v="1"/>
    <n v="7"/>
    <n v="1"/>
    <n v="252"/>
    <n v="93"/>
    <n v="0"/>
    <n v="0"/>
    <n v="63"/>
    <n v="34"/>
    <n v="10"/>
    <n v="5"/>
    <n v="478"/>
    <n v="23"/>
    <x v="154"/>
    <n v="97"/>
    <n v="366"/>
    <n v="21"/>
    <n v="345"/>
    <n v="15"/>
    <n v="478"/>
    <n v="23"/>
    <n v="501"/>
  </r>
  <r>
    <x v="9"/>
    <n v="168"/>
    <s v="Rømø Golf Klub"/>
    <n v="2"/>
    <n v="0"/>
    <n v="0"/>
    <n v="0"/>
    <n v="53"/>
    <n v="17"/>
    <n v="0"/>
    <n v="0"/>
    <n v="2"/>
    <n v="1"/>
    <n v="28"/>
    <n v="16"/>
    <n v="119"/>
    <n v="0"/>
    <x v="181"/>
    <n v="3"/>
    <n v="72"/>
    <n v="2"/>
    <n v="70"/>
    <n v="44"/>
    <n v="119"/>
    <n v="0"/>
    <n v="119"/>
  </r>
  <r>
    <x v="9"/>
    <n v="169"/>
    <s v="Ledreborg Palace Golf Club"/>
    <n v="20"/>
    <n v="6"/>
    <n v="14"/>
    <n v="9"/>
    <n v="520"/>
    <n v="142"/>
    <n v="0"/>
    <n v="0"/>
    <n v="87"/>
    <n v="31"/>
    <n v="0"/>
    <n v="0"/>
    <n v="829"/>
    <n v="0"/>
    <x v="75"/>
    <n v="118"/>
    <n v="711"/>
    <n v="49"/>
    <n v="662"/>
    <n v="0"/>
    <n v="829"/>
    <n v="0"/>
    <n v="829"/>
  </r>
  <r>
    <x v="9"/>
    <n v="171"/>
    <s v="Hedens Golfklub"/>
    <n v="5"/>
    <n v="2"/>
    <n v="0"/>
    <n v="0"/>
    <n v="157"/>
    <n v="71"/>
    <n v="0"/>
    <n v="0"/>
    <n v="0"/>
    <n v="0"/>
    <n v="0"/>
    <n v="0"/>
    <n v="235"/>
    <n v="4"/>
    <x v="173"/>
    <n v="0"/>
    <n v="235"/>
    <n v="7"/>
    <n v="228"/>
    <n v="0"/>
    <n v="235"/>
    <n v="4"/>
    <n v="239"/>
  </r>
  <r>
    <x v="9"/>
    <n v="172"/>
    <s v="Sejerø Golfklub"/>
    <n v="1"/>
    <n v="0"/>
    <n v="2"/>
    <n v="2"/>
    <n v="25"/>
    <n v="9"/>
    <n v="0"/>
    <n v="0"/>
    <n v="13"/>
    <n v="7"/>
    <n v="7"/>
    <n v="3"/>
    <n v="69"/>
    <n v="1"/>
    <x v="184"/>
    <n v="20"/>
    <n v="39"/>
    <n v="5"/>
    <n v="34"/>
    <n v="10"/>
    <n v="69"/>
    <n v="1"/>
    <n v="70"/>
  </r>
  <r>
    <x v="9"/>
    <n v="173"/>
    <s v="Tollundgaard Golfklub"/>
    <n v="5"/>
    <n v="1"/>
    <n v="0"/>
    <n v="0"/>
    <n v="286"/>
    <n v="120"/>
    <n v="0"/>
    <n v="0"/>
    <n v="30"/>
    <n v="7"/>
    <n v="12"/>
    <n v="4"/>
    <n v="465"/>
    <n v="17"/>
    <x v="149"/>
    <n v="37"/>
    <n v="412"/>
    <n v="6"/>
    <n v="406"/>
    <n v="16"/>
    <n v="465"/>
    <n v="17"/>
    <n v="482"/>
  </r>
  <r>
    <x v="9"/>
    <n v="174"/>
    <s v="Djurs Golfklub"/>
    <n v="0"/>
    <n v="0"/>
    <n v="0"/>
    <n v="0"/>
    <n v="23"/>
    <n v="6"/>
    <n v="0"/>
    <n v="0"/>
    <n v="12"/>
    <n v="7"/>
    <n v="3"/>
    <n v="1"/>
    <n v="52"/>
    <n v="4"/>
    <x v="178"/>
    <n v="19"/>
    <n v="29"/>
    <n v="0"/>
    <n v="29"/>
    <n v="4"/>
    <n v="52"/>
    <n v="4"/>
    <n v="56"/>
  </r>
  <r>
    <x v="9"/>
    <n v="176"/>
    <s v="Mariagerfjord Golfklub"/>
    <n v="4"/>
    <n v="2"/>
    <n v="7"/>
    <n v="1"/>
    <n v="277"/>
    <n v="105"/>
    <n v="0"/>
    <n v="0"/>
    <n v="42"/>
    <n v="23"/>
    <n v="16"/>
    <n v="7"/>
    <n v="484"/>
    <n v="31"/>
    <x v="143"/>
    <n v="65"/>
    <n v="396"/>
    <n v="14"/>
    <n v="382"/>
    <n v="23"/>
    <n v="484"/>
    <n v="31"/>
    <n v="515"/>
  </r>
  <r>
    <x v="9"/>
    <n v="177"/>
    <s v="Outrup Golfklub"/>
    <n v="5"/>
    <n v="2"/>
    <n v="2"/>
    <n v="0"/>
    <n v="675"/>
    <n v="223"/>
    <n v="0"/>
    <n v="0"/>
    <n v="1"/>
    <n v="0"/>
    <n v="1"/>
    <n v="1"/>
    <n v="910"/>
    <n v="40"/>
    <x v="130"/>
    <n v="1"/>
    <n v="907"/>
    <n v="9"/>
    <n v="898"/>
    <n v="2"/>
    <n v="910"/>
    <n v="40"/>
    <n v="950"/>
  </r>
  <r>
    <x v="9"/>
    <n v="178"/>
    <s v="Hvalpsund Golf Club"/>
    <n v="9"/>
    <n v="3"/>
    <n v="0"/>
    <n v="0"/>
    <n v="209"/>
    <n v="119"/>
    <n v="5"/>
    <n v="1"/>
    <n v="710"/>
    <n v="150"/>
    <n v="19"/>
    <n v="6"/>
    <n v="1231"/>
    <n v="4"/>
    <x v="167"/>
    <n v="860"/>
    <n v="340"/>
    <n v="18"/>
    <n v="328"/>
    <n v="25"/>
    <n v="1231"/>
    <n v="4"/>
    <n v="1235"/>
  </r>
  <r>
    <x v="9"/>
    <n v="180"/>
    <s v="Gudhjem Golfklub"/>
    <n v="2"/>
    <n v="0"/>
    <n v="0"/>
    <n v="0"/>
    <n v="524"/>
    <n v="183"/>
    <n v="0"/>
    <n v="0"/>
    <n v="0"/>
    <n v="0"/>
    <n v="0"/>
    <n v="0"/>
    <n v="709"/>
    <n v="3"/>
    <x v="146"/>
    <n v="0"/>
    <n v="709"/>
    <n v="2"/>
    <n v="707"/>
    <n v="0"/>
    <n v="709"/>
    <n v="3"/>
    <n v="712"/>
  </r>
  <r>
    <x v="9"/>
    <n v="182"/>
    <s v="Midtfyns Golfklub"/>
    <n v="5"/>
    <n v="3"/>
    <n v="0"/>
    <n v="0"/>
    <n v="207"/>
    <n v="77"/>
    <n v="0"/>
    <n v="0"/>
    <n v="24"/>
    <n v="3"/>
    <n v="33"/>
    <n v="8"/>
    <n v="360"/>
    <n v="15"/>
    <x v="169"/>
    <n v="27"/>
    <n v="292"/>
    <n v="8"/>
    <n v="284"/>
    <n v="41"/>
    <n v="360"/>
    <n v="15"/>
    <n v="375"/>
  </r>
  <r>
    <x v="9"/>
    <n v="183"/>
    <s v="Sydthy Golfklub"/>
    <n v="7"/>
    <n v="2"/>
    <n v="2"/>
    <n v="1"/>
    <n v="197"/>
    <n v="105"/>
    <n v="0"/>
    <n v="0"/>
    <n v="8"/>
    <n v="4"/>
    <n v="19"/>
    <n v="12"/>
    <n v="357"/>
    <n v="16"/>
    <x v="159"/>
    <n v="12"/>
    <n v="314"/>
    <n v="12"/>
    <n v="302"/>
    <n v="31"/>
    <n v="357"/>
    <n v="16"/>
    <n v="373"/>
  </r>
  <r>
    <x v="9"/>
    <n v="184"/>
    <s v="Stensballegaard Golfklub"/>
    <n v="27"/>
    <n v="3"/>
    <n v="27"/>
    <n v="12"/>
    <n v="421"/>
    <n v="116"/>
    <n v="0"/>
    <n v="0"/>
    <n v="112"/>
    <n v="84"/>
    <n v="7"/>
    <n v="4"/>
    <n v="813"/>
    <n v="11"/>
    <x v="94"/>
    <n v="196"/>
    <n v="606"/>
    <n v="69"/>
    <n v="537"/>
    <n v="11"/>
    <n v="813"/>
    <n v="11"/>
    <n v="824"/>
  </r>
  <r>
    <x v="9"/>
    <n v="185"/>
    <s v="Lyngbygaard Golf Klub"/>
    <n v="31"/>
    <n v="7"/>
    <n v="5"/>
    <n v="2"/>
    <n v="486"/>
    <n v="83"/>
    <n v="0"/>
    <n v="0"/>
    <n v="191"/>
    <n v="104"/>
    <n v="4"/>
    <n v="1"/>
    <n v="914"/>
    <n v="48"/>
    <x v="163"/>
    <n v="295"/>
    <n v="614"/>
    <n v="45"/>
    <n v="569"/>
    <n v="5"/>
    <n v="914"/>
    <n v="48"/>
    <n v="962"/>
  </r>
  <r>
    <x v="9"/>
    <n v="186"/>
    <s v="Greve Golfklub"/>
    <n v="16"/>
    <n v="2"/>
    <n v="10"/>
    <n v="4"/>
    <n v="458"/>
    <n v="145"/>
    <n v="0"/>
    <n v="0"/>
    <n v="352"/>
    <n v="128"/>
    <n v="48"/>
    <n v="5"/>
    <n v="1168"/>
    <n v="21"/>
    <x v="144"/>
    <n v="480"/>
    <n v="635"/>
    <n v="32"/>
    <n v="603"/>
    <n v="53"/>
    <n v="1168"/>
    <n v="21"/>
    <n v="1189"/>
  </r>
  <r>
    <x v="9"/>
    <n v="187"/>
    <s v="Karup Å Golfklub"/>
    <n v="6"/>
    <n v="0"/>
    <n v="2"/>
    <n v="0"/>
    <n v="82"/>
    <n v="39"/>
    <n v="0"/>
    <n v="0"/>
    <n v="10"/>
    <n v="3"/>
    <n v="6"/>
    <n v="1"/>
    <n v="149"/>
    <n v="10"/>
    <x v="179"/>
    <n v="13"/>
    <n v="129"/>
    <n v="8"/>
    <n v="121"/>
    <n v="7"/>
    <n v="149"/>
    <n v="10"/>
    <n v="159"/>
  </r>
  <r>
    <x v="9"/>
    <n v="188"/>
    <s v="The Scandinavian Golf Club"/>
    <n v="36"/>
    <n v="10"/>
    <n v="20"/>
    <n v="15"/>
    <n v="808"/>
    <n v="179"/>
    <n v="0"/>
    <n v="0"/>
    <n v="0"/>
    <n v="0"/>
    <n v="1"/>
    <n v="1"/>
    <n v="1070"/>
    <n v="35"/>
    <x v="172"/>
    <n v="0"/>
    <n v="1068"/>
    <n v="81"/>
    <n v="987"/>
    <n v="2"/>
    <n v="1070"/>
    <n v="35"/>
    <n v="1105"/>
  </r>
  <r>
    <x v="9"/>
    <n v="190"/>
    <s v="Rønnede Golf Klub"/>
    <n v="22"/>
    <n v="4"/>
    <n v="6"/>
    <n v="3"/>
    <n v="301"/>
    <n v="96"/>
    <n v="0"/>
    <n v="0"/>
    <n v="98"/>
    <n v="36"/>
    <n v="0"/>
    <n v="0"/>
    <n v="566"/>
    <n v="34"/>
    <x v="136"/>
    <n v="134"/>
    <n v="432"/>
    <n v="35"/>
    <n v="397"/>
    <n v="0"/>
    <n v="566"/>
    <n v="34"/>
    <n v="600"/>
  </r>
  <r>
    <x v="9"/>
    <n v="191"/>
    <s v="Blåvandshuk Golf Skovklubben"/>
    <n v="4"/>
    <n v="1"/>
    <n v="2"/>
    <n v="0"/>
    <n v="135"/>
    <n v="59"/>
    <n v="0"/>
    <n v="0"/>
    <n v="6"/>
    <n v="2"/>
    <n v="2"/>
    <n v="0"/>
    <n v="211"/>
    <n v="1"/>
    <x v="185"/>
    <n v="8"/>
    <n v="201"/>
    <n v="7"/>
    <n v="194"/>
    <n v="2"/>
    <n v="211"/>
    <n v="1"/>
    <n v="212"/>
  </r>
  <r>
    <x v="9"/>
    <n v="192"/>
    <s v="Hansted Golfklub"/>
    <n v="2"/>
    <n v="0"/>
    <n v="0"/>
    <n v="0"/>
    <n v="46"/>
    <n v="11"/>
    <n v="1"/>
    <n v="2"/>
    <n v="782"/>
    <n v="161"/>
    <n v="0"/>
    <n v="0"/>
    <n v="1005"/>
    <n v="0"/>
    <x v="183"/>
    <n v="943"/>
    <n v="59"/>
    <n v="5"/>
    <n v="57"/>
    <n v="0"/>
    <n v="1005"/>
    <n v="0"/>
    <n v="1005"/>
  </r>
  <r>
    <x v="9"/>
    <n v="194"/>
    <s v="Gudme Golf Club"/>
    <n v="0"/>
    <n v="0"/>
    <n v="0"/>
    <n v="0"/>
    <n v="0"/>
    <n v="0"/>
    <n v="2"/>
    <n v="1"/>
    <n v="711"/>
    <n v="133"/>
    <n v="0"/>
    <n v="0"/>
    <n v="847"/>
    <n v="0"/>
    <x v="188"/>
    <n v="844"/>
    <n v="0"/>
    <n v="3"/>
    <n v="0"/>
    <n v="0"/>
    <n v="847"/>
    <n v="0"/>
    <n v="847"/>
  </r>
  <r>
    <x v="9"/>
    <n v="196"/>
    <s v="Odense Blommenslyst Golfklub"/>
    <n v="16"/>
    <n v="1"/>
    <n v="1"/>
    <n v="1"/>
    <n v="380"/>
    <n v="157"/>
    <n v="0"/>
    <n v="0"/>
    <n v="42"/>
    <n v="31"/>
    <n v="0"/>
    <n v="0"/>
    <n v="629"/>
    <n v="11"/>
    <x v="74"/>
    <n v="73"/>
    <n v="556"/>
    <n v="19"/>
    <n v="537"/>
    <n v="0"/>
    <n v="629"/>
    <n v="11"/>
    <n v="640"/>
  </r>
  <r>
    <x v="9"/>
    <n v="197"/>
    <s v="Dronninglund Golfklub"/>
    <n v="39"/>
    <n v="12"/>
    <n v="0"/>
    <n v="0"/>
    <n v="449"/>
    <n v="187"/>
    <n v="0"/>
    <n v="0"/>
    <n v="24"/>
    <n v="6"/>
    <n v="7"/>
    <n v="2"/>
    <n v="726"/>
    <n v="13"/>
    <x v="190"/>
    <n v="30"/>
    <n v="687"/>
    <n v="51"/>
    <n v="636"/>
    <n v="9"/>
    <n v="726"/>
    <n v="13"/>
    <n v="739"/>
  </r>
  <r>
    <x v="9"/>
    <n v="198"/>
    <s v="Brændeskovgård Golf"/>
    <n v="0"/>
    <n v="0"/>
    <n v="0"/>
    <n v="0"/>
    <n v="0"/>
    <n v="0"/>
    <n v="1"/>
    <n v="0"/>
    <n v="91"/>
    <n v="25"/>
    <n v="0"/>
    <n v="0"/>
    <n v="117"/>
    <n v="0"/>
    <x v="193"/>
    <n v="116"/>
    <n v="0"/>
    <n v="1"/>
    <n v="0"/>
    <n v="0"/>
    <n v="117"/>
    <n v="0"/>
    <n v="117"/>
  </r>
  <r>
    <x v="9"/>
    <n v="200"/>
    <s v="Great Northern Golf Club"/>
    <n v="66"/>
    <n v="6"/>
    <n v="22"/>
    <n v="5"/>
    <n v="342"/>
    <n v="86"/>
    <n v="0"/>
    <n v="0"/>
    <n v="0"/>
    <n v="0"/>
    <n v="0"/>
    <n v="0"/>
    <n v="527"/>
    <n v="0"/>
    <x v="197"/>
    <n v="0"/>
    <n v="527"/>
    <n v="99"/>
    <n v="428"/>
    <n v="0"/>
    <n v="527"/>
    <n v="0"/>
    <n v="527"/>
  </r>
  <r>
    <x v="9"/>
    <n v="201"/>
    <s v="Tullamore Golf Club"/>
    <n v="0"/>
    <n v="0"/>
    <n v="0"/>
    <n v="0"/>
    <n v="233"/>
    <n v="80"/>
    <n v="0"/>
    <n v="0"/>
    <n v="135"/>
    <n v="28"/>
    <n v="0"/>
    <n v="0"/>
    <n v="476"/>
    <n v="5"/>
    <x v="201"/>
    <n v="163"/>
    <n v="313"/>
    <n v="0"/>
    <n v="313"/>
    <n v="0"/>
    <n v="476"/>
    <n v="5"/>
    <n v="481"/>
  </r>
  <r>
    <x v="9"/>
    <n v="202"/>
    <s v="Lübker Golf Klub"/>
    <n v="18"/>
    <n v="8"/>
    <n v="1"/>
    <n v="0"/>
    <n v="271"/>
    <n v="74"/>
    <n v="2"/>
    <n v="0"/>
    <n v="188"/>
    <n v="24"/>
    <n v="42"/>
    <n v="12"/>
    <n v="640"/>
    <n v="0"/>
    <x v="202"/>
    <n v="212"/>
    <n v="372"/>
    <n v="29"/>
    <n v="345"/>
    <n v="54"/>
    <n v="640"/>
    <n v="0"/>
    <n v="640"/>
  </r>
  <r>
    <x v="9"/>
    <n v="900"/>
    <s v="Royal Golf Club"/>
    <n v="1"/>
    <n v="1"/>
    <n v="4"/>
    <n v="0"/>
    <n v="353"/>
    <n v="38"/>
    <n v="0"/>
    <n v="0"/>
    <n v="0"/>
    <n v="0"/>
    <n v="0"/>
    <n v="0"/>
    <n v="397"/>
    <n v="18"/>
    <x v="150"/>
    <n v="0"/>
    <n v="397"/>
    <n v="6"/>
    <n v="391"/>
    <n v="0"/>
    <n v="397"/>
    <n v="18"/>
    <n v="415"/>
  </r>
  <r>
    <x v="9"/>
    <n v="901"/>
    <s v="City Golf Copenhagen"/>
    <n v="5"/>
    <n v="2"/>
    <n v="4"/>
    <n v="0"/>
    <n v="693"/>
    <n v="113"/>
    <n v="0"/>
    <n v="0"/>
    <n v="0"/>
    <n v="0"/>
    <n v="0"/>
    <n v="0"/>
    <n v="817"/>
    <n v="0"/>
    <x v="186"/>
    <n v="0"/>
    <n v="817"/>
    <n v="11"/>
    <n v="806"/>
    <n v="0"/>
    <n v="817"/>
    <n v="0"/>
    <n v="817"/>
  </r>
  <r>
    <x v="9"/>
    <n v="903"/>
    <s v="Kellers Park Golf Club"/>
    <n v="17"/>
    <n v="5"/>
    <n v="41"/>
    <n v="7"/>
    <n v="275"/>
    <n v="113"/>
    <n v="2"/>
    <n v="0"/>
    <n v="688"/>
    <n v="171"/>
    <n v="6"/>
    <n v="1"/>
    <n v="1326"/>
    <n v="95"/>
    <x v="191"/>
    <n v="859"/>
    <n v="458"/>
    <n v="72"/>
    <n v="388"/>
    <n v="7"/>
    <n v="1326"/>
    <n v="95"/>
    <n v="1421"/>
  </r>
  <r>
    <x v="9"/>
    <n v="904"/>
    <s v="Ølstykke Golf"/>
    <n v="3"/>
    <n v="1"/>
    <n v="1"/>
    <n v="0"/>
    <n v="216"/>
    <n v="89"/>
    <n v="1"/>
    <n v="0"/>
    <n v="32"/>
    <n v="7"/>
    <n v="0"/>
    <n v="0"/>
    <n v="350"/>
    <n v="2"/>
    <x v="195"/>
    <n v="39"/>
    <n v="310"/>
    <n v="6"/>
    <n v="305"/>
    <n v="0"/>
    <n v="350"/>
    <n v="2"/>
    <n v="352"/>
  </r>
  <r>
    <x v="9"/>
    <n v="905"/>
    <s v="Søhøjlandet Golf Resort P/S"/>
    <n v="5"/>
    <n v="2"/>
    <n v="0"/>
    <n v="0"/>
    <n v="271"/>
    <n v="70"/>
    <n v="0"/>
    <n v="0"/>
    <n v="62"/>
    <n v="9"/>
    <n v="20"/>
    <n v="5"/>
    <n v="444"/>
    <n v="7"/>
    <x v="166"/>
    <n v="71"/>
    <n v="348"/>
    <n v="7"/>
    <n v="341"/>
    <n v="25"/>
    <n v="444"/>
    <n v="7"/>
    <n v="451"/>
  </r>
  <r>
    <x v="9"/>
    <n v="906"/>
    <s v="Sølykke Golf"/>
    <n v="1"/>
    <n v="0"/>
    <n v="0"/>
    <n v="0"/>
    <n v="1"/>
    <n v="0"/>
    <n v="0"/>
    <n v="0"/>
    <n v="157"/>
    <n v="52"/>
    <n v="1"/>
    <n v="0"/>
    <n v="212"/>
    <n v="1"/>
    <x v="196"/>
    <n v="209"/>
    <n v="2"/>
    <n v="1"/>
    <n v="1"/>
    <n v="1"/>
    <n v="212"/>
    <n v="1"/>
    <n v="213"/>
  </r>
  <r>
    <x v="9"/>
    <n v="908"/>
    <s v="Haunstrup Golf KS Aktiv Fritid"/>
    <n v="0"/>
    <n v="0"/>
    <n v="0"/>
    <n v="0"/>
    <n v="68"/>
    <n v="28"/>
    <n v="0"/>
    <n v="0"/>
    <n v="26"/>
    <n v="11"/>
    <n v="1"/>
    <n v="1"/>
    <n v="135"/>
    <n v="105"/>
    <x v="177"/>
    <n v="37"/>
    <n v="96"/>
    <n v="0"/>
    <n v="96"/>
    <n v="2"/>
    <n v="135"/>
    <n v="105"/>
    <n v="240"/>
  </r>
  <r>
    <x v="9"/>
    <n v="909"/>
    <s v="Langesø Golf A/S"/>
    <n v="5"/>
    <n v="2"/>
    <n v="4"/>
    <n v="6"/>
    <n v="366"/>
    <n v="157"/>
    <n v="0"/>
    <n v="0"/>
    <n v="17"/>
    <n v="5"/>
    <n v="1"/>
    <n v="2"/>
    <n v="565"/>
    <n v="10"/>
    <x v="198"/>
    <n v="22"/>
    <n v="540"/>
    <n v="17"/>
    <n v="523"/>
    <n v="3"/>
    <n v="565"/>
    <n v="10"/>
    <n v="575"/>
  </r>
  <r>
    <x v="10"/>
    <n v="111"/>
    <s v="Albertslund Golfklub"/>
    <n v="8"/>
    <n v="2"/>
    <n v="0"/>
    <n v="0"/>
    <n v="292"/>
    <n v="131"/>
    <n v="0"/>
    <n v="0"/>
    <n v="57"/>
    <n v="11"/>
    <n v="1"/>
    <n v="2"/>
    <n v="504"/>
    <n v="17"/>
    <x v="119"/>
    <n v="68"/>
    <n v="433"/>
    <n v="10"/>
    <n v="423"/>
    <n v="3"/>
    <n v="504"/>
    <n v="17"/>
    <n v="521"/>
  </r>
  <r>
    <x v="10"/>
    <n v="125"/>
    <s v="Arrild Golf Klub"/>
    <n v="0"/>
    <n v="0"/>
    <n v="0"/>
    <n v="0"/>
    <n v="39"/>
    <n v="25"/>
    <n v="0"/>
    <n v="0"/>
    <n v="2"/>
    <n v="5"/>
    <n v="0"/>
    <n v="0"/>
    <n v="71"/>
    <n v="1"/>
    <x v="182"/>
    <n v="7"/>
    <n v="64"/>
    <n v="0"/>
    <n v="64"/>
    <n v="0"/>
    <n v="71"/>
    <n v="1"/>
    <n v="72"/>
  </r>
  <r>
    <x v="10"/>
    <n v="9"/>
    <s v="Asserbo Golf Club"/>
    <n v="30"/>
    <n v="11"/>
    <n v="12"/>
    <n v="4"/>
    <n v="560"/>
    <n v="287"/>
    <n v="0"/>
    <n v="0"/>
    <n v="21"/>
    <n v="17"/>
    <n v="20"/>
    <n v="11"/>
    <n v="973"/>
    <n v="104"/>
    <x v="56"/>
    <n v="38"/>
    <n v="904"/>
    <n v="57"/>
    <n v="847"/>
    <n v="31"/>
    <n v="973"/>
    <n v="104"/>
    <n v="1077"/>
  </r>
  <r>
    <x v="10"/>
    <n v="167"/>
    <s v="Barløseborg Golfklub"/>
    <n v="10"/>
    <n v="0"/>
    <n v="7"/>
    <n v="0"/>
    <n v="260"/>
    <n v="101"/>
    <n v="2"/>
    <n v="0"/>
    <n v="71"/>
    <n v="37"/>
    <n v="10"/>
    <n v="5"/>
    <n v="503"/>
    <n v="24"/>
    <x v="154"/>
    <n v="108"/>
    <n v="378"/>
    <n v="19"/>
    <n v="361"/>
    <n v="15"/>
    <n v="503"/>
    <n v="24"/>
    <n v="527"/>
  </r>
  <r>
    <x v="10"/>
    <n v="128"/>
    <s v="Benniksgaard Golf Klub"/>
    <n v="15"/>
    <n v="5"/>
    <n v="9"/>
    <n v="13"/>
    <n v="361"/>
    <n v="154"/>
    <n v="0"/>
    <n v="0"/>
    <n v="33"/>
    <n v="18"/>
    <n v="5"/>
    <n v="4"/>
    <n v="617"/>
    <n v="52"/>
    <x v="87"/>
    <n v="51"/>
    <n v="557"/>
    <n v="42"/>
    <n v="515"/>
    <n v="9"/>
    <n v="617"/>
    <n v="52"/>
    <n v="669"/>
  </r>
  <r>
    <x v="10"/>
    <n v="142"/>
    <s v="Birkemose Golf Club"/>
    <n v="14"/>
    <n v="4"/>
    <n v="87"/>
    <n v="62"/>
    <n v="398"/>
    <n v="140"/>
    <n v="0"/>
    <n v="0"/>
    <n v="139"/>
    <n v="62"/>
    <n v="0"/>
    <n v="0"/>
    <n v="906"/>
    <n v="5"/>
    <x v="90"/>
    <n v="201"/>
    <n v="705"/>
    <n v="167"/>
    <n v="538"/>
    <n v="0"/>
    <n v="906"/>
    <n v="5"/>
    <n v="911"/>
  </r>
  <r>
    <x v="10"/>
    <n v="105"/>
    <s v="Blokhus Golf Klub"/>
    <n v="7"/>
    <n v="0"/>
    <n v="3"/>
    <n v="1"/>
    <n v="278"/>
    <n v="145"/>
    <n v="0"/>
    <n v="0"/>
    <n v="159"/>
    <n v="81"/>
    <n v="59"/>
    <n v="30"/>
    <n v="763"/>
    <n v="3"/>
    <x v="93"/>
    <n v="240"/>
    <n v="434"/>
    <n v="11"/>
    <n v="423"/>
    <n v="89"/>
    <n v="763"/>
    <n v="3"/>
    <n v="766"/>
  </r>
  <r>
    <x v="10"/>
    <n v="196"/>
    <s v="Odense Blommenslyst Golfklub"/>
    <n v="14"/>
    <n v="2"/>
    <n v="12"/>
    <n v="1"/>
    <n v="410"/>
    <n v="156"/>
    <n v="0"/>
    <n v="0"/>
    <n v="45"/>
    <n v="31"/>
    <n v="1"/>
    <n v="0"/>
    <n v="672"/>
    <n v="10"/>
    <x v="74"/>
    <n v="76"/>
    <n v="595"/>
    <n v="29"/>
    <n v="566"/>
    <n v="1"/>
    <n v="672"/>
    <n v="10"/>
    <n v="682"/>
  </r>
  <r>
    <x v="10"/>
    <n v="96"/>
    <s v="Blåvandshuk Golfklub"/>
    <n v="6"/>
    <n v="4"/>
    <n v="1"/>
    <n v="1"/>
    <n v="227"/>
    <n v="101"/>
    <n v="0"/>
    <n v="1"/>
    <n v="54"/>
    <n v="11"/>
    <n v="66"/>
    <n v="31"/>
    <n v="503"/>
    <n v="17"/>
    <x v="162"/>
    <n v="65"/>
    <n v="340"/>
    <n v="13"/>
    <n v="328"/>
    <n v="97"/>
    <n v="503"/>
    <n v="17"/>
    <n v="520"/>
  </r>
  <r>
    <x v="10"/>
    <n v="191"/>
    <s v="Blåvandshuk Golf Skovklubben"/>
    <n v="3"/>
    <n v="0"/>
    <n v="4"/>
    <n v="0"/>
    <n v="142"/>
    <n v="61"/>
    <n v="0"/>
    <n v="0"/>
    <n v="5"/>
    <n v="2"/>
    <n v="1"/>
    <n v="0"/>
    <n v="218"/>
    <n v="0"/>
    <x v="185"/>
    <n v="7"/>
    <n v="210"/>
    <n v="7"/>
    <n v="203"/>
    <n v="1"/>
    <n v="218"/>
    <n v="0"/>
    <n v="218"/>
  </r>
  <r>
    <x v="10"/>
    <n v="34"/>
    <s v="Bornholms Golf Klub"/>
    <n v="5"/>
    <n v="1"/>
    <n v="2"/>
    <n v="1"/>
    <n v="240"/>
    <n v="104"/>
    <n v="0"/>
    <n v="0"/>
    <n v="52"/>
    <n v="27"/>
    <n v="0"/>
    <n v="0"/>
    <n v="432"/>
    <n v="40"/>
    <x v="120"/>
    <n v="79"/>
    <n v="353"/>
    <n v="9"/>
    <n v="344"/>
    <n v="0"/>
    <n v="432"/>
    <n v="40"/>
    <n v="472"/>
  </r>
  <r>
    <x v="10"/>
    <n v="122"/>
    <s v="Brande Golfklub"/>
    <n v="16"/>
    <n v="2"/>
    <n v="7"/>
    <n v="5"/>
    <n v="430"/>
    <n v="170"/>
    <n v="0"/>
    <n v="0"/>
    <n v="61"/>
    <n v="23"/>
    <n v="5"/>
    <n v="1"/>
    <n v="720"/>
    <n v="52"/>
    <x v="115"/>
    <n v="84"/>
    <n v="630"/>
    <n v="30"/>
    <n v="600"/>
    <n v="6"/>
    <n v="720"/>
    <n v="52"/>
    <n v="772"/>
  </r>
  <r>
    <x v="10"/>
    <n v="78"/>
    <s v="Breinholtgård Golf Klub"/>
    <n v="55"/>
    <n v="14"/>
    <n v="21"/>
    <n v="10"/>
    <n v="777"/>
    <n v="379"/>
    <n v="0"/>
    <n v="0"/>
    <n v="82"/>
    <n v="79"/>
    <n v="7"/>
    <n v="1"/>
    <n v="1425"/>
    <n v="195"/>
    <x v="12"/>
    <n v="161"/>
    <n v="1256"/>
    <n v="100"/>
    <n v="1156"/>
    <n v="8"/>
    <n v="1425"/>
    <n v="195"/>
    <n v="1620"/>
  </r>
  <r>
    <x v="10"/>
    <n v="198"/>
    <s v="Brændeskovgård Golf"/>
    <n v="0"/>
    <n v="0"/>
    <n v="0"/>
    <n v="0"/>
    <n v="0"/>
    <n v="0"/>
    <n v="0"/>
    <n v="1"/>
    <n v="132"/>
    <n v="54"/>
    <n v="0"/>
    <n v="0"/>
    <n v="187"/>
    <n v="0"/>
    <x v="193"/>
    <n v="186"/>
    <n v="0"/>
    <n v="1"/>
    <n v="0"/>
    <n v="0"/>
    <n v="187"/>
    <n v="0"/>
    <n v="187"/>
  </r>
  <r>
    <x v="10"/>
    <n v="130"/>
    <s v="Brøndby Golfklub"/>
    <n v="25"/>
    <n v="1"/>
    <n v="25"/>
    <n v="7"/>
    <n v="535"/>
    <n v="222"/>
    <n v="0"/>
    <n v="0"/>
    <n v="112"/>
    <n v="39"/>
    <n v="0"/>
    <n v="0"/>
    <n v="966"/>
    <n v="85"/>
    <x v="52"/>
    <n v="151"/>
    <n v="815"/>
    <n v="58"/>
    <n v="757"/>
    <n v="0"/>
    <n v="966"/>
    <n v="85"/>
    <n v="1051"/>
  </r>
  <r>
    <x v="10"/>
    <n v="32"/>
    <s v="Brønderslev Golfklub"/>
    <n v="27"/>
    <n v="6"/>
    <n v="20"/>
    <n v="4"/>
    <n v="595"/>
    <n v="233"/>
    <n v="0"/>
    <n v="1"/>
    <n v="105"/>
    <n v="67"/>
    <n v="16"/>
    <n v="13"/>
    <n v="1087"/>
    <n v="31"/>
    <x v="36"/>
    <n v="172"/>
    <n v="885"/>
    <n v="58"/>
    <n v="828"/>
    <n v="29"/>
    <n v="1087"/>
    <n v="31"/>
    <n v="1118"/>
  </r>
  <r>
    <x v="10"/>
    <n v="901"/>
    <s v="City Golf Copenhagen"/>
    <n v="8"/>
    <n v="2"/>
    <n v="3"/>
    <n v="0"/>
    <n v="570"/>
    <n v="102"/>
    <n v="0"/>
    <n v="0"/>
    <n v="0"/>
    <n v="0"/>
    <n v="0"/>
    <n v="0"/>
    <n v="685"/>
    <n v="0"/>
    <x v="186"/>
    <n v="0"/>
    <n v="685"/>
    <n v="13"/>
    <n v="672"/>
    <n v="0"/>
    <n v="685"/>
    <n v="0"/>
    <n v="685"/>
  </r>
  <r>
    <x v="10"/>
    <n v="145"/>
    <s v="CGC Golf Club"/>
    <n v="33"/>
    <n v="11"/>
    <n v="0"/>
    <n v="0"/>
    <n v="763"/>
    <n v="290"/>
    <n v="0"/>
    <n v="0"/>
    <n v="0"/>
    <n v="0"/>
    <n v="0"/>
    <n v="0"/>
    <n v="1097"/>
    <n v="39"/>
    <x v="35"/>
    <n v="0"/>
    <n v="1097"/>
    <n v="44"/>
    <n v="1053"/>
    <n v="0"/>
    <n v="1097"/>
    <n v="39"/>
    <n v="1136"/>
  </r>
  <r>
    <x v="10"/>
    <n v="19"/>
    <s v="Dejbjerg Golf Klub"/>
    <n v="45"/>
    <n v="5"/>
    <n v="4"/>
    <n v="5"/>
    <n v="526"/>
    <n v="268"/>
    <n v="0"/>
    <n v="0"/>
    <n v="125"/>
    <n v="39"/>
    <n v="33"/>
    <n v="14"/>
    <n v="1064"/>
    <n v="26"/>
    <x v="83"/>
    <n v="164"/>
    <n v="853"/>
    <n v="59"/>
    <n v="794"/>
    <n v="47"/>
    <n v="1064"/>
    <n v="26"/>
    <n v="1090"/>
  </r>
  <r>
    <x v="10"/>
    <n v="144"/>
    <s v="DGC Dragsholm Golf Club"/>
    <n v="5"/>
    <n v="3"/>
    <n v="25"/>
    <n v="13"/>
    <n v="289"/>
    <n v="92"/>
    <n v="0"/>
    <n v="0"/>
    <n v="124"/>
    <n v="64"/>
    <n v="46"/>
    <n v="26"/>
    <n v="687"/>
    <n v="39"/>
    <x v="100"/>
    <n v="188"/>
    <n v="427"/>
    <n v="46"/>
    <n v="381"/>
    <n v="72"/>
    <n v="687"/>
    <n v="39"/>
    <n v="726"/>
  </r>
  <r>
    <x v="10"/>
    <n v="174"/>
    <s v="Djurs Golfklub"/>
    <n v="1"/>
    <n v="0"/>
    <n v="0"/>
    <n v="0"/>
    <n v="29"/>
    <n v="8"/>
    <n v="0"/>
    <n v="0"/>
    <n v="10"/>
    <n v="7"/>
    <n v="1"/>
    <n v="1"/>
    <n v="57"/>
    <n v="3"/>
    <x v="178"/>
    <n v="17"/>
    <n v="38"/>
    <n v="1"/>
    <n v="37"/>
    <n v="2"/>
    <n v="57"/>
    <n v="3"/>
    <n v="60"/>
  </r>
  <r>
    <x v="10"/>
    <n v="72"/>
    <s v="Dragør Golfklub"/>
    <n v="45"/>
    <n v="19"/>
    <n v="19"/>
    <n v="7"/>
    <n v="913"/>
    <n v="373"/>
    <n v="0"/>
    <n v="0"/>
    <n v="1"/>
    <n v="0"/>
    <n v="9"/>
    <n v="5"/>
    <n v="1391"/>
    <n v="90"/>
    <x v="14"/>
    <n v="1"/>
    <n v="1376"/>
    <n v="90"/>
    <n v="1286"/>
    <n v="14"/>
    <n v="1391"/>
    <n v="90"/>
    <n v="1481"/>
  </r>
  <r>
    <x v="10"/>
    <n v="197"/>
    <s v="Dronninglund Golfklub"/>
    <n v="52"/>
    <n v="15"/>
    <n v="5"/>
    <n v="2"/>
    <n v="493"/>
    <n v="181"/>
    <n v="0"/>
    <n v="0"/>
    <n v="26"/>
    <n v="5"/>
    <n v="12"/>
    <n v="2"/>
    <n v="793"/>
    <n v="22"/>
    <x v="190"/>
    <n v="31"/>
    <n v="748"/>
    <n v="74"/>
    <n v="674"/>
    <n v="14"/>
    <n v="793"/>
    <n v="22"/>
    <n v="815"/>
  </r>
  <r>
    <x v="10"/>
    <n v="18"/>
    <s v="Ebeltoft Golf Club"/>
    <n v="3"/>
    <n v="0"/>
    <n v="0"/>
    <n v="0"/>
    <n v="197"/>
    <n v="128"/>
    <n v="0"/>
    <n v="0"/>
    <n v="28"/>
    <n v="10"/>
    <n v="11"/>
    <n v="3"/>
    <n v="380"/>
    <n v="6"/>
    <x v="138"/>
    <n v="38"/>
    <n v="328"/>
    <n v="3"/>
    <n v="325"/>
    <n v="14"/>
    <n v="380"/>
    <n v="6"/>
    <n v="386"/>
  </r>
  <r>
    <x v="10"/>
    <n v="3"/>
    <s v="Esbjerg Golfklub"/>
    <n v="51"/>
    <n v="19"/>
    <n v="18"/>
    <n v="7"/>
    <n v="1060"/>
    <n v="457"/>
    <n v="0"/>
    <n v="0"/>
    <n v="41"/>
    <n v="12"/>
    <n v="23"/>
    <n v="6"/>
    <n v="1694"/>
    <n v="98"/>
    <x v="6"/>
    <n v="53"/>
    <n v="1612"/>
    <n v="95"/>
    <n v="1517"/>
    <n v="29"/>
    <n v="1694"/>
    <n v="98"/>
    <n v="1792"/>
  </r>
  <r>
    <x v="10"/>
    <n v="106"/>
    <s v="Falster Golfklub"/>
    <n v="6"/>
    <n v="4"/>
    <n v="0"/>
    <n v="0"/>
    <n v="210"/>
    <n v="78"/>
    <n v="0"/>
    <n v="0"/>
    <n v="44"/>
    <n v="14"/>
    <n v="12"/>
    <n v="5"/>
    <n v="373"/>
    <n v="27"/>
    <x v="127"/>
    <n v="58"/>
    <n v="298"/>
    <n v="10"/>
    <n v="288"/>
    <n v="17"/>
    <n v="373"/>
    <n v="27"/>
    <n v="400"/>
  </r>
  <r>
    <x v="10"/>
    <n v="10"/>
    <s v="Fanø Vesterhavsbads Golfklub"/>
    <n v="8"/>
    <n v="1"/>
    <n v="1"/>
    <n v="0"/>
    <n v="146"/>
    <n v="80"/>
    <n v="0"/>
    <n v="0"/>
    <n v="40"/>
    <n v="10"/>
    <n v="92"/>
    <n v="56"/>
    <n v="434"/>
    <n v="16"/>
    <x v="45"/>
    <n v="50"/>
    <n v="236"/>
    <n v="10"/>
    <n v="226"/>
    <n v="148"/>
    <n v="434"/>
    <n v="16"/>
    <n v="450"/>
  </r>
  <r>
    <x v="10"/>
    <n v="68"/>
    <s v="Fredensborg Golf Club"/>
    <n v="46"/>
    <n v="12"/>
    <n v="10"/>
    <n v="1"/>
    <n v="544"/>
    <n v="304"/>
    <n v="0"/>
    <n v="0"/>
    <n v="15"/>
    <n v="12"/>
    <n v="0"/>
    <n v="0"/>
    <n v="944"/>
    <n v="135"/>
    <x v="19"/>
    <n v="27"/>
    <n v="917"/>
    <n v="69"/>
    <n v="848"/>
    <n v="0"/>
    <n v="944"/>
    <n v="135"/>
    <n v="1079"/>
  </r>
  <r>
    <x v="10"/>
    <n v="91"/>
    <s v="Fredericia Golf Club"/>
    <n v="25"/>
    <n v="2"/>
    <n v="16"/>
    <n v="3"/>
    <n v="531"/>
    <n v="235"/>
    <n v="0"/>
    <n v="0"/>
    <n v="123"/>
    <n v="77"/>
    <n v="2"/>
    <n v="1"/>
    <n v="1015"/>
    <n v="54"/>
    <x v="65"/>
    <n v="200"/>
    <n v="812"/>
    <n v="46"/>
    <n v="766"/>
    <n v="3"/>
    <n v="1015"/>
    <n v="54"/>
    <n v="1069"/>
  </r>
  <r>
    <x v="10"/>
    <n v="116"/>
    <s v="Frederikshavn Golf Klub"/>
    <n v="25"/>
    <n v="4"/>
    <n v="13"/>
    <n v="3"/>
    <n v="500"/>
    <n v="251"/>
    <n v="0"/>
    <n v="0"/>
    <n v="38"/>
    <n v="10"/>
    <n v="12"/>
    <n v="4"/>
    <n v="860"/>
    <n v="29"/>
    <x v="77"/>
    <n v="48"/>
    <n v="796"/>
    <n v="45"/>
    <n v="751"/>
    <n v="16"/>
    <n v="860"/>
    <n v="29"/>
    <n v="889"/>
  </r>
  <r>
    <x v="10"/>
    <n v="46"/>
    <s v="Frederikssund Golfklub"/>
    <n v="23"/>
    <n v="6"/>
    <n v="24"/>
    <n v="10"/>
    <n v="472"/>
    <n v="191"/>
    <n v="0"/>
    <n v="0"/>
    <n v="158"/>
    <n v="72"/>
    <n v="1"/>
    <n v="0"/>
    <n v="957"/>
    <n v="28"/>
    <x v="50"/>
    <n v="230"/>
    <n v="726"/>
    <n v="63"/>
    <n v="663"/>
    <n v="1"/>
    <n v="957"/>
    <n v="28"/>
    <n v="985"/>
  </r>
  <r>
    <x v="10"/>
    <n v="44"/>
    <s v="Furesø Golfklub"/>
    <n v="64"/>
    <n v="15"/>
    <n v="22"/>
    <n v="9"/>
    <n v="990"/>
    <n v="427"/>
    <n v="0"/>
    <n v="0"/>
    <n v="114"/>
    <n v="145"/>
    <n v="0"/>
    <n v="0"/>
    <n v="1786"/>
    <n v="189"/>
    <x v="0"/>
    <n v="259"/>
    <n v="1527"/>
    <n v="110"/>
    <n v="1417"/>
    <n v="0"/>
    <n v="1786"/>
    <n v="189"/>
    <n v="1975"/>
  </r>
  <r>
    <x v="10"/>
    <n v="62"/>
    <s v="Faaborg Golfklub"/>
    <n v="14"/>
    <n v="0"/>
    <n v="2"/>
    <n v="1"/>
    <n v="265"/>
    <n v="147"/>
    <n v="0"/>
    <n v="0"/>
    <n v="48"/>
    <n v="19"/>
    <n v="5"/>
    <n v="4"/>
    <n v="505"/>
    <n v="53"/>
    <x v="128"/>
    <n v="67"/>
    <n v="429"/>
    <n v="17"/>
    <n v="412"/>
    <n v="9"/>
    <n v="505"/>
    <n v="53"/>
    <n v="558"/>
  </r>
  <r>
    <x v="10"/>
    <n v="25"/>
    <s v="Gilleleje Golfklub"/>
    <n v="13"/>
    <n v="3"/>
    <n v="0"/>
    <n v="0"/>
    <n v="582"/>
    <n v="306"/>
    <n v="0"/>
    <n v="0"/>
    <n v="88"/>
    <n v="59"/>
    <n v="0"/>
    <n v="0"/>
    <n v="1051"/>
    <n v="108"/>
    <x v="44"/>
    <n v="147"/>
    <n v="904"/>
    <n v="16"/>
    <n v="888"/>
    <n v="0"/>
    <n v="1051"/>
    <n v="108"/>
    <n v="1159"/>
  </r>
  <r>
    <x v="10"/>
    <n v="86"/>
    <s v="Give Golfklub"/>
    <n v="15"/>
    <n v="3"/>
    <n v="8"/>
    <n v="10"/>
    <n v="415"/>
    <n v="174"/>
    <n v="0"/>
    <n v="0"/>
    <n v="51"/>
    <n v="33"/>
    <n v="3"/>
    <n v="1"/>
    <n v="713"/>
    <n v="83"/>
    <x v="102"/>
    <n v="84"/>
    <n v="625"/>
    <n v="36"/>
    <n v="589"/>
    <n v="4"/>
    <n v="713"/>
    <n v="83"/>
    <n v="796"/>
  </r>
  <r>
    <x v="10"/>
    <n v="200"/>
    <s v="Great Northern Golf Club"/>
    <n v="68"/>
    <n v="2"/>
    <n v="12"/>
    <n v="4"/>
    <n v="384"/>
    <n v="92"/>
    <n v="0"/>
    <n v="0"/>
    <n v="50"/>
    <n v="21"/>
    <n v="0"/>
    <n v="0"/>
    <n v="633"/>
    <n v="0"/>
    <x v="197"/>
    <n v="71"/>
    <n v="562"/>
    <n v="86"/>
    <n v="476"/>
    <n v="0"/>
    <n v="633"/>
    <n v="0"/>
    <n v="633"/>
  </r>
  <r>
    <x v="10"/>
    <n v="53"/>
    <s v="Grenaa Golfklub"/>
    <n v="21"/>
    <n v="0"/>
    <n v="0"/>
    <n v="0"/>
    <n v="330"/>
    <n v="135"/>
    <n v="0"/>
    <n v="0"/>
    <n v="27"/>
    <n v="9"/>
    <n v="13"/>
    <n v="11"/>
    <n v="546"/>
    <n v="15"/>
    <x v="125"/>
    <n v="36"/>
    <n v="486"/>
    <n v="21"/>
    <n v="465"/>
    <n v="24"/>
    <n v="546"/>
    <n v="15"/>
    <n v="561"/>
  </r>
  <r>
    <x v="10"/>
    <n v="186"/>
    <s v="Greve Golfklub"/>
    <n v="28"/>
    <n v="4"/>
    <n v="11"/>
    <n v="3"/>
    <n v="518"/>
    <n v="168"/>
    <n v="1"/>
    <n v="0"/>
    <n v="341"/>
    <n v="138"/>
    <n v="54"/>
    <n v="8"/>
    <n v="1274"/>
    <n v="22"/>
    <x v="144"/>
    <n v="479"/>
    <n v="732"/>
    <n v="47"/>
    <n v="686"/>
    <n v="62"/>
    <n v="1274"/>
    <n v="22"/>
    <n v="1296"/>
  </r>
  <r>
    <x v="10"/>
    <n v="180"/>
    <s v="Gudhjem Golfklub"/>
    <n v="2"/>
    <n v="0"/>
    <n v="0"/>
    <n v="0"/>
    <n v="532"/>
    <n v="197"/>
    <n v="0"/>
    <n v="0"/>
    <n v="0"/>
    <n v="0"/>
    <n v="0"/>
    <n v="0"/>
    <n v="731"/>
    <n v="1"/>
    <x v="146"/>
    <n v="0"/>
    <n v="731"/>
    <n v="2"/>
    <n v="729"/>
    <n v="0"/>
    <n v="731"/>
    <n v="1"/>
    <n v="732"/>
  </r>
  <r>
    <x v="10"/>
    <n v="194"/>
    <s v="Gudme Golf Club"/>
    <n v="0"/>
    <n v="0"/>
    <n v="0"/>
    <n v="0"/>
    <n v="0"/>
    <n v="0"/>
    <n v="3"/>
    <n v="0"/>
    <n v="699"/>
    <n v="132"/>
    <n v="0"/>
    <n v="0"/>
    <n v="834"/>
    <n v="0"/>
    <x v="188"/>
    <n v="831"/>
    <n v="0"/>
    <n v="3"/>
    <n v="0"/>
    <n v="0"/>
    <n v="834"/>
    <n v="0"/>
    <n v="834"/>
  </r>
  <r>
    <x v="10"/>
    <n v="45"/>
    <s v="Gyttegård Golf Klub"/>
    <n v="51"/>
    <n v="24"/>
    <n v="0"/>
    <n v="0"/>
    <n v="475"/>
    <n v="234"/>
    <n v="0"/>
    <n v="0"/>
    <n v="53"/>
    <n v="21"/>
    <n v="8"/>
    <n v="2"/>
    <n v="868"/>
    <n v="112"/>
    <x v="73"/>
    <n v="74"/>
    <n v="784"/>
    <n v="75"/>
    <n v="709"/>
    <n v="10"/>
    <n v="868"/>
    <n v="112"/>
    <n v="980"/>
  </r>
  <r>
    <x v="10"/>
    <n v="162"/>
    <s v="Bogense Golfklub"/>
    <n v="10"/>
    <n v="0"/>
    <n v="18"/>
    <n v="13"/>
    <n v="267"/>
    <n v="137"/>
    <n v="0"/>
    <n v="0"/>
    <n v="26"/>
    <n v="11"/>
    <n v="3"/>
    <n v="1"/>
    <n v="486"/>
    <n v="1"/>
    <x v="164"/>
    <n v="37"/>
    <n v="445"/>
    <n v="41"/>
    <n v="404"/>
    <n v="4"/>
    <n v="486"/>
    <n v="1"/>
    <n v="487"/>
  </r>
  <r>
    <x v="10"/>
    <n v="31"/>
    <s v="Haderslev Golfklub"/>
    <n v="30"/>
    <n v="10"/>
    <n v="13"/>
    <n v="3"/>
    <n v="595"/>
    <n v="237"/>
    <n v="0"/>
    <n v="0"/>
    <n v="92"/>
    <n v="55"/>
    <n v="10"/>
    <n v="3"/>
    <n v="1048"/>
    <n v="58"/>
    <x v="49"/>
    <n v="147"/>
    <n v="888"/>
    <n v="56"/>
    <n v="832"/>
    <n v="13"/>
    <n v="1048"/>
    <n v="58"/>
    <n v="1106"/>
  </r>
  <r>
    <x v="10"/>
    <n v="114"/>
    <s v="Hals Seaside Golf"/>
    <n v="6"/>
    <n v="1"/>
    <n v="5"/>
    <n v="7"/>
    <n v="370"/>
    <n v="183"/>
    <n v="0"/>
    <n v="0"/>
    <n v="55"/>
    <n v="53"/>
    <n v="18"/>
    <n v="7"/>
    <n v="705"/>
    <n v="18"/>
    <x v="79"/>
    <n v="108"/>
    <n v="572"/>
    <n v="19"/>
    <n v="553"/>
    <n v="25"/>
    <n v="705"/>
    <n v="18"/>
    <n v="723"/>
  </r>
  <r>
    <x v="10"/>
    <n v="119"/>
    <s v="Halsted Kloster Golfklub"/>
    <n v="14"/>
    <n v="4"/>
    <n v="10"/>
    <n v="4"/>
    <n v="205"/>
    <n v="107"/>
    <n v="0"/>
    <n v="0"/>
    <n v="37"/>
    <n v="22"/>
    <n v="12"/>
    <n v="5"/>
    <n v="420"/>
    <n v="16"/>
    <x v="155"/>
    <n v="59"/>
    <n v="344"/>
    <n v="32"/>
    <n v="312"/>
    <n v="17"/>
    <n v="420"/>
    <n v="16"/>
    <n v="436"/>
  </r>
  <r>
    <x v="10"/>
    <n v="112"/>
    <s v="Hammel Golf Klub"/>
    <n v="24"/>
    <n v="6"/>
    <n v="15"/>
    <n v="8"/>
    <n v="559"/>
    <n v="207"/>
    <n v="1"/>
    <n v="0"/>
    <n v="80"/>
    <n v="35"/>
    <n v="1"/>
    <n v="0"/>
    <n v="936"/>
    <n v="12"/>
    <x v="41"/>
    <n v="115"/>
    <n v="819"/>
    <n v="54"/>
    <n v="766"/>
    <n v="1"/>
    <n v="936"/>
    <n v="12"/>
    <n v="948"/>
  </r>
  <r>
    <x v="10"/>
    <n v="192"/>
    <s v="Hansted Golfklub"/>
    <n v="4"/>
    <n v="1"/>
    <n v="0"/>
    <n v="0"/>
    <n v="58"/>
    <n v="13"/>
    <n v="4"/>
    <n v="2"/>
    <n v="843"/>
    <n v="171"/>
    <n v="0"/>
    <n v="0"/>
    <n v="1096"/>
    <n v="0"/>
    <x v="183"/>
    <n v="1014"/>
    <n v="76"/>
    <n v="11"/>
    <n v="71"/>
    <n v="0"/>
    <n v="1096"/>
    <n v="0"/>
    <n v="1096"/>
  </r>
  <r>
    <x v="10"/>
    <n v="133"/>
    <s v="Harekær "/>
    <n v="6"/>
    <n v="2"/>
    <n v="4"/>
    <n v="2"/>
    <n v="322"/>
    <n v="125"/>
    <n v="0"/>
    <n v="0"/>
    <n v="100"/>
    <n v="53"/>
    <n v="2"/>
    <n v="0"/>
    <n v="616"/>
    <n v="3"/>
    <x v="116"/>
    <n v="153"/>
    <n v="461"/>
    <n v="14"/>
    <n v="447"/>
    <n v="2"/>
    <n v="616"/>
    <n v="3"/>
    <n v="619"/>
  </r>
  <r>
    <x v="10"/>
    <n v="126"/>
    <s v="Harre Vig Golfklub"/>
    <n v="5"/>
    <n v="5"/>
    <n v="3"/>
    <n v="2"/>
    <n v="275"/>
    <n v="114"/>
    <n v="0"/>
    <n v="0"/>
    <n v="50"/>
    <n v="14"/>
    <n v="15"/>
    <n v="8"/>
    <n v="491"/>
    <n v="5"/>
    <x v="122"/>
    <n v="64"/>
    <n v="404"/>
    <n v="15"/>
    <n v="389"/>
    <n v="23"/>
    <n v="491"/>
    <n v="5"/>
    <n v="496"/>
  </r>
  <r>
    <x v="10"/>
    <n v="908"/>
    <s v="Haunstrup Golf KS Aktiv Fritid"/>
    <n v="0"/>
    <n v="0"/>
    <n v="0"/>
    <n v="0"/>
    <n v="57"/>
    <n v="27"/>
    <n v="0"/>
    <n v="0"/>
    <n v="29"/>
    <n v="9"/>
    <n v="1"/>
    <n v="0"/>
    <n v="123"/>
    <n v="106"/>
    <x v="177"/>
    <n v="38"/>
    <n v="84"/>
    <n v="0"/>
    <n v="84"/>
    <n v="1"/>
    <n v="123"/>
    <n v="106"/>
    <n v="229"/>
  </r>
  <r>
    <x v="10"/>
    <n v="50"/>
    <s v="Hedeland Golfklub"/>
    <n v="5"/>
    <n v="5"/>
    <n v="18"/>
    <n v="4"/>
    <n v="775"/>
    <n v="258"/>
    <n v="0"/>
    <n v="0"/>
    <n v="424"/>
    <n v="168"/>
    <n v="0"/>
    <n v="0"/>
    <n v="1657"/>
    <n v="0"/>
    <x v="27"/>
    <n v="592"/>
    <n v="1065"/>
    <n v="32"/>
    <n v="1033"/>
    <n v="0"/>
    <n v="1657"/>
    <n v="0"/>
    <n v="1657"/>
  </r>
  <r>
    <x v="10"/>
    <n v="171"/>
    <s v="Hedens Golfklub"/>
    <n v="4"/>
    <n v="0"/>
    <n v="0"/>
    <n v="0"/>
    <n v="157"/>
    <n v="75"/>
    <n v="0"/>
    <n v="0"/>
    <n v="1"/>
    <n v="1"/>
    <n v="0"/>
    <n v="0"/>
    <n v="238"/>
    <n v="5"/>
    <x v="173"/>
    <n v="2"/>
    <n v="236"/>
    <n v="4"/>
    <n v="232"/>
    <n v="0"/>
    <n v="238"/>
    <n v="5"/>
    <n v="243"/>
  </r>
  <r>
    <x v="10"/>
    <n v="153"/>
    <s v="Hedensted Golf Klub"/>
    <n v="33"/>
    <n v="3"/>
    <n v="16"/>
    <n v="4"/>
    <n v="545"/>
    <n v="233"/>
    <n v="1"/>
    <n v="0"/>
    <n v="116"/>
    <n v="97"/>
    <n v="3"/>
    <n v="3"/>
    <n v="1054"/>
    <n v="35"/>
    <x v="85"/>
    <n v="213"/>
    <n v="834"/>
    <n v="57"/>
    <n v="778"/>
    <n v="6"/>
    <n v="1054"/>
    <n v="35"/>
    <n v="1089"/>
  </r>
  <r>
    <x v="10"/>
    <n v="4"/>
    <s v="Helsingør Golf Club"/>
    <n v="47"/>
    <n v="10"/>
    <n v="41"/>
    <n v="15"/>
    <n v="666"/>
    <n v="239"/>
    <n v="3"/>
    <n v="3"/>
    <n v="219"/>
    <n v="189"/>
    <n v="0"/>
    <n v="0"/>
    <n v="1432"/>
    <n v="64"/>
    <x v="21"/>
    <n v="408"/>
    <n v="1018"/>
    <n v="119"/>
    <n v="905"/>
    <n v="0"/>
    <n v="1432"/>
    <n v="64"/>
    <n v="1496"/>
  </r>
  <r>
    <x v="10"/>
    <n v="66"/>
    <s v="Henne Golfklub"/>
    <n v="6"/>
    <n v="4"/>
    <n v="0"/>
    <n v="0"/>
    <n v="198"/>
    <n v="108"/>
    <n v="0"/>
    <n v="1"/>
    <n v="30"/>
    <n v="17"/>
    <n v="227"/>
    <n v="112"/>
    <n v="703"/>
    <n v="12"/>
    <x v="145"/>
    <n v="47"/>
    <n v="316"/>
    <n v="11"/>
    <n v="306"/>
    <n v="339"/>
    <n v="703"/>
    <n v="12"/>
    <n v="715"/>
  </r>
  <r>
    <x v="10"/>
    <n v="15"/>
    <s v="Herning Golf Klub"/>
    <n v="37"/>
    <n v="13"/>
    <n v="15"/>
    <n v="4"/>
    <n v="769"/>
    <n v="396"/>
    <n v="0"/>
    <n v="0"/>
    <n v="125"/>
    <n v="81"/>
    <n v="3"/>
    <n v="1"/>
    <n v="1444"/>
    <n v="34"/>
    <x v="17"/>
    <n v="206"/>
    <n v="1234"/>
    <n v="69"/>
    <n v="1165"/>
    <n v="4"/>
    <n v="1444"/>
    <n v="34"/>
    <n v="1478"/>
  </r>
  <r>
    <x v="10"/>
    <n v="17"/>
    <s v="Hillerød Golf Klub"/>
    <n v="53"/>
    <n v="29"/>
    <n v="30"/>
    <n v="23"/>
    <n v="708"/>
    <n v="348"/>
    <n v="4"/>
    <n v="0"/>
    <n v="215"/>
    <n v="111"/>
    <n v="4"/>
    <n v="1"/>
    <n v="1526"/>
    <n v="61"/>
    <x v="26"/>
    <n v="326"/>
    <n v="1191"/>
    <n v="139"/>
    <n v="1056"/>
    <n v="5"/>
    <n v="1526"/>
    <n v="61"/>
    <n v="1587"/>
  </r>
  <r>
    <x v="10"/>
    <n v="140"/>
    <s v="Himmelbjerg Golf Club"/>
    <n v="13"/>
    <n v="5"/>
    <n v="18"/>
    <n v="6"/>
    <n v="451"/>
    <n v="189"/>
    <n v="0"/>
    <n v="0"/>
    <n v="198"/>
    <n v="96"/>
    <n v="9"/>
    <n v="3"/>
    <n v="988"/>
    <n v="0"/>
    <x v="91"/>
    <n v="294"/>
    <n v="682"/>
    <n v="42"/>
    <n v="640"/>
    <n v="12"/>
    <n v="988"/>
    <n v="0"/>
    <n v="988"/>
  </r>
  <r>
    <x v="10"/>
    <n v="48"/>
    <s v="Himmerland Golf Klub"/>
    <n v="132"/>
    <n v="36"/>
    <n v="59"/>
    <n v="35"/>
    <n v="423"/>
    <n v="209"/>
    <n v="0"/>
    <n v="0"/>
    <n v="50"/>
    <n v="24"/>
    <n v="0"/>
    <n v="0"/>
    <n v="968"/>
    <n v="24"/>
    <x v="132"/>
    <n v="74"/>
    <n v="894"/>
    <n v="262"/>
    <n v="632"/>
    <n v="0"/>
    <n v="968"/>
    <n v="24"/>
    <n v="992"/>
  </r>
  <r>
    <x v="10"/>
    <n v="81"/>
    <s v="Hirtshals Golfklub"/>
    <n v="8"/>
    <n v="6"/>
    <n v="5"/>
    <n v="0"/>
    <n v="288"/>
    <n v="129"/>
    <n v="0"/>
    <n v="0"/>
    <n v="0"/>
    <n v="0"/>
    <n v="30"/>
    <n v="19"/>
    <n v="485"/>
    <n v="39"/>
    <x v="126"/>
    <n v="0"/>
    <n v="436"/>
    <n v="19"/>
    <n v="417"/>
    <n v="49"/>
    <n v="485"/>
    <n v="39"/>
    <n v="524"/>
  </r>
  <r>
    <x v="10"/>
    <n v="77"/>
    <s v="Hjarbæk Fjord Golf Klub"/>
    <n v="18"/>
    <n v="3"/>
    <n v="5"/>
    <n v="0"/>
    <n v="252"/>
    <n v="79"/>
    <n v="0"/>
    <n v="0"/>
    <n v="137"/>
    <n v="51"/>
    <n v="24"/>
    <n v="17"/>
    <n v="586"/>
    <n v="14"/>
    <x v="141"/>
    <n v="188"/>
    <n v="357"/>
    <n v="26"/>
    <n v="331"/>
    <n v="41"/>
    <n v="586"/>
    <n v="14"/>
    <n v="600"/>
  </r>
  <r>
    <x v="10"/>
    <n v="52"/>
    <s v="Hjortespring Golfklub"/>
    <n v="41"/>
    <n v="15"/>
    <n v="7"/>
    <n v="5"/>
    <n v="764"/>
    <n v="302"/>
    <n v="11"/>
    <n v="0"/>
    <n v="286"/>
    <n v="182"/>
    <n v="0"/>
    <n v="0"/>
    <n v="1613"/>
    <n v="162"/>
    <x v="1"/>
    <n v="468"/>
    <n v="1134"/>
    <n v="79"/>
    <n v="1066"/>
    <n v="0"/>
    <n v="1613"/>
    <n v="162"/>
    <n v="1775"/>
  </r>
  <r>
    <x v="10"/>
    <n v="59"/>
    <s v="Hjørring Golfklub"/>
    <n v="39"/>
    <n v="3"/>
    <n v="27"/>
    <n v="11"/>
    <n v="532"/>
    <n v="170"/>
    <n v="0"/>
    <n v="0"/>
    <n v="167"/>
    <n v="63"/>
    <n v="16"/>
    <n v="6"/>
    <n v="1034"/>
    <n v="13"/>
    <x v="33"/>
    <n v="230"/>
    <n v="782"/>
    <n v="80"/>
    <n v="702"/>
    <n v="22"/>
    <n v="1034"/>
    <n v="13"/>
    <n v="1047"/>
  </r>
  <r>
    <x v="10"/>
    <n v="155"/>
    <s v="Hobro Golfklub"/>
    <n v="18"/>
    <n v="4"/>
    <n v="0"/>
    <n v="0"/>
    <n v="320"/>
    <n v="148"/>
    <n v="6"/>
    <n v="1"/>
    <n v="81"/>
    <n v="39"/>
    <n v="10"/>
    <n v="3"/>
    <n v="630"/>
    <n v="28"/>
    <x v="165"/>
    <n v="120"/>
    <n v="490"/>
    <n v="29"/>
    <n v="468"/>
    <n v="13"/>
    <n v="630"/>
    <n v="28"/>
    <n v="658"/>
  </r>
  <r>
    <x v="10"/>
    <n v="13"/>
    <s v="Holbæk Golfklub"/>
    <n v="33"/>
    <n v="6"/>
    <n v="0"/>
    <n v="0"/>
    <n v="490"/>
    <n v="210"/>
    <n v="0"/>
    <n v="0"/>
    <n v="95"/>
    <n v="49"/>
    <n v="1"/>
    <n v="0"/>
    <n v="884"/>
    <n v="97"/>
    <x v="68"/>
    <n v="144"/>
    <n v="739"/>
    <n v="39"/>
    <n v="700"/>
    <n v="1"/>
    <n v="884"/>
    <n v="97"/>
    <n v="981"/>
  </r>
  <r>
    <x v="10"/>
    <n v="103"/>
    <s v="Holmsland Klit Golfklub"/>
    <n v="20"/>
    <n v="9"/>
    <n v="0"/>
    <n v="0"/>
    <n v="271"/>
    <n v="127"/>
    <n v="0"/>
    <n v="0"/>
    <n v="113"/>
    <n v="65"/>
    <n v="118"/>
    <n v="85"/>
    <n v="808"/>
    <n v="0"/>
    <x v="118"/>
    <n v="178"/>
    <n v="427"/>
    <n v="29"/>
    <n v="398"/>
    <n v="203"/>
    <n v="808"/>
    <n v="0"/>
    <n v="808"/>
  </r>
  <r>
    <x v="10"/>
    <n v="26"/>
    <s v="Holstebro Golfklub"/>
    <n v="55"/>
    <n v="5"/>
    <n v="0"/>
    <n v="0"/>
    <n v="958"/>
    <n v="420"/>
    <n v="1"/>
    <n v="0"/>
    <n v="278"/>
    <n v="154"/>
    <n v="19"/>
    <n v="10"/>
    <n v="1900"/>
    <n v="33"/>
    <x v="16"/>
    <n v="432"/>
    <n v="1438"/>
    <n v="61"/>
    <n v="1378"/>
    <n v="29"/>
    <n v="1900"/>
    <n v="33"/>
    <n v="1933"/>
  </r>
  <r>
    <x v="10"/>
    <n v="135"/>
    <s v="Holsted Golfklub"/>
    <n v="18"/>
    <n v="1"/>
    <n v="3"/>
    <n v="2"/>
    <n v="220"/>
    <n v="68"/>
    <n v="0"/>
    <n v="0"/>
    <n v="35"/>
    <n v="15"/>
    <n v="10"/>
    <n v="5"/>
    <n v="377"/>
    <n v="8"/>
    <x v="148"/>
    <n v="50"/>
    <n v="312"/>
    <n v="24"/>
    <n v="288"/>
    <n v="15"/>
    <n v="377"/>
    <n v="8"/>
    <n v="385"/>
  </r>
  <r>
    <x v="10"/>
    <n v="67"/>
    <s v="Hornbæk Golfklub"/>
    <n v="35"/>
    <n v="9"/>
    <n v="27"/>
    <n v="7"/>
    <n v="590"/>
    <n v="323"/>
    <n v="0"/>
    <n v="0"/>
    <n v="224"/>
    <n v="152"/>
    <n v="0"/>
    <n v="0"/>
    <n v="1367"/>
    <n v="111"/>
    <x v="42"/>
    <n v="376"/>
    <n v="991"/>
    <n v="78"/>
    <n v="913"/>
    <n v="0"/>
    <n v="1367"/>
    <n v="111"/>
    <n v="1478"/>
  </r>
  <r>
    <x v="10"/>
    <n v="35"/>
    <s v="Horsens Golfklub"/>
    <n v="21"/>
    <n v="5"/>
    <n v="11"/>
    <n v="5"/>
    <n v="684"/>
    <n v="219"/>
    <n v="0"/>
    <n v="0"/>
    <n v="165"/>
    <n v="64"/>
    <n v="5"/>
    <n v="1"/>
    <n v="1180"/>
    <n v="0"/>
    <x v="24"/>
    <n v="229"/>
    <n v="945"/>
    <n v="42"/>
    <n v="903"/>
    <n v="6"/>
    <n v="1180"/>
    <n v="0"/>
    <n v="1180"/>
  </r>
  <r>
    <x v="10"/>
    <n v="178"/>
    <s v="Hvalpsund Golf Club"/>
    <n v="12"/>
    <n v="4"/>
    <n v="0"/>
    <n v="0"/>
    <n v="205"/>
    <n v="128"/>
    <n v="8"/>
    <n v="1"/>
    <n v="1131"/>
    <n v="212"/>
    <n v="19"/>
    <n v="7"/>
    <n v="1727"/>
    <n v="3"/>
    <x v="167"/>
    <n v="1343"/>
    <n v="349"/>
    <n v="25"/>
    <n v="333"/>
    <n v="26"/>
    <n v="1727"/>
    <n v="3"/>
    <n v="1730"/>
  </r>
  <r>
    <x v="10"/>
    <n v="30"/>
    <s v="Hvide Klit"/>
    <n v="12"/>
    <n v="3"/>
    <n v="8"/>
    <n v="0"/>
    <n v="323"/>
    <n v="167"/>
    <n v="0"/>
    <n v="0"/>
    <n v="0"/>
    <n v="0"/>
    <n v="124"/>
    <n v="68"/>
    <n v="705"/>
    <n v="8"/>
    <x v="101"/>
    <n v="0"/>
    <n v="513"/>
    <n v="23"/>
    <n v="490"/>
    <n v="192"/>
    <n v="705"/>
    <n v="8"/>
    <n v="713"/>
  </r>
  <r>
    <x v="10"/>
    <n v="92"/>
    <s v="Hørsholm Golfklub"/>
    <n v="40"/>
    <n v="9"/>
    <n v="1"/>
    <n v="1"/>
    <n v="751"/>
    <n v="187"/>
    <n v="5"/>
    <n v="1"/>
    <n v="1032"/>
    <n v="346"/>
    <n v="4"/>
    <n v="0"/>
    <n v="2377"/>
    <n v="116"/>
    <x v="2"/>
    <n v="1378"/>
    <n v="989"/>
    <n v="57"/>
    <n v="938"/>
    <n v="4"/>
    <n v="2377"/>
    <n v="116"/>
    <n v="2493"/>
  </r>
  <r>
    <x v="10"/>
    <n v="84"/>
    <s v="Ikast Golf Club"/>
    <n v="56"/>
    <n v="5"/>
    <n v="23"/>
    <n v="6"/>
    <n v="718"/>
    <n v="265"/>
    <n v="0"/>
    <n v="0"/>
    <n v="0"/>
    <n v="0"/>
    <n v="8"/>
    <n v="1"/>
    <n v="1082"/>
    <n v="15"/>
    <x v="203"/>
    <n v="0"/>
    <n v="1073"/>
    <n v="90"/>
    <n v="983"/>
    <n v="9"/>
    <n v="1082"/>
    <n v="15"/>
    <n v="1097"/>
  </r>
  <r>
    <x v="10"/>
    <n v="157"/>
    <s v="Ishøj Golfklub"/>
    <n v="17"/>
    <n v="1"/>
    <n v="14"/>
    <n v="4"/>
    <n v="488"/>
    <n v="93"/>
    <n v="0"/>
    <n v="0"/>
    <n v="428"/>
    <n v="113"/>
    <n v="13"/>
    <n v="2"/>
    <n v="1173"/>
    <n v="65"/>
    <x v="103"/>
    <n v="541"/>
    <n v="617"/>
    <n v="36"/>
    <n v="581"/>
    <n v="15"/>
    <n v="1173"/>
    <n v="65"/>
    <n v="1238"/>
  </r>
  <r>
    <x v="10"/>
    <n v="61"/>
    <s v="Jammerbugtens Golfklub"/>
    <n v="4"/>
    <n v="0"/>
    <n v="0"/>
    <n v="0"/>
    <n v="171"/>
    <n v="69"/>
    <n v="0"/>
    <n v="0"/>
    <n v="0"/>
    <n v="0"/>
    <n v="21"/>
    <n v="20"/>
    <n v="285"/>
    <n v="0"/>
    <x v="157"/>
    <n v="0"/>
    <n v="244"/>
    <n v="4"/>
    <n v="240"/>
    <n v="41"/>
    <n v="285"/>
    <n v="0"/>
    <n v="285"/>
  </r>
  <r>
    <x v="10"/>
    <n v="102"/>
    <s v="Jelling Golfklub"/>
    <n v="12"/>
    <n v="5"/>
    <n v="28"/>
    <n v="9"/>
    <n v="399"/>
    <n v="204"/>
    <n v="0"/>
    <n v="0"/>
    <n v="109"/>
    <n v="51"/>
    <n v="10"/>
    <n v="0"/>
    <n v="827"/>
    <n v="24"/>
    <x v="92"/>
    <n v="160"/>
    <n v="657"/>
    <n v="54"/>
    <n v="603"/>
    <n v="10"/>
    <n v="827"/>
    <n v="24"/>
    <n v="851"/>
  </r>
  <r>
    <x v="10"/>
    <n v="36"/>
    <s v="Juelsminde Golfklub"/>
    <n v="69"/>
    <n v="19"/>
    <n v="0"/>
    <n v="0"/>
    <n v="378"/>
    <n v="176"/>
    <n v="0"/>
    <n v="0"/>
    <n v="42"/>
    <n v="13"/>
    <n v="28"/>
    <n v="12"/>
    <n v="737"/>
    <n v="12"/>
    <x v="88"/>
    <n v="55"/>
    <n v="642"/>
    <n v="88"/>
    <n v="554"/>
    <n v="40"/>
    <n v="737"/>
    <n v="12"/>
    <n v="749"/>
  </r>
  <r>
    <x v="10"/>
    <n v="65"/>
    <s v="Kaj Lykke Golfklub"/>
    <n v="30"/>
    <n v="3"/>
    <n v="9"/>
    <n v="8"/>
    <n v="619"/>
    <n v="299"/>
    <n v="0"/>
    <n v="0"/>
    <n v="44"/>
    <n v="12"/>
    <n v="0"/>
    <n v="0"/>
    <n v="1024"/>
    <n v="21"/>
    <x v="63"/>
    <n v="56"/>
    <n v="968"/>
    <n v="50"/>
    <n v="918"/>
    <n v="0"/>
    <n v="1024"/>
    <n v="21"/>
    <n v="1045"/>
  </r>
  <r>
    <x v="10"/>
    <n v="41"/>
    <s v="Kalundborg Golfklub"/>
    <n v="12"/>
    <n v="3"/>
    <n v="12"/>
    <n v="2"/>
    <n v="356"/>
    <n v="171"/>
    <n v="0"/>
    <n v="0"/>
    <n v="0"/>
    <n v="0"/>
    <n v="0"/>
    <n v="0"/>
    <n v="556"/>
    <n v="134"/>
    <x v="80"/>
    <n v="0"/>
    <n v="556"/>
    <n v="29"/>
    <n v="527"/>
    <n v="0"/>
    <n v="556"/>
    <n v="134"/>
    <n v="690"/>
  </r>
  <r>
    <x v="10"/>
    <n v="75"/>
    <s v="Kalø Golf Club"/>
    <n v="24"/>
    <n v="1"/>
    <n v="31"/>
    <n v="7"/>
    <n v="429"/>
    <n v="137"/>
    <n v="1"/>
    <n v="1"/>
    <n v="151"/>
    <n v="60"/>
    <n v="7"/>
    <n v="6"/>
    <n v="855"/>
    <n v="4"/>
    <x v="55"/>
    <n v="211"/>
    <n v="629"/>
    <n v="65"/>
    <n v="566"/>
    <n v="13"/>
    <n v="855"/>
    <n v="4"/>
    <n v="859"/>
  </r>
  <r>
    <x v="10"/>
    <n v="187"/>
    <s v="Karup Å Golfklub"/>
    <n v="2"/>
    <n v="0"/>
    <n v="0"/>
    <n v="0"/>
    <n v="87"/>
    <n v="44"/>
    <n v="0"/>
    <n v="0"/>
    <n v="8"/>
    <n v="2"/>
    <n v="8"/>
    <n v="2"/>
    <n v="153"/>
    <n v="8"/>
    <x v="179"/>
    <n v="10"/>
    <n v="133"/>
    <n v="2"/>
    <n v="131"/>
    <n v="10"/>
    <n v="153"/>
    <n v="8"/>
    <n v="161"/>
  </r>
  <r>
    <x v="10"/>
    <n v="903"/>
    <s v="Kellers Park Golf Club"/>
    <n v="17"/>
    <n v="0"/>
    <n v="35"/>
    <n v="11"/>
    <n v="317"/>
    <n v="114"/>
    <n v="1"/>
    <n v="0"/>
    <n v="531"/>
    <n v="133"/>
    <n v="16"/>
    <n v="2"/>
    <n v="1177"/>
    <n v="140"/>
    <x v="191"/>
    <n v="664"/>
    <n v="494"/>
    <n v="64"/>
    <n v="431"/>
    <n v="18"/>
    <n v="1177"/>
    <n v="140"/>
    <n v="1317"/>
  </r>
  <r>
    <x v="10"/>
    <n v="33"/>
    <s v="Kokkedal Golfklub"/>
    <n v="66"/>
    <n v="28"/>
    <n v="0"/>
    <n v="0"/>
    <n v="661"/>
    <n v="409"/>
    <n v="0"/>
    <n v="0"/>
    <n v="57"/>
    <n v="47"/>
    <n v="10"/>
    <n v="1"/>
    <n v="1279"/>
    <n v="111"/>
    <x v="25"/>
    <n v="104"/>
    <n v="1164"/>
    <n v="94"/>
    <n v="1070"/>
    <n v="11"/>
    <n v="1279"/>
    <n v="111"/>
    <n v="1390"/>
  </r>
  <r>
    <x v="10"/>
    <n v="7"/>
    <s v="Kolding Golf Club"/>
    <n v="31"/>
    <n v="3"/>
    <n v="36"/>
    <n v="12"/>
    <n v="760"/>
    <n v="242"/>
    <n v="0"/>
    <n v="0"/>
    <n v="93"/>
    <n v="76"/>
    <n v="6"/>
    <n v="1"/>
    <n v="1260"/>
    <n v="37"/>
    <x v="20"/>
    <n v="169"/>
    <n v="1084"/>
    <n v="82"/>
    <n v="1002"/>
    <n v="7"/>
    <n v="1260"/>
    <n v="37"/>
    <n v="1297"/>
  </r>
  <r>
    <x v="10"/>
    <n v="14"/>
    <s v="Korsør Golf Klub"/>
    <n v="35"/>
    <n v="13"/>
    <n v="0"/>
    <n v="0"/>
    <n v="514"/>
    <n v="213"/>
    <n v="0"/>
    <n v="0"/>
    <n v="111"/>
    <n v="72"/>
    <n v="14"/>
    <n v="7"/>
    <n v="979"/>
    <n v="81"/>
    <x v="61"/>
    <n v="183"/>
    <n v="775"/>
    <n v="48"/>
    <n v="727"/>
    <n v="21"/>
    <n v="979"/>
    <n v="81"/>
    <n v="1060"/>
  </r>
  <r>
    <x v="10"/>
    <n v="1"/>
    <s v="Københavns Golf Klub"/>
    <n v="52"/>
    <n v="20"/>
    <n v="36"/>
    <n v="17"/>
    <n v="617"/>
    <n v="352"/>
    <n v="0"/>
    <n v="0"/>
    <n v="69"/>
    <n v="65"/>
    <n v="0"/>
    <n v="0"/>
    <n v="1228"/>
    <n v="286"/>
    <x v="30"/>
    <n v="134"/>
    <n v="1094"/>
    <n v="125"/>
    <n v="969"/>
    <n v="0"/>
    <n v="1228"/>
    <n v="286"/>
    <n v="1514"/>
  </r>
  <r>
    <x v="10"/>
    <n v="24"/>
    <s v="Køge Golf Klub"/>
    <n v="62"/>
    <n v="30"/>
    <n v="5"/>
    <n v="4"/>
    <n v="622"/>
    <n v="251"/>
    <n v="0"/>
    <n v="0"/>
    <n v="364"/>
    <n v="245"/>
    <n v="3"/>
    <n v="1"/>
    <n v="1587"/>
    <n v="52"/>
    <x v="5"/>
    <n v="609"/>
    <n v="974"/>
    <n v="101"/>
    <n v="873"/>
    <n v="4"/>
    <n v="1587"/>
    <n v="52"/>
    <n v="1639"/>
  </r>
  <r>
    <x v="10"/>
    <n v="132"/>
    <s v="Langelands Golf Klub"/>
    <n v="6"/>
    <n v="4"/>
    <n v="1"/>
    <n v="4"/>
    <n v="175"/>
    <n v="88"/>
    <n v="5"/>
    <n v="1"/>
    <n v="555"/>
    <n v="111"/>
    <n v="60"/>
    <n v="19"/>
    <n v="1029"/>
    <n v="37"/>
    <x v="156"/>
    <n v="666"/>
    <n v="278"/>
    <n v="21"/>
    <n v="263"/>
    <n v="79"/>
    <n v="1029"/>
    <n v="37"/>
    <n v="1066"/>
  </r>
  <r>
    <x v="10"/>
    <n v="909"/>
    <s v="Langesø Golf A/S"/>
    <n v="11"/>
    <n v="3"/>
    <n v="3"/>
    <n v="5"/>
    <n v="423"/>
    <n v="172"/>
    <n v="0"/>
    <n v="0"/>
    <n v="17"/>
    <n v="3"/>
    <n v="0"/>
    <n v="1"/>
    <n v="638"/>
    <n v="7"/>
    <x v="198"/>
    <n v="20"/>
    <n v="617"/>
    <n v="22"/>
    <n v="595"/>
    <n v="1"/>
    <n v="638"/>
    <n v="7"/>
    <n v="645"/>
  </r>
  <r>
    <x v="10"/>
    <n v="169"/>
    <s v="Ledreborg Palace Golf Club"/>
    <n v="18"/>
    <n v="8"/>
    <n v="11"/>
    <n v="7"/>
    <n v="571"/>
    <n v="149"/>
    <n v="0"/>
    <n v="0"/>
    <n v="79"/>
    <n v="38"/>
    <n v="0"/>
    <n v="0"/>
    <n v="881"/>
    <n v="0"/>
    <x v="75"/>
    <n v="117"/>
    <n v="764"/>
    <n v="44"/>
    <n v="720"/>
    <n v="0"/>
    <n v="881"/>
    <n v="0"/>
    <n v="881"/>
  </r>
  <r>
    <x v="10"/>
    <n v="60"/>
    <s v="Lemvig Golfklub"/>
    <n v="28"/>
    <n v="6"/>
    <n v="9"/>
    <n v="4"/>
    <n v="493"/>
    <n v="184"/>
    <n v="1"/>
    <n v="1"/>
    <n v="39"/>
    <n v="21"/>
    <n v="8"/>
    <n v="2"/>
    <n v="796"/>
    <n v="191"/>
    <x v="70"/>
    <n v="60"/>
    <n v="724"/>
    <n v="49"/>
    <n v="677"/>
    <n v="10"/>
    <n v="796"/>
    <n v="191"/>
    <n v="987"/>
  </r>
  <r>
    <x v="10"/>
    <n v="89"/>
    <s v="Lillebælt "/>
    <n v="25"/>
    <n v="4"/>
    <n v="20"/>
    <n v="10"/>
    <n v="479"/>
    <n v="257"/>
    <n v="0"/>
    <n v="0"/>
    <n v="85"/>
    <n v="47"/>
    <n v="7"/>
    <n v="7"/>
    <n v="941"/>
    <n v="12"/>
    <x v="71"/>
    <n v="132"/>
    <n v="795"/>
    <n v="59"/>
    <n v="736"/>
    <n v="14"/>
    <n v="941"/>
    <n v="12"/>
    <n v="953"/>
  </r>
  <r>
    <x v="10"/>
    <n v="904"/>
    <s v="Ølstykke Golf"/>
    <n v="5"/>
    <n v="1"/>
    <n v="0"/>
    <n v="0"/>
    <n v="214"/>
    <n v="90"/>
    <n v="1"/>
    <n v="0"/>
    <n v="31"/>
    <n v="8"/>
    <n v="0"/>
    <n v="0"/>
    <n v="350"/>
    <n v="2"/>
    <x v="195"/>
    <n v="39"/>
    <n v="310"/>
    <n v="7"/>
    <n v="304"/>
    <n v="0"/>
    <n v="350"/>
    <n v="2"/>
    <n v="352"/>
  </r>
  <r>
    <x v="10"/>
    <n v="202"/>
    <s v="Lübker Golf Klub"/>
    <n v="27"/>
    <n v="9"/>
    <n v="0"/>
    <n v="0"/>
    <n v="266"/>
    <n v="65"/>
    <n v="3"/>
    <n v="0"/>
    <n v="325"/>
    <n v="68"/>
    <n v="23"/>
    <n v="9"/>
    <n v="795"/>
    <n v="1"/>
    <x v="202"/>
    <n v="393"/>
    <n v="367"/>
    <n v="39"/>
    <n v="331"/>
    <n v="32"/>
    <n v="795"/>
    <n v="1"/>
    <n v="796"/>
  </r>
  <r>
    <x v="10"/>
    <n v="185"/>
    <s v="Lyngbygaard Golf Klub"/>
    <n v="31"/>
    <n v="5"/>
    <n v="4"/>
    <n v="1"/>
    <n v="596"/>
    <n v="96"/>
    <n v="1"/>
    <n v="1"/>
    <n v="181"/>
    <n v="107"/>
    <n v="4"/>
    <n v="2"/>
    <n v="1029"/>
    <n v="43"/>
    <x v="163"/>
    <n v="288"/>
    <n v="733"/>
    <n v="43"/>
    <n v="692"/>
    <n v="6"/>
    <n v="1029"/>
    <n v="43"/>
    <n v="1072"/>
  </r>
  <r>
    <x v="10"/>
    <n v="113"/>
    <s v="Læsø Seaside Golf Klub"/>
    <n v="19"/>
    <n v="5"/>
    <n v="10"/>
    <n v="5"/>
    <n v="169"/>
    <n v="110"/>
    <n v="2"/>
    <n v="1"/>
    <n v="981"/>
    <n v="227"/>
    <n v="45"/>
    <n v="26"/>
    <n v="1600"/>
    <n v="4"/>
    <x v="37"/>
    <n v="1208"/>
    <n v="318"/>
    <n v="42"/>
    <n v="279"/>
    <n v="71"/>
    <n v="1600"/>
    <n v="4"/>
    <n v="1604"/>
  </r>
  <r>
    <x v="10"/>
    <n v="146"/>
    <s v="Løgstør Golfklub"/>
    <n v="11"/>
    <n v="0"/>
    <n v="1"/>
    <n v="1"/>
    <n v="154"/>
    <n v="71"/>
    <n v="0"/>
    <n v="0"/>
    <n v="28"/>
    <n v="14"/>
    <n v="13"/>
    <n v="5"/>
    <n v="298"/>
    <n v="9"/>
    <x v="170"/>
    <n v="42"/>
    <n v="238"/>
    <n v="13"/>
    <n v="225"/>
    <n v="18"/>
    <n v="298"/>
    <n v="9"/>
    <n v="307"/>
  </r>
  <r>
    <x v="10"/>
    <n v="93"/>
    <s v="Løkken Golfklub"/>
    <n v="12"/>
    <n v="1"/>
    <n v="1"/>
    <n v="0"/>
    <n v="193"/>
    <n v="106"/>
    <n v="0"/>
    <n v="0"/>
    <n v="18"/>
    <n v="1"/>
    <n v="23"/>
    <n v="12"/>
    <n v="367"/>
    <n v="31"/>
    <x v="153"/>
    <n v="19"/>
    <n v="313"/>
    <n v="14"/>
    <n v="299"/>
    <n v="35"/>
    <n v="367"/>
    <n v="31"/>
    <n v="398"/>
  </r>
  <r>
    <x v="10"/>
    <n v="176"/>
    <s v="Mariagerfjord Golfklub"/>
    <n v="4"/>
    <n v="0"/>
    <n v="5"/>
    <n v="2"/>
    <n v="299"/>
    <n v="122"/>
    <n v="0"/>
    <n v="0"/>
    <n v="42"/>
    <n v="23"/>
    <n v="19"/>
    <n v="8"/>
    <n v="524"/>
    <n v="35"/>
    <x v="143"/>
    <n v="65"/>
    <n v="432"/>
    <n v="11"/>
    <n v="421"/>
    <n v="27"/>
    <n v="524"/>
    <n v="35"/>
    <n v="559"/>
  </r>
  <r>
    <x v="10"/>
    <n v="69"/>
    <s v="Maribo Sø Golfklub"/>
    <n v="31"/>
    <n v="3"/>
    <n v="10"/>
    <n v="6"/>
    <n v="338"/>
    <n v="147"/>
    <n v="0"/>
    <n v="0"/>
    <n v="70"/>
    <n v="41"/>
    <n v="3"/>
    <n v="1"/>
    <n v="650"/>
    <n v="114"/>
    <x v="113"/>
    <n v="111"/>
    <n v="535"/>
    <n v="50"/>
    <n v="485"/>
    <n v="4"/>
    <n v="650"/>
    <n v="114"/>
    <n v="764"/>
  </r>
  <r>
    <x v="10"/>
    <n v="118"/>
    <s v="Marielyst Golf Klub"/>
    <n v="20"/>
    <n v="6"/>
    <n v="1"/>
    <n v="1"/>
    <n v="311"/>
    <n v="164"/>
    <n v="0"/>
    <n v="0"/>
    <n v="104"/>
    <n v="80"/>
    <n v="0"/>
    <n v="0"/>
    <n v="687"/>
    <n v="58"/>
    <x v="111"/>
    <n v="184"/>
    <n v="503"/>
    <n v="28"/>
    <n v="475"/>
    <n v="0"/>
    <n v="687"/>
    <n v="58"/>
    <n v="745"/>
  </r>
  <r>
    <x v="10"/>
    <n v="912"/>
    <s v="Markusminde Golf"/>
    <n v="3"/>
    <n v="0"/>
    <n v="0"/>
    <n v="0"/>
    <n v="253"/>
    <n v="104"/>
    <n v="1"/>
    <n v="0"/>
    <n v="319"/>
    <n v="69"/>
    <n v="0"/>
    <n v="0"/>
    <n v="749"/>
    <n v="51"/>
    <x v="140"/>
    <n v="388"/>
    <n v="360"/>
    <n v="4"/>
    <n v="357"/>
    <n v="0"/>
    <n v="749"/>
    <n v="51"/>
    <n v="800"/>
  </r>
  <r>
    <x v="10"/>
    <n v="136"/>
    <s v="Mensalgård Golfklub"/>
    <n v="4"/>
    <n v="0"/>
    <n v="0"/>
    <n v="0"/>
    <n v="63"/>
    <n v="24"/>
    <n v="0"/>
    <n v="0"/>
    <n v="160"/>
    <n v="33"/>
    <n v="17"/>
    <n v="9"/>
    <n v="310"/>
    <n v="1"/>
    <x v="28"/>
    <n v="193"/>
    <n v="91"/>
    <n v="4"/>
    <n v="87"/>
    <n v="26"/>
    <n v="310"/>
    <n v="1"/>
    <n v="311"/>
  </r>
  <r>
    <x v="10"/>
    <n v="182"/>
    <s v="Midtfyns Golfklub"/>
    <n v="13"/>
    <n v="3"/>
    <n v="0"/>
    <n v="0"/>
    <n v="222"/>
    <n v="77"/>
    <n v="0"/>
    <n v="0"/>
    <n v="19"/>
    <n v="3"/>
    <n v="28"/>
    <n v="7"/>
    <n v="372"/>
    <n v="16"/>
    <x v="169"/>
    <n v="22"/>
    <n v="315"/>
    <n v="16"/>
    <n v="299"/>
    <n v="35"/>
    <n v="372"/>
    <n v="16"/>
    <n v="388"/>
  </r>
  <r>
    <x v="10"/>
    <n v="147"/>
    <s v="Midtsjællands Golfklub"/>
    <n v="16"/>
    <n v="1"/>
    <n v="22"/>
    <n v="5"/>
    <n v="657"/>
    <n v="221"/>
    <n v="0"/>
    <n v="0"/>
    <n v="406"/>
    <n v="69"/>
    <n v="19"/>
    <n v="7"/>
    <n v="1423"/>
    <n v="32"/>
    <x v="112"/>
    <n v="475"/>
    <n v="922"/>
    <n v="44"/>
    <n v="878"/>
    <n v="26"/>
    <n v="1423"/>
    <n v="32"/>
    <n v="1455"/>
  </r>
  <r>
    <x v="10"/>
    <n v="79"/>
    <s v="Mollerup Golf Club"/>
    <n v="20"/>
    <n v="3"/>
    <n v="20"/>
    <n v="2"/>
    <n v="766"/>
    <n v="351"/>
    <n v="0"/>
    <n v="0"/>
    <n v="0"/>
    <n v="0"/>
    <n v="10"/>
    <n v="4"/>
    <n v="1176"/>
    <n v="43"/>
    <x v="39"/>
    <n v="0"/>
    <n v="1162"/>
    <n v="45"/>
    <n v="1117"/>
    <n v="14"/>
    <n v="1176"/>
    <n v="43"/>
    <n v="1219"/>
  </r>
  <r>
    <x v="10"/>
    <n v="57"/>
    <s v="Morsø GolfKlub"/>
    <n v="16"/>
    <n v="0"/>
    <n v="18"/>
    <n v="9"/>
    <n v="438"/>
    <n v="166"/>
    <n v="0"/>
    <n v="0"/>
    <n v="59"/>
    <n v="19"/>
    <n v="1"/>
    <n v="1"/>
    <n v="727"/>
    <n v="5"/>
    <x v="95"/>
    <n v="78"/>
    <n v="647"/>
    <n v="43"/>
    <n v="604"/>
    <n v="2"/>
    <n v="727"/>
    <n v="5"/>
    <n v="732"/>
  </r>
  <r>
    <x v="10"/>
    <n v="28"/>
    <s v="Mølleåens Golf Klub"/>
    <n v="26"/>
    <n v="2"/>
    <n v="13"/>
    <n v="4"/>
    <n v="727"/>
    <n v="225"/>
    <n v="2"/>
    <n v="1"/>
    <n v="144"/>
    <n v="85"/>
    <n v="0"/>
    <n v="0"/>
    <n v="1229"/>
    <n v="76"/>
    <x v="23"/>
    <n v="229"/>
    <n v="997"/>
    <n v="48"/>
    <n v="952"/>
    <n v="0"/>
    <n v="1229"/>
    <n v="76"/>
    <n v="1305"/>
  </r>
  <r>
    <x v="10"/>
    <n v="98"/>
    <s v="Møn Golfklub"/>
    <n v="36"/>
    <n v="12"/>
    <n v="1"/>
    <n v="1"/>
    <n v="222"/>
    <n v="78"/>
    <n v="0"/>
    <n v="0"/>
    <n v="44"/>
    <n v="16"/>
    <n v="23"/>
    <n v="3"/>
    <n v="436"/>
    <n v="17"/>
    <x v="142"/>
    <n v="60"/>
    <n v="350"/>
    <n v="50"/>
    <n v="300"/>
    <n v="26"/>
    <n v="436"/>
    <n v="17"/>
    <n v="453"/>
  </r>
  <r>
    <x v="10"/>
    <n v="55"/>
    <s v="Nexø Golf Klub"/>
    <n v="4"/>
    <n v="2"/>
    <n v="0"/>
    <n v="0"/>
    <n v="164"/>
    <n v="101"/>
    <n v="0"/>
    <n v="0"/>
    <n v="104"/>
    <n v="38"/>
    <n v="4"/>
    <n v="1"/>
    <n v="418"/>
    <n v="10"/>
    <x v="158"/>
    <n v="142"/>
    <n v="271"/>
    <n v="6"/>
    <n v="265"/>
    <n v="5"/>
    <n v="418"/>
    <n v="10"/>
    <n v="428"/>
  </r>
  <r>
    <x v="10"/>
    <n v="124"/>
    <s v="Nivå Golf Klub"/>
    <n v="15"/>
    <n v="1"/>
    <n v="8"/>
    <n v="3"/>
    <n v="456"/>
    <n v="180"/>
    <n v="2"/>
    <n v="0"/>
    <n v="455"/>
    <n v="249"/>
    <n v="1"/>
    <n v="0"/>
    <n v="1370"/>
    <n v="5"/>
    <x v="60"/>
    <n v="704"/>
    <n v="663"/>
    <n v="29"/>
    <n v="636"/>
    <n v="1"/>
    <n v="1370"/>
    <n v="5"/>
    <n v="1375"/>
  </r>
  <r>
    <x v="10"/>
    <n v="104"/>
    <s v="Nordborg Golfklub"/>
    <n v="7"/>
    <n v="2"/>
    <n v="0"/>
    <n v="1"/>
    <n v="246"/>
    <n v="74"/>
    <n v="0"/>
    <n v="0"/>
    <n v="31"/>
    <n v="11"/>
    <n v="0"/>
    <n v="0"/>
    <n v="372"/>
    <n v="2"/>
    <x v="152"/>
    <n v="42"/>
    <n v="330"/>
    <n v="10"/>
    <n v="320"/>
    <n v="0"/>
    <n v="372"/>
    <n v="2"/>
    <n v="374"/>
  </r>
  <r>
    <x v="10"/>
    <n v="56"/>
    <s v="Nordbornholms Golf Klub"/>
    <n v="38"/>
    <n v="4"/>
    <n v="1"/>
    <n v="2"/>
    <n v="226"/>
    <n v="79"/>
    <n v="0"/>
    <n v="0"/>
    <n v="0"/>
    <n v="0"/>
    <n v="0"/>
    <n v="0"/>
    <n v="350"/>
    <n v="3"/>
    <x v="168"/>
    <n v="0"/>
    <n v="350"/>
    <n v="45"/>
    <n v="305"/>
    <n v="0"/>
    <n v="350"/>
    <n v="3"/>
    <n v="353"/>
  </r>
  <r>
    <x v="10"/>
    <n v="76"/>
    <s v="Norddjurs Golfklub"/>
    <n v="7"/>
    <n v="2"/>
    <n v="3"/>
    <n v="0"/>
    <n v="299"/>
    <n v="160"/>
    <n v="0"/>
    <n v="0"/>
    <n v="33"/>
    <n v="20"/>
    <n v="10"/>
    <n v="4"/>
    <n v="538"/>
    <n v="82"/>
    <x v="110"/>
    <n v="53"/>
    <n v="471"/>
    <n v="12"/>
    <n v="459"/>
    <n v="14"/>
    <n v="538"/>
    <n v="82"/>
    <n v="620"/>
  </r>
  <r>
    <x v="10"/>
    <n v="29"/>
    <s v="Nordvestjysk Golfklub"/>
    <n v="42"/>
    <n v="12"/>
    <n v="0"/>
    <n v="0"/>
    <n v="534"/>
    <n v="279"/>
    <n v="0"/>
    <n v="0"/>
    <n v="31"/>
    <n v="10"/>
    <n v="16"/>
    <n v="7"/>
    <n v="931"/>
    <n v="45"/>
    <x v="78"/>
    <n v="41"/>
    <n v="867"/>
    <n v="54"/>
    <n v="813"/>
    <n v="23"/>
    <n v="931"/>
    <n v="45"/>
    <n v="976"/>
  </r>
  <r>
    <x v="10"/>
    <n v="139"/>
    <s v="Næstved Golfklub"/>
    <n v="29"/>
    <n v="6"/>
    <n v="15"/>
    <n v="10"/>
    <n v="512"/>
    <n v="237"/>
    <n v="0"/>
    <n v="0"/>
    <n v="64"/>
    <n v="26"/>
    <n v="3"/>
    <n v="3"/>
    <n v="905"/>
    <n v="31"/>
    <x v="97"/>
    <n v="90"/>
    <n v="809"/>
    <n v="60"/>
    <n v="749"/>
    <n v="6"/>
    <n v="905"/>
    <n v="31"/>
    <n v="936"/>
  </r>
  <r>
    <x v="10"/>
    <n v="94"/>
    <s v="Odder Golfklub"/>
    <n v="33"/>
    <n v="8"/>
    <n v="8"/>
    <n v="0"/>
    <n v="580"/>
    <n v="311"/>
    <n v="0"/>
    <n v="0"/>
    <n v="64"/>
    <n v="30"/>
    <n v="3"/>
    <n v="1"/>
    <n v="1038"/>
    <n v="46"/>
    <x v="54"/>
    <n v="94"/>
    <n v="940"/>
    <n v="49"/>
    <n v="891"/>
    <n v="4"/>
    <n v="1038"/>
    <n v="46"/>
    <n v="1084"/>
  </r>
  <r>
    <x v="10"/>
    <n v="101"/>
    <s v="Odense Eventyr Golf Klub"/>
    <n v="75"/>
    <n v="19"/>
    <n v="8"/>
    <n v="3"/>
    <n v="1084"/>
    <n v="335"/>
    <n v="0"/>
    <n v="0"/>
    <n v="133"/>
    <n v="44"/>
    <n v="8"/>
    <n v="3"/>
    <n v="1712"/>
    <n v="37"/>
    <x v="3"/>
    <n v="177"/>
    <n v="1524"/>
    <n v="105"/>
    <n v="1419"/>
    <n v="11"/>
    <n v="1712"/>
    <n v="37"/>
    <n v="1749"/>
  </r>
  <r>
    <x v="10"/>
    <n v="5"/>
    <s v="Odense Golfklub"/>
    <n v="55"/>
    <n v="9"/>
    <n v="12"/>
    <n v="7"/>
    <n v="869"/>
    <n v="352"/>
    <n v="0"/>
    <n v="0"/>
    <n v="172"/>
    <n v="18"/>
    <n v="11"/>
    <n v="3"/>
    <n v="1508"/>
    <n v="159"/>
    <x v="18"/>
    <n v="190"/>
    <n v="1304"/>
    <n v="83"/>
    <n v="1221"/>
    <n v="14"/>
    <n v="1508"/>
    <n v="159"/>
    <n v="1667"/>
  </r>
  <r>
    <x v="10"/>
    <n v="20"/>
    <s v="Odsherred Golfklub"/>
    <n v="17"/>
    <n v="5"/>
    <n v="6"/>
    <n v="1"/>
    <n v="302"/>
    <n v="158"/>
    <n v="2"/>
    <n v="0"/>
    <n v="284"/>
    <n v="236"/>
    <n v="0"/>
    <n v="0"/>
    <n v="1011"/>
    <n v="60"/>
    <x v="66"/>
    <n v="520"/>
    <n v="489"/>
    <n v="31"/>
    <n v="460"/>
    <n v="0"/>
    <n v="1011"/>
    <n v="60"/>
    <n v="1071"/>
  </r>
  <r>
    <x v="10"/>
    <n v="177"/>
    <s v="Outrup Golfklub"/>
    <n v="2"/>
    <n v="0"/>
    <n v="2"/>
    <n v="0"/>
    <n v="665"/>
    <n v="211"/>
    <n v="0"/>
    <n v="0"/>
    <n v="0"/>
    <n v="0"/>
    <n v="3"/>
    <n v="1"/>
    <n v="884"/>
    <n v="36"/>
    <x v="130"/>
    <n v="0"/>
    <n v="880"/>
    <n v="4"/>
    <n v="876"/>
    <n v="4"/>
    <n v="884"/>
    <n v="36"/>
    <n v="920"/>
  </r>
  <r>
    <x v="10"/>
    <n v="129"/>
    <s v="Passebækgård Golf Klub"/>
    <n v="20"/>
    <n v="6"/>
    <n v="0"/>
    <n v="0"/>
    <n v="175"/>
    <n v="67"/>
    <n v="0"/>
    <n v="0"/>
    <n v="11"/>
    <n v="3"/>
    <n v="0"/>
    <n v="0"/>
    <n v="282"/>
    <n v="7"/>
    <x v="104"/>
    <n v="14"/>
    <n v="268"/>
    <n v="26"/>
    <n v="242"/>
    <n v="0"/>
    <n v="282"/>
    <n v="7"/>
    <n v="289"/>
  </r>
  <r>
    <x v="10"/>
    <n v="150"/>
    <s v="Randers Fjord Golfklub"/>
    <n v="14"/>
    <n v="2"/>
    <n v="14"/>
    <n v="6"/>
    <n v="406"/>
    <n v="127"/>
    <n v="0"/>
    <n v="0"/>
    <n v="26"/>
    <n v="12"/>
    <n v="6"/>
    <n v="2"/>
    <n v="615"/>
    <n v="42"/>
    <x v="135"/>
    <n v="38"/>
    <n v="569"/>
    <n v="36"/>
    <n v="533"/>
    <n v="8"/>
    <n v="615"/>
    <n v="42"/>
    <n v="657"/>
  </r>
  <r>
    <x v="10"/>
    <n v="12"/>
    <s v="Randers Golf Klub"/>
    <n v="48"/>
    <n v="6"/>
    <n v="32"/>
    <n v="7"/>
    <n v="654"/>
    <n v="265"/>
    <n v="0"/>
    <n v="0"/>
    <n v="98"/>
    <n v="37"/>
    <n v="3"/>
    <n v="0"/>
    <n v="1150"/>
    <n v="83"/>
    <x v="46"/>
    <n v="135"/>
    <n v="1012"/>
    <n v="93"/>
    <n v="919"/>
    <n v="3"/>
    <n v="1150"/>
    <n v="83"/>
    <n v="1233"/>
  </r>
  <r>
    <x v="10"/>
    <n v="134"/>
    <s v="PIBE MØLLE GOLF"/>
    <n v="23"/>
    <n v="3"/>
    <n v="2"/>
    <n v="1"/>
    <n v="381"/>
    <n v="165"/>
    <n v="2"/>
    <n v="0"/>
    <n v="167"/>
    <n v="77"/>
    <n v="0"/>
    <n v="0"/>
    <n v="821"/>
    <n v="18"/>
    <x v="108"/>
    <n v="244"/>
    <n v="575"/>
    <n v="31"/>
    <n v="546"/>
    <n v="0"/>
    <n v="821"/>
    <n v="18"/>
    <n v="839"/>
  </r>
  <r>
    <x v="10"/>
    <n v="49"/>
    <s v="Ribe Golf Klub"/>
    <n v="17"/>
    <n v="6"/>
    <n v="1"/>
    <n v="0"/>
    <n v="510"/>
    <n v="231"/>
    <n v="0"/>
    <n v="0"/>
    <n v="58"/>
    <n v="18"/>
    <n v="8"/>
    <n v="1"/>
    <n v="850"/>
    <n v="35"/>
    <x v="89"/>
    <n v="76"/>
    <n v="765"/>
    <n v="24"/>
    <n v="741"/>
    <n v="9"/>
    <n v="850"/>
    <n v="35"/>
    <n v="885"/>
  </r>
  <r>
    <x v="10"/>
    <n v="64"/>
    <s v="Rold Skov Golfklub"/>
    <n v="29"/>
    <n v="3"/>
    <n v="8"/>
    <n v="4"/>
    <n v="559"/>
    <n v="265"/>
    <n v="0"/>
    <n v="0"/>
    <n v="109"/>
    <n v="41"/>
    <n v="5"/>
    <n v="1"/>
    <n v="1024"/>
    <n v="34"/>
    <x v="99"/>
    <n v="150"/>
    <n v="868"/>
    <n v="44"/>
    <n v="824"/>
    <n v="6"/>
    <n v="1024"/>
    <n v="34"/>
    <n v="1058"/>
  </r>
  <r>
    <x v="10"/>
    <n v="38"/>
    <s v="Roskilde Golf Klub"/>
    <n v="32"/>
    <n v="10"/>
    <n v="37"/>
    <n v="6"/>
    <n v="674"/>
    <n v="343"/>
    <n v="0"/>
    <n v="0"/>
    <n v="334"/>
    <n v="214"/>
    <n v="0"/>
    <n v="0"/>
    <n v="1650"/>
    <n v="0"/>
    <x v="31"/>
    <n v="548"/>
    <n v="1102"/>
    <n v="85"/>
    <n v="1017"/>
    <n v="0"/>
    <n v="1650"/>
    <n v="0"/>
    <n v="1650"/>
  </r>
  <r>
    <x v="10"/>
    <n v="900"/>
    <s v="Royal Golf Club"/>
    <n v="3"/>
    <n v="1"/>
    <n v="3"/>
    <n v="0"/>
    <n v="357"/>
    <n v="39"/>
    <n v="0"/>
    <n v="0"/>
    <n v="0"/>
    <n v="0"/>
    <n v="0"/>
    <n v="0"/>
    <n v="403"/>
    <n v="16"/>
    <x v="150"/>
    <n v="0"/>
    <n v="403"/>
    <n v="7"/>
    <n v="396"/>
    <n v="0"/>
    <n v="403"/>
    <n v="16"/>
    <n v="419"/>
  </r>
  <r>
    <x v="10"/>
    <n v="80"/>
    <s v="Royal Oak Golf Club"/>
    <n v="29"/>
    <n v="3"/>
    <n v="12"/>
    <n v="4"/>
    <n v="273"/>
    <n v="86"/>
    <n v="0"/>
    <n v="0"/>
    <n v="19"/>
    <n v="5"/>
    <n v="6"/>
    <n v="1"/>
    <n v="438"/>
    <n v="2"/>
    <x v="161"/>
    <n v="24"/>
    <n v="407"/>
    <n v="48"/>
    <n v="359"/>
    <n v="7"/>
    <n v="438"/>
    <n v="2"/>
    <n v="440"/>
  </r>
  <r>
    <x v="10"/>
    <n v="8"/>
    <s v="Rungsted Golf Klub"/>
    <n v="45"/>
    <n v="15"/>
    <n v="6"/>
    <n v="3"/>
    <n v="540"/>
    <n v="294"/>
    <n v="1"/>
    <n v="1"/>
    <n v="63"/>
    <n v="28"/>
    <n v="0"/>
    <n v="0"/>
    <n v="996"/>
    <n v="160"/>
    <x v="51"/>
    <n v="91"/>
    <n v="903"/>
    <n v="71"/>
    <n v="834"/>
    <n v="0"/>
    <n v="996"/>
    <n v="160"/>
    <n v="1156"/>
  </r>
  <r>
    <x v="10"/>
    <n v="168"/>
    <s v="Rømø Golf Klub"/>
    <n v="2"/>
    <n v="0"/>
    <n v="0"/>
    <n v="0"/>
    <n v="48"/>
    <n v="15"/>
    <n v="0"/>
    <n v="0"/>
    <n v="9"/>
    <n v="4"/>
    <n v="52"/>
    <n v="21"/>
    <n v="151"/>
    <n v="0"/>
    <x v="181"/>
    <n v="13"/>
    <n v="65"/>
    <n v="2"/>
    <n v="63"/>
    <n v="73"/>
    <n v="151"/>
    <n v="0"/>
    <n v="151"/>
  </r>
  <r>
    <x v="10"/>
    <n v="190"/>
    <s v="Rønnede Golf Klub"/>
    <n v="23"/>
    <n v="2"/>
    <n v="9"/>
    <n v="7"/>
    <n v="312"/>
    <n v="108"/>
    <n v="0"/>
    <n v="0"/>
    <n v="92"/>
    <n v="32"/>
    <n v="0"/>
    <n v="0"/>
    <n v="585"/>
    <n v="40"/>
    <x v="136"/>
    <n v="124"/>
    <n v="461"/>
    <n v="41"/>
    <n v="420"/>
    <n v="0"/>
    <n v="585"/>
    <n v="40"/>
    <n v="625"/>
  </r>
  <r>
    <x v="10"/>
    <n v="95"/>
    <s v="Samsø Golfklub"/>
    <n v="39"/>
    <n v="7"/>
    <n v="6"/>
    <n v="8"/>
    <n v="166"/>
    <n v="85"/>
    <n v="5"/>
    <n v="0"/>
    <n v="1222"/>
    <n v="319"/>
    <n v="34"/>
    <n v="13"/>
    <n v="1904"/>
    <n v="4"/>
    <x v="133"/>
    <n v="1541"/>
    <n v="311"/>
    <n v="65"/>
    <n v="251"/>
    <n v="47"/>
    <n v="1904"/>
    <n v="4"/>
    <n v="1908"/>
  </r>
  <r>
    <x v="10"/>
    <n v="11"/>
    <s v="Sct. Knuds Golfklub"/>
    <n v="15"/>
    <n v="2"/>
    <n v="8"/>
    <n v="6"/>
    <n v="402"/>
    <n v="175"/>
    <n v="0"/>
    <n v="0"/>
    <n v="55"/>
    <n v="26"/>
    <n v="0"/>
    <n v="0"/>
    <n v="689"/>
    <n v="106"/>
    <x v="82"/>
    <n v="81"/>
    <n v="608"/>
    <n v="31"/>
    <n v="577"/>
    <n v="0"/>
    <n v="689"/>
    <n v="106"/>
    <n v="795"/>
  </r>
  <r>
    <x v="10"/>
    <n v="109"/>
    <s v="Sebber Kloster Golf Klub"/>
    <n v="22"/>
    <n v="6"/>
    <n v="11"/>
    <n v="6"/>
    <n v="393"/>
    <n v="147"/>
    <n v="1"/>
    <n v="0"/>
    <n v="51"/>
    <n v="23"/>
    <n v="20"/>
    <n v="1"/>
    <n v="681"/>
    <n v="4"/>
    <x v="121"/>
    <n v="74"/>
    <n v="585"/>
    <n v="46"/>
    <n v="540"/>
    <n v="21"/>
    <n v="681"/>
    <n v="4"/>
    <n v="685"/>
  </r>
  <r>
    <x v="10"/>
    <n v="172"/>
    <s v="Sejerø Golfklub"/>
    <n v="2"/>
    <n v="0"/>
    <n v="2"/>
    <n v="2"/>
    <n v="24"/>
    <n v="10"/>
    <n v="0"/>
    <n v="0"/>
    <n v="20"/>
    <n v="8"/>
    <n v="8"/>
    <n v="2"/>
    <n v="78"/>
    <n v="1"/>
    <x v="184"/>
    <n v="28"/>
    <n v="40"/>
    <n v="6"/>
    <n v="34"/>
    <n v="10"/>
    <n v="78"/>
    <n v="1"/>
    <n v="79"/>
  </r>
  <r>
    <x v="10"/>
    <n v="16"/>
    <s v="Silkeborg Golfklub"/>
    <n v="85"/>
    <n v="12"/>
    <n v="16"/>
    <n v="6"/>
    <n v="1281"/>
    <n v="407"/>
    <n v="1"/>
    <n v="0"/>
    <n v="201"/>
    <n v="146"/>
    <n v="1"/>
    <n v="2"/>
    <n v="2158"/>
    <n v="153"/>
    <x v="22"/>
    <n v="347"/>
    <n v="1807"/>
    <n v="120"/>
    <n v="1688"/>
    <n v="3"/>
    <n v="2158"/>
    <n v="153"/>
    <n v="2311"/>
  </r>
  <r>
    <x v="10"/>
    <n v="85"/>
    <s v="Simon's Golf Club"/>
    <n v="6"/>
    <n v="7"/>
    <n v="0"/>
    <n v="0"/>
    <n v="911"/>
    <n v="246"/>
    <n v="0"/>
    <n v="0"/>
    <n v="0"/>
    <n v="0"/>
    <n v="0"/>
    <n v="0"/>
    <n v="1170"/>
    <n v="110"/>
    <x v="38"/>
    <n v="0"/>
    <n v="1170"/>
    <n v="13"/>
    <n v="1157"/>
    <n v="0"/>
    <n v="1170"/>
    <n v="110"/>
    <n v="1280"/>
  </r>
  <r>
    <x v="10"/>
    <n v="83"/>
    <s v="Sindal Golf Klub"/>
    <n v="7"/>
    <n v="4"/>
    <n v="0"/>
    <n v="0"/>
    <n v="304"/>
    <n v="136"/>
    <n v="0"/>
    <n v="0"/>
    <n v="0"/>
    <n v="0"/>
    <n v="16"/>
    <n v="9"/>
    <n v="476"/>
    <n v="87"/>
    <x v="139"/>
    <n v="0"/>
    <n v="451"/>
    <n v="11"/>
    <n v="440"/>
    <n v="25"/>
    <n v="476"/>
    <n v="87"/>
    <n v="563"/>
  </r>
  <r>
    <x v="10"/>
    <n v="70"/>
    <s v="Skanderborg Golf Klub"/>
    <n v="21"/>
    <n v="2"/>
    <n v="1"/>
    <n v="3"/>
    <n v="453"/>
    <n v="183"/>
    <n v="0"/>
    <n v="0"/>
    <n v="43"/>
    <n v="14"/>
    <n v="1"/>
    <n v="1"/>
    <n v="722"/>
    <n v="31"/>
    <x v="96"/>
    <n v="57"/>
    <n v="663"/>
    <n v="27"/>
    <n v="636"/>
    <n v="2"/>
    <n v="722"/>
    <n v="31"/>
    <n v="753"/>
  </r>
  <r>
    <x v="10"/>
    <n v="40"/>
    <s v="Skive Golfklub"/>
    <n v="23"/>
    <n v="4"/>
    <n v="0"/>
    <n v="0"/>
    <n v="473"/>
    <n v="205"/>
    <n v="0"/>
    <n v="0"/>
    <n v="113"/>
    <n v="27"/>
    <n v="7"/>
    <n v="1"/>
    <n v="853"/>
    <n v="9"/>
    <x v="67"/>
    <n v="140"/>
    <n v="705"/>
    <n v="27"/>
    <n v="678"/>
    <n v="8"/>
    <n v="853"/>
    <n v="9"/>
    <n v="862"/>
  </r>
  <r>
    <x v="10"/>
    <n v="138"/>
    <s v="Skovbo Golfklub"/>
    <n v="20"/>
    <n v="8"/>
    <n v="5"/>
    <n v="3"/>
    <n v="414"/>
    <n v="127"/>
    <n v="3"/>
    <n v="2"/>
    <n v="168"/>
    <n v="91"/>
    <n v="0"/>
    <n v="0"/>
    <n v="841"/>
    <n v="18"/>
    <x v="76"/>
    <n v="259"/>
    <n v="577"/>
    <n v="41"/>
    <n v="541"/>
    <n v="0"/>
    <n v="841"/>
    <n v="18"/>
    <n v="859"/>
  </r>
  <r>
    <x v="10"/>
    <n v="154"/>
    <s v="Skærbæk Mølle Golfklub Ølgod"/>
    <n v="11"/>
    <n v="2"/>
    <n v="2"/>
    <n v="2"/>
    <n v="267"/>
    <n v="146"/>
    <n v="0"/>
    <n v="0"/>
    <n v="53"/>
    <n v="21"/>
    <n v="40"/>
    <n v="16"/>
    <n v="560"/>
    <n v="17"/>
    <x v="131"/>
    <n v="74"/>
    <n v="430"/>
    <n v="17"/>
    <n v="413"/>
    <n v="56"/>
    <n v="560"/>
    <n v="17"/>
    <n v="577"/>
  </r>
  <r>
    <x v="10"/>
    <n v="120"/>
    <s v="Smørum Golfklub"/>
    <n v="92"/>
    <n v="39"/>
    <n v="0"/>
    <n v="0"/>
    <n v="1355"/>
    <n v="348"/>
    <n v="1"/>
    <n v="0"/>
    <n v="714"/>
    <n v="385"/>
    <n v="0"/>
    <n v="0"/>
    <n v="2934"/>
    <n v="43"/>
    <x v="34"/>
    <n v="1099"/>
    <n v="1834"/>
    <n v="132"/>
    <n v="1703"/>
    <n v="0"/>
    <n v="2934"/>
    <n v="43"/>
    <n v="2977"/>
  </r>
  <r>
    <x v="10"/>
    <n v="127"/>
    <s v="Solrød Golfklub"/>
    <n v="13"/>
    <n v="1"/>
    <n v="0"/>
    <n v="0"/>
    <n v="116"/>
    <n v="43"/>
    <n v="0"/>
    <n v="0"/>
    <n v="28"/>
    <n v="12"/>
    <n v="0"/>
    <n v="0"/>
    <n v="213"/>
    <n v="11"/>
    <x v="171"/>
    <n v="40"/>
    <n v="173"/>
    <n v="14"/>
    <n v="159"/>
    <n v="0"/>
    <n v="213"/>
    <n v="11"/>
    <n v="224"/>
  </r>
  <r>
    <x v="10"/>
    <n v="47"/>
    <s v="Sorø Golfklub"/>
    <n v="43"/>
    <n v="9"/>
    <n v="12"/>
    <n v="5"/>
    <n v="643"/>
    <n v="187"/>
    <n v="0"/>
    <n v="0"/>
    <n v="91"/>
    <n v="33"/>
    <n v="3"/>
    <n v="1"/>
    <n v="1027"/>
    <n v="78"/>
    <x v="81"/>
    <n v="124"/>
    <n v="899"/>
    <n v="69"/>
    <n v="830"/>
    <n v="4"/>
    <n v="1027"/>
    <n v="78"/>
    <n v="1105"/>
  </r>
  <r>
    <x v="10"/>
    <n v="184"/>
    <s v="Stensballegaard Golfklub"/>
    <n v="35"/>
    <n v="6"/>
    <n v="30"/>
    <n v="12"/>
    <n v="439"/>
    <n v="136"/>
    <n v="0"/>
    <n v="0"/>
    <n v="137"/>
    <n v="91"/>
    <n v="24"/>
    <n v="5"/>
    <n v="915"/>
    <n v="8"/>
    <x v="94"/>
    <n v="228"/>
    <n v="658"/>
    <n v="83"/>
    <n v="575"/>
    <n v="29"/>
    <n v="915"/>
    <n v="8"/>
    <n v="923"/>
  </r>
  <r>
    <x v="10"/>
    <n v="23"/>
    <s v="Storstrømmen Gk"/>
    <n v="21"/>
    <n v="14"/>
    <n v="0"/>
    <n v="0"/>
    <n v="326"/>
    <n v="112"/>
    <n v="0"/>
    <n v="0"/>
    <n v="16"/>
    <n v="6"/>
    <n v="6"/>
    <n v="3"/>
    <n v="504"/>
    <n v="31"/>
    <x v="124"/>
    <n v="22"/>
    <n v="473"/>
    <n v="35"/>
    <n v="438"/>
    <n v="9"/>
    <n v="504"/>
    <n v="31"/>
    <n v="535"/>
  </r>
  <r>
    <x v="10"/>
    <n v="123"/>
    <s v="Struer Golfklub"/>
    <n v="20"/>
    <n v="8"/>
    <n v="12"/>
    <n v="10"/>
    <n v="387"/>
    <n v="193"/>
    <n v="0"/>
    <n v="0"/>
    <n v="28"/>
    <n v="13"/>
    <n v="15"/>
    <n v="7"/>
    <n v="693"/>
    <n v="54"/>
    <x v="4"/>
    <n v="41"/>
    <n v="630"/>
    <n v="50"/>
    <n v="580"/>
    <n v="22"/>
    <n v="693"/>
    <n v="54"/>
    <n v="747"/>
  </r>
  <r>
    <x v="10"/>
    <n v="21"/>
    <s v="Svendborg Golf Klub"/>
    <n v="45"/>
    <n v="8"/>
    <n v="0"/>
    <n v="0"/>
    <n v="518"/>
    <n v="208"/>
    <n v="0"/>
    <n v="0"/>
    <n v="96"/>
    <n v="79"/>
    <n v="7"/>
    <n v="2"/>
    <n v="963"/>
    <n v="54"/>
    <x v="53"/>
    <n v="175"/>
    <n v="779"/>
    <n v="53"/>
    <n v="726"/>
    <n v="9"/>
    <n v="963"/>
    <n v="54"/>
    <n v="1017"/>
  </r>
  <r>
    <x v="10"/>
    <n v="42"/>
    <s v="Sydsjællands Golfklub Mogenstrup"/>
    <n v="21"/>
    <n v="5"/>
    <n v="0"/>
    <n v="0"/>
    <n v="449"/>
    <n v="157"/>
    <n v="0"/>
    <n v="0"/>
    <n v="80"/>
    <n v="16"/>
    <n v="0"/>
    <n v="0"/>
    <n v="728"/>
    <n v="78"/>
    <x v="47"/>
    <n v="96"/>
    <n v="632"/>
    <n v="26"/>
    <n v="606"/>
    <n v="0"/>
    <n v="728"/>
    <n v="78"/>
    <n v="806"/>
  </r>
  <r>
    <x v="10"/>
    <n v="183"/>
    <s v="Sydthy Golfklub"/>
    <n v="3"/>
    <n v="2"/>
    <n v="2"/>
    <n v="1"/>
    <n v="211"/>
    <n v="102"/>
    <n v="0"/>
    <n v="0"/>
    <n v="8"/>
    <n v="4"/>
    <n v="19"/>
    <n v="12"/>
    <n v="364"/>
    <n v="19"/>
    <x v="159"/>
    <n v="12"/>
    <n v="321"/>
    <n v="8"/>
    <n v="313"/>
    <n v="31"/>
    <n v="364"/>
    <n v="19"/>
    <n v="383"/>
  </r>
  <r>
    <x v="10"/>
    <n v="71"/>
    <s v="Sæby Golfklub"/>
    <n v="17"/>
    <n v="4"/>
    <n v="9"/>
    <n v="3"/>
    <n v="333"/>
    <n v="168"/>
    <n v="0"/>
    <n v="0"/>
    <n v="34"/>
    <n v="9"/>
    <n v="7"/>
    <n v="7"/>
    <n v="591"/>
    <n v="5"/>
    <x v="117"/>
    <n v="43"/>
    <n v="534"/>
    <n v="33"/>
    <n v="501"/>
    <n v="14"/>
    <n v="591"/>
    <n v="5"/>
    <n v="596"/>
  </r>
  <r>
    <x v="10"/>
    <n v="905"/>
    <s v="Søhøjlandet Golf Resort P/S"/>
    <n v="4"/>
    <n v="1"/>
    <n v="0"/>
    <n v="0"/>
    <n v="255"/>
    <n v="55"/>
    <n v="0"/>
    <n v="0"/>
    <n v="78"/>
    <n v="22"/>
    <n v="14"/>
    <n v="4"/>
    <n v="433"/>
    <n v="7"/>
    <x v="166"/>
    <n v="100"/>
    <n v="315"/>
    <n v="5"/>
    <n v="310"/>
    <n v="18"/>
    <n v="433"/>
    <n v="7"/>
    <n v="440"/>
  </r>
  <r>
    <x v="10"/>
    <n v="37"/>
    <s v="Søllerød Golfklub"/>
    <n v="86"/>
    <n v="35"/>
    <n v="40"/>
    <n v="24"/>
    <n v="642"/>
    <n v="345"/>
    <n v="1"/>
    <n v="0"/>
    <n v="191"/>
    <n v="143"/>
    <n v="0"/>
    <n v="0"/>
    <n v="1507"/>
    <n v="181"/>
    <x v="11"/>
    <n v="334"/>
    <n v="1172"/>
    <n v="186"/>
    <n v="987"/>
    <n v="0"/>
    <n v="1507"/>
    <n v="181"/>
    <n v="1688"/>
  </r>
  <r>
    <x v="10"/>
    <n v="906"/>
    <s v="Sølykke Golf"/>
    <n v="0"/>
    <n v="0"/>
    <n v="0"/>
    <n v="0"/>
    <n v="1"/>
    <n v="0"/>
    <n v="2"/>
    <n v="0"/>
    <n v="178"/>
    <n v="59"/>
    <n v="1"/>
    <n v="0"/>
    <n v="241"/>
    <n v="1"/>
    <x v="196"/>
    <n v="237"/>
    <n v="1"/>
    <n v="2"/>
    <n v="1"/>
    <n v="1"/>
    <n v="241"/>
    <n v="1"/>
    <n v="242"/>
  </r>
  <r>
    <x v="10"/>
    <n v="51"/>
    <s v="Sønderborg Golfklub"/>
    <n v="9"/>
    <n v="8"/>
    <n v="1"/>
    <n v="2"/>
    <n v="431"/>
    <n v="195"/>
    <n v="8"/>
    <n v="0"/>
    <n v="104"/>
    <n v="33"/>
    <n v="9"/>
    <n v="1"/>
    <n v="801"/>
    <n v="82"/>
    <x v="72"/>
    <n v="137"/>
    <n v="646"/>
    <n v="28"/>
    <n v="626"/>
    <n v="10"/>
    <n v="801"/>
    <n v="82"/>
    <n v="883"/>
  </r>
  <r>
    <x v="10"/>
    <n v="22"/>
    <s v="Sønderjyllands Golfklub"/>
    <n v="17"/>
    <n v="5"/>
    <n v="8"/>
    <n v="3"/>
    <n v="459"/>
    <n v="277"/>
    <n v="0"/>
    <n v="0"/>
    <n v="137"/>
    <n v="69"/>
    <n v="25"/>
    <n v="6"/>
    <n v="1006"/>
    <n v="91"/>
    <x v="64"/>
    <n v="206"/>
    <n v="769"/>
    <n v="33"/>
    <n v="736"/>
    <n v="31"/>
    <n v="1006"/>
    <n v="91"/>
    <n v="1097"/>
  </r>
  <r>
    <x v="10"/>
    <n v="87"/>
    <s v="Tange Sø Golfklub"/>
    <n v="9"/>
    <n v="1"/>
    <n v="10"/>
    <n v="2"/>
    <n v="385"/>
    <n v="145"/>
    <n v="0"/>
    <n v="0"/>
    <n v="63"/>
    <n v="28"/>
    <n v="12"/>
    <n v="4"/>
    <n v="659"/>
    <n v="52"/>
    <x v="86"/>
    <n v="91"/>
    <n v="552"/>
    <n v="22"/>
    <n v="530"/>
    <n v="16"/>
    <n v="659"/>
    <n v="52"/>
    <n v="711"/>
  </r>
  <r>
    <x v="10"/>
    <n v="188"/>
    <s v="The Scandinavian Golf Club"/>
    <n v="45"/>
    <n v="9"/>
    <n v="16"/>
    <n v="23"/>
    <n v="821"/>
    <n v="191"/>
    <n v="0"/>
    <n v="0"/>
    <n v="0"/>
    <n v="0"/>
    <n v="1"/>
    <n v="1"/>
    <n v="1107"/>
    <n v="29"/>
    <x v="172"/>
    <n v="0"/>
    <n v="1105"/>
    <n v="93"/>
    <n v="1012"/>
    <n v="2"/>
    <n v="1107"/>
    <n v="29"/>
    <n v="1136"/>
  </r>
  <r>
    <x v="10"/>
    <n v="173"/>
    <s v="Tollundgaard Golfklub"/>
    <n v="4"/>
    <n v="3"/>
    <n v="0"/>
    <n v="0"/>
    <n v="290"/>
    <n v="130"/>
    <n v="0"/>
    <n v="0"/>
    <n v="28"/>
    <n v="9"/>
    <n v="14"/>
    <n v="4"/>
    <n v="482"/>
    <n v="13"/>
    <x v="149"/>
    <n v="37"/>
    <n v="427"/>
    <n v="7"/>
    <n v="420"/>
    <n v="18"/>
    <n v="482"/>
    <n v="13"/>
    <n v="495"/>
  </r>
  <r>
    <x v="10"/>
    <n v="97"/>
    <s v="Trehøje Golfklub"/>
    <n v="26"/>
    <n v="8"/>
    <n v="0"/>
    <n v="0"/>
    <n v="544"/>
    <n v="215"/>
    <n v="0"/>
    <n v="0"/>
    <n v="144"/>
    <n v="79"/>
    <n v="8"/>
    <n v="5"/>
    <n v="1029"/>
    <n v="113"/>
    <x v="40"/>
    <n v="223"/>
    <n v="793"/>
    <n v="34"/>
    <n v="759"/>
    <n v="13"/>
    <n v="1029"/>
    <n v="113"/>
    <n v="1142"/>
  </r>
  <r>
    <x v="10"/>
    <n v="152"/>
    <s v="Trelleborg Golfklub Slagelse"/>
    <n v="37"/>
    <n v="12"/>
    <n v="8"/>
    <n v="2"/>
    <n v="461"/>
    <n v="141"/>
    <n v="1"/>
    <n v="0"/>
    <n v="445"/>
    <n v="193"/>
    <n v="7"/>
    <n v="2"/>
    <n v="1309"/>
    <n v="50"/>
    <x v="84"/>
    <n v="638"/>
    <n v="661"/>
    <n v="60"/>
    <n v="602"/>
    <n v="9"/>
    <n v="1309"/>
    <n v="50"/>
    <n v="1359"/>
  </r>
  <r>
    <x v="10"/>
    <n v="201"/>
    <s v="Tullamore Golf Club"/>
    <n v="0"/>
    <n v="0"/>
    <n v="0"/>
    <n v="0"/>
    <n v="218"/>
    <n v="90"/>
    <n v="0"/>
    <n v="0"/>
    <n v="139"/>
    <n v="27"/>
    <n v="0"/>
    <n v="0"/>
    <n v="474"/>
    <n v="3"/>
    <x v="201"/>
    <n v="166"/>
    <n v="308"/>
    <n v="0"/>
    <n v="308"/>
    <n v="0"/>
    <n v="474"/>
    <n v="3"/>
    <n v="477"/>
  </r>
  <r>
    <x v="10"/>
    <n v="88"/>
    <s v="Tønder Golf Klub"/>
    <n v="21"/>
    <n v="6"/>
    <n v="0"/>
    <n v="0"/>
    <n v="390"/>
    <n v="138"/>
    <n v="0"/>
    <n v="0"/>
    <n v="34"/>
    <n v="18"/>
    <n v="6"/>
    <n v="2"/>
    <n v="615"/>
    <n v="49"/>
    <x v="134"/>
    <n v="52"/>
    <n v="555"/>
    <n v="27"/>
    <n v="528"/>
    <n v="8"/>
    <n v="615"/>
    <n v="49"/>
    <n v="664"/>
  </r>
  <r>
    <x v="10"/>
    <n v="151"/>
    <s v="Vallø Golfklub"/>
    <n v="18"/>
    <n v="3"/>
    <n v="30"/>
    <n v="13"/>
    <n v="390"/>
    <n v="93"/>
    <n v="4"/>
    <n v="0"/>
    <n v="1713"/>
    <n v="330"/>
    <n v="5"/>
    <n v="3"/>
    <n v="2602"/>
    <n v="6"/>
    <x v="69"/>
    <n v="2043"/>
    <n v="547"/>
    <n v="68"/>
    <n v="483"/>
    <n v="8"/>
    <n v="2602"/>
    <n v="6"/>
    <n v="2608"/>
  </r>
  <r>
    <x v="10"/>
    <n v="82"/>
    <s v="Varde Golfklub"/>
    <n v="32"/>
    <n v="13"/>
    <n v="5"/>
    <n v="2"/>
    <n v="532"/>
    <n v="239"/>
    <n v="0"/>
    <n v="0"/>
    <n v="99"/>
    <n v="41"/>
    <n v="9"/>
    <n v="1"/>
    <n v="973"/>
    <n v="29"/>
    <x v="57"/>
    <n v="140"/>
    <n v="823"/>
    <n v="52"/>
    <n v="771"/>
    <n v="10"/>
    <n v="973"/>
    <n v="29"/>
    <n v="1002"/>
  </r>
  <r>
    <x v="10"/>
    <n v="100"/>
    <s v="Vejen Golfklub"/>
    <n v="25"/>
    <n v="8"/>
    <n v="10"/>
    <n v="1"/>
    <n v="462"/>
    <n v="163"/>
    <n v="0"/>
    <n v="0"/>
    <n v="199"/>
    <n v="75"/>
    <n v="8"/>
    <n v="2"/>
    <n v="953"/>
    <n v="0"/>
    <x v="58"/>
    <n v="274"/>
    <n v="669"/>
    <n v="44"/>
    <n v="625"/>
    <n v="10"/>
    <n v="953"/>
    <n v="0"/>
    <n v="953"/>
  </r>
  <r>
    <x v="10"/>
    <n v="27"/>
    <s v="Vejle Golf Club"/>
    <n v="39"/>
    <n v="6"/>
    <n v="30"/>
    <n v="10"/>
    <n v="741"/>
    <n v="336"/>
    <n v="5"/>
    <n v="0"/>
    <n v="282"/>
    <n v="135"/>
    <n v="9"/>
    <n v="3"/>
    <n v="1596"/>
    <n v="51"/>
    <x v="9"/>
    <n v="417"/>
    <n v="1162"/>
    <n v="90"/>
    <n v="1077"/>
    <n v="12"/>
    <n v="1596"/>
    <n v="51"/>
    <n v="1647"/>
  </r>
  <r>
    <x v="10"/>
    <n v="43"/>
    <s v="Vestfyns Golfklub"/>
    <n v="5"/>
    <n v="0"/>
    <n v="3"/>
    <n v="2"/>
    <n v="258"/>
    <n v="137"/>
    <n v="0"/>
    <n v="0"/>
    <n v="114"/>
    <n v="23"/>
    <n v="4"/>
    <n v="2"/>
    <n v="548"/>
    <n v="43"/>
    <x v="98"/>
    <n v="137"/>
    <n v="405"/>
    <n v="10"/>
    <n v="395"/>
    <n v="6"/>
    <n v="548"/>
    <n v="43"/>
    <n v="591"/>
  </r>
  <r>
    <x v="10"/>
    <n v="39"/>
    <s v="Viborg Golfklub"/>
    <n v="51"/>
    <n v="13"/>
    <n v="55"/>
    <n v="22"/>
    <n v="583"/>
    <n v="211"/>
    <n v="1"/>
    <n v="0"/>
    <n v="253"/>
    <n v="176"/>
    <n v="19"/>
    <n v="5"/>
    <n v="1389"/>
    <n v="52"/>
    <x v="29"/>
    <n v="429"/>
    <n v="935"/>
    <n v="142"/>
    <n v="794"/>
    <n v="24"/>
    <n v="1389"/>
    <n v="52"/>
    <n v="1441"/>
  </r>
  <r>
    <x v="10"/>
    <n v="159"/>
    <s v="Volstrup Golf Klub"/>
    <n v="14"/>
    <n v="3"/>
    <n v="12"/>
    <n v="1"/>
    <n v="401"/>
    <n v="96"/>
    <n v="0"/>
    <n v="0"/>
    <n v="77"/>
    <n v="15"/>
    <n v="5"/>
    <n v="1"/>
    <n v="625"/>
    <n v="35"/>
    <x v="129"/>
    <n v="92"/>
    <n v="527"/>
    <n v="30"/>
    <n v="497"/>
    <n v="6"/>
    <n v="625"/>
    <n v="35"/>
    <n v="660"/>
  </r>
  <r>
    <x v="10"/>
    <n v="163"/>
    <s v="Værebro Golfklub"/>
    <n v="34"/>
    <n v="10"/>
    <n v="5"/>
    <n v="3"/>
    <n v="619"/>
    <n v="215"/>
    <n v="5"/>
    <n v="2"/>
    <n v="235"/>
    <n v="110"/>
    <n v="0"/>
    <n v="0"/>
    <n v="1238"/>
    <n v="23"/>
    <x v="106"/>
    <n v="345"/>
    <n v="886"/>
    <n v="59"/>
    <n v="834"/>
    <n v="0"/>
    <n v="1238"/>
    <n v="23"/>
    <n v="1261"/>
  </r>
  <r>
    <x v="10"/>
    <n v="117"/>
    <s v="Værløse Golfklub"/>
    <n v="47"/>
    <n v="11"/>
    <n v="17"/>
    <n v="14"/>
    <n v="681"/>
    <n v="276"/>
    <n v="0"/>
    <n v="0"/>
    <n v="123"/>
    <n v="63"/>
    <n v="0"/>
    <n v="0"/>
    <n v="1232"/>
    <n v="109"/>
    <x v="15"/>
    <n v="186"/>
    <n v="1046"/>
    <n v="89"/>
    <n v="957"/>
    <n v="0"/>
    <n v="1232"/>
    <n v="109"/>
    <n v="1341"/>
  </r>
  <r>
    <x v="10"/>
    <n v="165"/>
    <s v="Ærø Golf Klub"/>
    <n v="0"/>
    <n v="0"/>
    <n v="1"/>
    <n v="0"/>
    <n v="81"/>
    <n v="41"/>
    <n v="0"/>
    <n v="0"/>
    <n v="106"/>
    <n v="29"/>
    <n v="14"/>
    <n v="9"/>
    <n v="281"/>
    <n v="42"/>
    <x v="175"/>
    <n v="135"/>
    <n v="123"/>
    <n v="1"/>
    <n v="122"/>
    <n v="23"/>
    <n v="281"/>
    <n v="42"/>
    <n v="323"/>
  </r>
  <r>
    <x v="10"/>
    <n v="137"/>
    <s v="Øland Golfklub"/>
    <n v="1"/>
    <n v="0"/>
    <n v="1"/>
    <n v="0"/>
    <n v="174"/>
    <n v="67"/>
    <n v="3"/>
    <n v="1"/>
    <n v="613"/>
    <n v="154"/>
    <n v="30"/>
    <n v="14"/>
    <n v="1058"/>
    <n v="105"/>
    <x v="105"/>
    <n v="767"/>
    <n v="243"/>
    <n v="6"/>
    <n v="241"/>
    <n v="44"/>
    <n v="1058"/>
    <n v="105"/>
    <n v="1163"/>
  </r>
  <r>
    <x v="10"/>
    <n v="99"/>
    <s v="Ørnehøj Golfklub"/>
    <n v="51"/>
    <n v="16"/>
    <n v="0"/>
    <n v="0"/>
    <n v="1003"/>
    <n v="357"/>
    <n v="0"/>
    <n v="0"/>
    <n v="125"/>
    <n v="58"/>
    <n v="15"/>
    <n v="1"/>
    <n v="1626"/>
    <n v="135"/>
    <x v="8"/>
    <n v="183"/>
    <n v="1427"/>
    <n v="67"/>
    <n v="1360"/>
    <n v="16"/>
    <n v="1626"/>
    <n v="135"/>
    <n v="1761"/>
  </r>
  <r>
    <x v="10"/>
    <n v="149"/>
    <s v="Aabenraa Golfklub"/>
    <n v="12"/>
    <n v="6"/>
    <n v="10"/>
    <n v="3"/>
    <n v="331"/>
    <n v="181"/>
    <n v="0"/>
    <n v="0"/>
    <n v="37"/>
    <n v="15"/>
    <n v="22"/>
    <n v="16"/>
    <n v="633"/>
    <n v="19"/>
    <x v="109"/>
    <n v="52"/>
    <n v="543"/>
    <n v="31"/>
    <n v="512"/>
    <n v="38"/>
    <n v="633"/>
    <n v="19"/>
    <n v="652"/>
  </r>
  <r>
    <x v="10"/>
    <n v="108"/>
    <s v="Aabybro Golfklub"/>
    <n v="12"/>
    <n v="0"/>
    <n v="3"/>
    <n v="0"/>
    <n v="404"/>
    <n v="174"/>
    <n v="0"/>
    <n v="0"/>
    <n v="19"/>
    <n v="11"/>
    <n v="0"/>
    <n v="0"/>
    <n v="623"/>
    <n v="28"/>
    <x v="62"/>
    <n v="30"/>
    <n v="593"/>
    <n v="15"/>
    <n v="578"/>
    <n v="0"/>
    <n v="623"/>
    <n v="28"/>
    <n v="651"/>
  </r>
  <r>
    <x v="10"/>
    <n v="2"/>
    <s v="Aalborg Golf Klub"/>
    <n v="72"/>
    <n v="8"/>
    <n v="14"/>
    <n v="4"/>
    <n v="1123"/>
    <n v="462"/>
    <n v="0"/>
    <n v="0"/>
    <n v="34"/>
    <n v="11"/>
    <n v="6"/>
    <n v="1"/>
    <n v="1735"/>
    <n v="107"/>
    <x v="7"/>
    <n v="45"/>
    <n v="1683"/>
    <n v="98"/>
    <n v="1585"/>
    <n v="7"/>
    <n v="1735"/>
    <n v="107"/>
    <n v="1842"/>
  </r>
  <r>
    <x v="10"/>
    <n v="6"/>
    <s v="Aarhus Golf Club"/>
    <n v="64"/>
    <n v="11"/>
    <n v="0"/>
    <n v="0"/>
    <n v="754"/>
    <n v="318"/>
    <n v="0"/>
    <n v="0"/>
    <n v="46"/>
    <n v="30"/>
    <n v="16"/>
    <n v="4"/>
    <n v="1243"/>
    <n v="57"/>
    <x v="32"/>
    <n v="76"/>
    <n v="1147"/>
    <n v="75"/>
    <n v="1072"/>
    <n v="20"/>
    <n v="1243"/>
    <n v="57"/>
    <n v="1300"/>
  </r>
  <r>
    <x v="10"/>
    <n v="73"/>
    <s v="Aarhus Aadal Golf Club"/>
    <n v="17"/>
    <n v="3"/>
    <n v="12"/>
    <n v="9"/>
    <n v="612"/>
    <n v="164"/>
    <n v="0"/>
    <n v="0"/>
    <n v="381"/>
    <n v="127"/>
    <n v="1"/>
    <n v="0"/>
    <n v="1326"/>
    <n v="12"/>
    <x v="43"/>
    <n v="508"/>
    <n v="817"/>
    <n v="41"/>
    <n v="776"/>
    <n v="1"/>
    <n v="1326"/>
    <n v="12"/>
    <n v="1338"/>
  </r>
  <r>
    <x v="10"/>
    <n v="156"/>
    <s v="Aars Golfklub"/>
    <n v="21"/>
    <n v="1"/>
    <n v="5"/>
    <n v="0"/>
    <n v="332"/>
    <n v="126"/>
    <n v="0"/>
    <n v="0"/>
    <n v="14"/>
    <n v="18"/>
    <n v="5"/>
    <n v="0"/>
    <n v="522"/>
    <n v="22"/>
    <x v="147"/>
    <n v="32"/>
    <n v="485"/>
    <n v="27"/>
    <n v="458"/>
    <n v="5"/>
    <n v="522"/>
    <n v="22"/>
    <n v="544"/>
  </r>
  <r>
    <x v="10"/>
    <n v="107"/>
    <s v="Åskov Golfklub"/>
    <n v="12"/>
    <n v="8"/>
    <n v="4"/>
    <n v="3"/>
    <n v="271"/>
    <n v="114"/>
    <n v="0"/>
    <n v="0"/>
    <n v="32"/>
    <n v="10"/>
    <n v="10"/>
    <n v="2"/>
    <n v="466"/>
    <n v="24"/>
    <x v="137"/>
    <n v="42"/>
    <n v="412"/>
    <n v="27"/>
    <n v="385"/>
    <n v="12"/>
    <n v="466"/>
    <n v="24"/>
    <n v="490"/>
  </r>
  <r>
    <x v="11"/>
    <n v="111"/>
    <s v="Albertslund Golfklub"/>
    <n v="4"/>
    <n v="1"/>
    <n v="0"/>
    <n v="0"/>
    <n v="306"/>
    <n v="136"/>
    <n v="0"/>
    <n v="0"/>
    <n v="60"/>
    <n v="12"/>
    <n v="1"/>
    <n v="2"/>
    <n v="522"/>
    <n v="15"/>
    <x v="119"/>
    <n v="72"/>
    <n v="447"/>
    <n v="5"/>
    <n v="442"/>
    <n v="3"/>
    <n v="522"/>
    <n v="15"/>
    <n v="537"/>
  </r>
  <r>
    <x v="11"/>
    <n v="125"/>
    <s v="Arrild Golf Klub"/>
    <n v="0"/>
    <n v="0"/>
    <n v="0"/>
    <n v="0"/>
    <n v="32"/>
    <n v="12"/>
    <n v="0"/>
    <n v="0"/>
    <n v="3"/>
    <n v="4"/>
    <n v="0"/>
    <n v="0"/>
    <n v="51"/>
    <n v="1"/>
    <x v="182"/>
    <n v="7"/>
    <n v="44"/>
    <n v="0"/>
    <n v="44"/>
    <n v="0"/>
    <n v="51"/>
    <n v="1"/>
    <n v="52"/>
  </r>
  <r>
    <x v="11"/>
    <n v="9"/>
    <s v="Asserbo Golf Club"/>
    <n v="30"/>
    <n v="7"/>
    <n v="13"/>
    <n v="5"/>
    <n v="546"/>
    <n v="278"/>
    <n v="1"/>
    <n v="0"/>
    <n v="37"/>
    <n v="31"/>
    <n v="22"/>
    <n v="13"/>
    <n v="983"/>
    <n v="93"/>
    <x v="56"/>
    <n v="68"/>
    <n v="879"/>
    <n v="56"/>
    <n v="824"/>
    <n v="35"/>
    <n v="983"/>
    <n v="93"/>
    <n v="1076"/>
  </r>
  <r>
    <x v="11"/>
    <n v="167"/>
    <s v="Barløseborg Golfklub"/>
    <n v="11"/>
    <n v="0"/>
    <n v="4"/>
    <n v="1"/>
    <n v="269"/>
    <n v="103"/>
    <n v="0"/>
    <n v="0"/>
    <n v="65"/>
    <n v="40"/>
    <n v="9"/>
    <n v="2"/>
    <n v="504"/>
    <n v="30"/>
    <x v="154"/>
    <n v="105"/>
    <n v="388"/>
    <n v="16"/>
    <n v="372"/>
    <n v="11"/>
    <n v="504"/>
    <n v="30"/>
    <n v="534"/>
  </r>
  <r>
    <x v="11"/>
    <n v="128"/>
    <s v="Benniksgaard Golf Klub"/>
    <n v="16"/>
    <n v="4"/>
    <n v="5"/>
    <n v="8"/>
    <n v="366"/>
    <n v="148"/>
    <n v="0"/>
    <n v="0"/>
    <n v="36"/>
    <n v="21"/>
    <n v="4"/>
    <n v="5"/>
    <n v="613"/>
    <n v="37"/>
    <x v="87"/>
    <n v="57"/>
    <n v="547"/>
    <n v="33"/>
    <n v="514"/>
    <n v="9"/>
    <n v="613"/>
    <n v="37"/>
    <n v="650"/>
  </r>
  <r>
    <x v="11"/>
    <n v="142"/>
    <s v="Birkemose Golf Club"/>
    <n v="12"/>
    <n v="4"/>
    <n v="89"/>
    <n v="56"/>
    <n v="378"/>
    <n v="147"/>
    <n v="0"/>
    <n v="0"/>
    <n v="145"/>
    <n v="61"/>
    <n v="0"/>
    <n v="0"/>
    <n v="892"/>
    <n v="6"/>
    <x v="90"/>
    <n v="206"/>
    <n v="686"/>
    <n v="161"/>
    <n v="525"/>
    <n v="0"/>
    <n v="892"/>
    <n v="6"/>
    <n v="898"/>
  </r>
  <r>
    <x v="11"/>
    <n v="105"/>
    <s v="Blokhus Golf Klub"/>
    <n v="9"/>
    <n v="1"/>
    <n v="6"/>
    <n v="2"/>
    <n v="278"/>
    <n v="152"/>
    <n v="0"/>
    <n v="0"/>
    <n v="171"/>
    <n v="82"/>
    <n v="57"/>
    <n v="31"/>
    <n v="789"/>
    <n v="5"/>
    <x v="93"/>
    <n v="253"/>
    <n v="448"/>
    <n v="18"/>
    <n v="430"/>
    <n v="88"/>
    <n v="789"/>
    <n v="5"/>
    <n v="794"/>
  </r>
  <r>
    <x v="11"/>
    <n v="196"/>
    <s v="Odense Blommenslyst Golfklub"/>
    <n v="12"/>
    <n v="2"/>
    <n v="10"/>
    <n v="2"/>
    <n v="403"/>
    <n v="144"/>
    <n v="0"/>
    <n v="0"/>
    <n v="49"/>
    <n v="31"/>
    <n v="1"/>
    <n v="0"/>
    <n v="654"/>
    <n v="9"/>
    <x v="74"/>
    <n v="80"/>
    <n v="573"/>
    <n v="26"/>
    <n v="547"/>
    <n v="1"/>
    <n v="654"/>
    <n v="9"/>
    <n v="663"/>
  </r>
  <r>
    <x v="11"/>
    <n v="96"/>
    <s v="Blåvandshuk Golfklub"/>
    <n v="7"/>
    <n v="1"/>
    <n v="0"/>
    <n v="0"/>
    <n v="236"/>
    <n v="127"/>
    <n v="0"/>
    <n v="0"/>
    <n v="153"/>
    <n v="39"/>
    <n v="56"/>
    <n v="22"/>
    <n v="641"/>
    <n v="13"/>
    <x v="162"/>
    <n v="192"/>
    <n v="371"/>
    <n v="8"/>
    <n v="363"/>
    <n v="78"/>
    <n v="641"/>
    <n v="13"/>
    <n v="654"/>
  </r>
  <r>
    <x v="11"/>
    <n v="191"/>
    <s v="Blåvandshuk Golf Skovklubben"/>
    <n v="2"/>
    <n v="0"/>
    <n v="2"/>
    <n v="0"/>
    <n v="140"/>
    <n v="56"/>
    <n v="0"/>
    <n v="0"/>
    <n v="6"/>
    <n v="3"/>
    <n v="0"/>
    <n v="0"/>
    <n v="209"/>
    <n v="0"/>
    <x v="185"/>
    <n v="9"/>
    <n v="200"/>
    <n v="4"/>
    <n v="196"/>
    <n v="0"/>
    <n v="209"/>
    <n v="0"/>
    <n v="209"/>
  </r>
  <r>
    <x v="11"/>
    <n v="34"/>
    <s v="Bornholms Golf Klub"/>
    <n v="8"/>
    <n v="0"/>
    <n v="1"/>
    <n v="2"/>
    <n v="233"/>
    <n v="96"/>
    <n v="0"/>
    <n v="0"/>
    <n v="79"/>
    <n v="46"/>
    <n v="0"/>
    <n v="0"/>
    <n v="465"/>
    <n v="32"/>
    <x v="120"/>
    <n v="125"/>
    <n v="340"/>
    <n v="11"/>
    <n v="329"/>
    <n v="0"/>
    <n v="465"/>
    <n v="32"/>
    <n v="497"/>
  </r>
  <r>
    <x v="11"/>
    <n v="122"/>
    <s v="Brande Golfklub"/>
    <n v="16"/>
    <n v="1"/>
    <n v="12"/>
    <n v="7"/>
    <n v="419"/>
    <n v="170"/>
    <n v="0"/>
    <n v="0"/>
    <n v="70"/>
    <n v="26"/>
    <n v="6"/>
    <n v="1"/>
    <n v="728"/>
    <n v="59"/>
    <x v="115"/>
    <n v="96"/>
    <n v="625"/>
    <n v="36"/>
    <n v="589"/>
    <n v="7"/>
    <n v="728"/>
    <n v="59"/>
    <n v="787"/>
  </r>
  <r>
    <x v="11"/>
    <n v="78"/>
    <s v="Breinholtgård Golf Klub"/>
    <n v="41"/>
    <n v="11"/>
    <n v="18"/>
    <n v="7"/>
    <n v="789"/>
    <n v="379"/>
    <n v="2"/>
    <n v="0"/>
    <n v="107"/>
    <n v="92"/>
    <n v="9"/>
    <n v="1"/>
    <n v="1456"/>
    <n v="225"/>
    <x v="12"/>
    <n v="199"/>
    <n v="1245"/>
    <n v="79"/>
    <n v="1168"/>
    <n v="10"/>
    <n v="1456"/>
    <n v="225"/>
    <n v="1681"/>
  </r>
  <r>
    <x v="11"/>
    <n v="198"/>
    <s v="Brændeskovgård Golf"/>
    <n v="0"/>
    <n v="0"/>
    <n v="0"/>
    <n v="0"/>
    <n v="0"/>
    <n v="0"/>
    <n v="0"/>
    <n v="1"/>
    <n v="149"/>
    <n v="60"/>
    <n v="0"/>
    <n v="0"/>
    <n v="210"/>
    <n v="0"/>
    <x v="193"/>
    <n v="209"/>
    <n v="0"/>
    <n v="1"/>
    <n v="0"/>
    <n v="0"/>
    <n v="210"/>
    <n v="0"/>
    <n v="210"/>
  </r>
  <r>
    <x v="11"/>
    <n v="130"/>
    <s v="Brøndby Golfklub"/>
    <n v="26"/>
    <n v="2"/>
    <n v="20"/>
    <n v="5"/>
    <n v="508"/>
    <n v="222"/>
    <n v="0"/>
    <n v="0"/>
    <n v="112"/>
    <n v="41"/>
    <n v="0"/>
    <n v="0"/>
    <n v="936"/>
    <n v="52"/>
    <x v="52"/>
    <n v="153"/>
    <n v="783"/>
    <n v="53"/>
    <n v="730"/>
    <n v="0"/>
    <n v="936"/>
    <n v="52"/>
    <n v="988"/>
  </r>
  <r>
    <x v="11"/>
    <n v="32"/>
    <s v="Brønderslev Golfklub"/>
    <n v="22"/>
    <n v="2"/>
    <n v="20"/>
    <n v="5"/>
    <n v="620"/>
    <n v="239"/>
    <n v="1"/>
    <n v="1"/>
    <n v="72"/>
    <n v="49"/>
    <n v="10"/>
    <n v="9"/>
    <n v="1050"/>
    <n v="25"/>
    <x v="36"/>
    <n v="121"/>
    <n v="908"/>
    <n v="51"/>
    <n v="859"/>
    <n v="19"/>
    <n v="1050"/>
    <n v="25"/>
    <n v="1075"/>
  </r>
  <r>
    <x v="11"/>
    <n v="901"/>
    <s v="City Golf Copenhagen"/>
    <n v="5"/>
    <n v="1"/>
    <n v="3"/>
    <n v="0"/>
    <n v="505"/>
    <n v="89"/>
    <n v="0"/>
    <n v="0"/>
    <n v="1"/>
    <n v="0"/>
    <n v="0"/>
    <n v="0"/>
    <n v="604"/>
    <n v="0"/>
    <x v="186"/>
    <n v="1"/>
    <n v="603"/>
    <n v="9"/>
    <n v="594"/>
    <n v="0"/>
    <n v="604"/>
    <n v="0"/>
    <n v="604"/>
  </r>
  <r>
    <x v="11"/>
    <n v="145"/>
    <s v="CGC Golf Club"/>
    <n v="25"/>
    <n v="6"/>
    <n v="1"/>
    <n v="0"/>
    <n v="767"/>
    <n v="279"/>
    <n v="0"/>
    <n v="0"/>
    <n v="1"/>
    <n v="0"/>
    <n v="0"/>
    <n v="0"/>
    <n v="1079"/>
    <n v="48"/>
    <x v="35"/>
    <n v="1"/>
    <n v="1078"/>
    <n v="32"/>
    <n v="1046"/>
    <n v="0"/>
    <n v="1079"/>
    <n v="48"/>
    <n v="1127"/>
  </r>
  <r>
    <x v="11"/>
    <n v="19"/>
    <s v="Dejbjerg Golf Klub"/>
    <n v="31"/>
    <n v="8"/>
    <n v="14"/>
    <n v="10"/>
    <n v="521"/>
    <n v="241"/>
    <n v="1"/>
    <n v="0"/>
    <n v="158"/>
    <n v="61"/>
    <n v="36"/>
    <n v="15"/>
    <n v="1096"/>
    <n v="36"/>
    <x v="83"/>
    <n v="219"/>
    <n v="825"/>
    <n v="64"/>
    <n v="762"/>
    <n v="51"/>
    <n v="1096"/>
    <n v="36"/>
    <n v="1132"/>
  </r>
  <r>
    <x v="11"/>
    <n v="144"/>
    <s v="DGC Dragsholm Golf Club"/>
    <n v="5"/>
    <n v="3"/>
    <n v="20"/>
    <n v="11"/>
    <n v="286"/>
    <n v="88"/>
    <n v="0"/>
    <n v="0"/>
    <n v="123"/>
    <n v="71"/>
    <n v="45"/>
    <n v="23"/>
    <n v="675"/>
    <n v="39"/>
    <x v="100"/>
    <n v="194"/>
    <n v="413"/>
    <n v="39"/>
    <n v="374"/>
    <n v="68"/>
    <n v="675"/>
    <n v="39"/>
    <n v="714"/>
  </r>
  <r>
    <x v="11"/>
    <n v="174"/>
    <s v="Djurs Golfklub"/>
    <n v="1"/>
    <n v="0"/>
    <n v="0"/>
    <n v="0"/>
    <n v="43"/>
    <n v="14"/>
    <n v="0"/>
    <n v="0"/>
    <n v="10"/>
    <n v="4"/>
    <n v="4"/>
    <n v="1"/>
    <n v="77"/>
    <n v="1"/>
    <x v="178"/>
    <n v="14"/>
    <n v="58"/>
    <n v="1"/>
    <n v="57"/>
    <n v="5"/>
    <n v="77"/>
    <n v="1"/>
    <n v="78"/>
  </r>
  <r>
    <x v="11"/>
    <n v="72"/>
    <s v="Dragør Golfklub"/>
    <n v="46"/>
    <n v="18"/>
    <n v="18"/>
    <n v="8"/>
    <n v="885"/>
    <n v="370"/>
    <n v="0"/>
    <n v="0"/>
    <n v="1"/>
    <n v="0"/>
    <n v="6"/>
    <n v="5"/>
    <n v="1357"/>
    <n v="76"/>
    <x v="14"/>
    <n v="1"/>
    <n v="1345"/>
    <n v="90"/>
    <n v="1255"/>
    <n v="11"/>
    <n v="1357"/>
    <n v="76"/>
    <n v="1433"/>
  </r>
  <r>
    <x v="11"/>
    <n v="197"/>
    <s v="Dronninglund Golfklub"/>
    <n v="47"/>
    <n v="16"/>
    <n v="9"/>
    <n v="2"/>
    <n v="494"/>
    <n v="179"/>
    <n v="0"/>
    <n v="0"/>
    <n v="23"/>
    <n v="4"/>
    <n v="16"/>
    <n v="2"/>
    <n v="792"/>
    <n v="31"/>
    <x v="190"/>
    <n v="27"/>
    <n v="747"/>
    <n v="74"/>
    <n v="673"/>
    <n v="18"/>
    <n v="792"/>
    <n v="31"/>
    <n v="823"/>
  </r>
  <r>
    <x v="11"/>
    <n v="18"/>
    <s v="Ebeltoft Golf Club"/>
    <n v="8"/>
    <n v="2"/>
    <n v="0"/>
    <n v="0"/>
    <n v="204"/>
    <n v="133"/>
    <n v="0"/>
    <n v="0"/>
    <n v="30"/>
    <n v="9"/>
    <n v="6"/>
    <n v="2"/>
    <n v="394"/>
    <n v="6"/>
    <x v="138"/>
    <n v="39"/>
    <n v="347"/>
    <n v="10"/>
    <n v="337"/>
    <n v="8"/>
    <n v="394"/>
    <n v="6"/>
    <n v="400"/>
  </r>
  <r>
    <x v="11"/>
    <n v="3"/>
    <s v="Esbjerg Golfklub"/>
    <n v="63"/>
    <n v="18"/>
    <n v="4"/>
    <n v="4"/>
    <n v="1016"/>
    <n v="439"/>
    <n v="1"/>
    <n v="0"/>
    <n v="95"/>
    <n v="37"/>
    <n v="5"/>
    <n v="3"/>
    <n v="1685"/>
    <n v="14"/>
    <x v="6"/>
    <n v="132"/>
    <n v="1544"/>
    <n v="90"/>
    <n v="1455"/>
    <n v="8"/>
    <n v="1685"/>
    <n v="14"/>
    <n v="1699"/>
  </r>
  <r>
    <x v="11"/>
    <n v="106"/>
    <s v="Falster Golfklub"/>
    <n v="4"/>
    <n v="5"/>
    <n v="0"/>
    <n v="0"/>
    <n v="220"/>
    <n v="82"/>
    <n v="0"/>
    <n v="0"/>
    <n v="36"/>
    <n v="14"/>
    <n v="13"/>
    <n v="3"/>
    <n v="377"/>
    <n v="22"/>
    <x v="127"/>
    <n v="50"/>
    <n v="311"/>
    <n v="9"/>
    <n v="302"/>
    <n v="16"/>
    <n v="377"/>
    <n v="22"/>
    <n v="399"/>
  </r>
  <r>
    <x v="11"/>
    <n v="10"/>
    <s v="Fanø Vesterhavsbads Golfklub"/>
    <n v="13"/>
    <n v="3"/>
    <n v="0"/>
    <n v="0"/>
    <n v="146"/>
    <n v="85"/>
    <n v="0"/>
    <n v="0"/>
    <n v="38"/>
    <n v="8"/>
    <n v="82"/>
    <n v="52"/>
    <n v="427"/>
    <n v="18"/>
    <x v="45"/>
    <n v="46"/>
    <n v="247"/>
    <n v="16"/>
    <n v="231"/>
    <n v="134"/>
    <n v="427"/>
    <n v="18"/>
    <n v="445"/>
  </r>
  <r>
    <x v="11"/>
    <n v="68"/>
    <s v="Fredensborg Golf Club"/>
    <n v="33"/>
    <n v="8"/>
    <n v="8"/>
    <n v="2"/>
    <n v="572"/>
    <n v="309"/>
    <n v="2"/>
    <n v="0"/>
    <n v="15"/>
    <n v="4"/>
    <n v="0"/>
    <n v="0"/>
    <n v="953"/>
    <n v="138"/>
    <x v="19"/>
    <n v="19"/>
    <n v="932"/>
    <n v="53"/>
    <n v="881"/>
    <n v="0"/>
    <n v="953"/>
    <n v="138"/>
    <n v="1091"/>
  </r>
  <r>
    <x v="11"/>
    <n v="91"/>
    <s v="Fredericia Golf Club"/>
    <n v="24"/>
    <n v="2"/>
    <n v="19"/>
    <n v="3"/>
    <n v="546"/>
    <n v="239"/>
    <n v="0"/>
    <n v="0"/>
    <n v="130"/>
    <n v="82"/>
    <n v="4"/>
    <n v="2"/>
    <n v="1051"/>
    <n v="58"/>
    <x v="65"/>
    <n v="212"/>
    <n v="833"/>
    <n v="48"/>
    <n v="785"/>
    <n v="6"/>
    <n v="1051"/>
    <n v="58"/>
    <n v="1109"/>
  </r>
  <r>
    <x v="11"/>
    <n v="116"/>
    <s v="Frederikshavn Golf Klub"/>
    <n v="21"/>
    <n v="4"/>
    <n v="4"/>
    <n v="2"/>
    <n v="502"/>
    <n v="235"/>
    <n v="0"/>
    <n v="0"/>
    <n v="30"/>
    <n v="11"/>
    <n v="13"/>
    <n v="5"/>
    <n v="827"/>
    <n v="25"/>
    <x v="77"/>
    <n v="41"/>
    <n v="768"/>
    <n v="31"/>
    <n v="737"/>
    <n v="18"/>
    <n v="827"/>
    <n v="25"/>
    <n v="852"/>
  </r>
  <r>
    <x v="11"/>
    <n v="46"/>
    <s v="Frederikssund Golfklub"/>
    <n v="23"/>
    <n v="5"/>
    <n v="23"/>
    <n v="9"/>
    <n v="478"/>
    <n v="196"/>
    <n v="0"/>
    <n v="0"/>
    <n v="162"/>
    <n v="82"/>
    <n v="3"/>
    <n v="0"/>
    <n v="981"/>
    <n v="31"/>
    <x v="50"/>
    <n v="244"/>
    <n v="734"/>
    <n v="60"/>
    <n v="674"/>
    <n v="3"/>
    <n v="981"/>
    <n v="31"/>
    <n v="1012"/>
  </r>
  <r>
    <x v="11"/>
    <n v="44"/>
    <s v="Furesø Golfklub"/>
    <n v="62"/>
    <n v="19"/>
    <n v="21"/>
    <n v="1"/>
    <n v="1035"/>
    <n v="445"/>
    <n v="0"/>
    <n v="0"/>
    <n v="92"/>
    <n v="120"/>
    <n v="0"/>
    <n v="0"/>
    <n v="1795"/>
    <n v="203"/>
    <x v="0"/>
    <n v="212"/>
    <n v="1583"/>
    <n v="103"/>
    <n v="1480"/>
    <n v="0"/>
    <n v="1795"/>
    <n v="203"/>
    <n v="1998"/>
  </r>
  <r>
    <x v="11"/>
    <n v="62"/>
    <s v="Faaborg Golfklub"/>
    <n v="9"/>
    <n v="0"/>
    <n v="1"/>
    <n v="1"/>
    <n v="269"/>
    <n v="144"/>
    <n v="0"/>
    <n v="0"/>
    <n v="46"/>
    <n v="19"/>
    <n v="5"/>
    <n v="2"/>
    <n v="496"/>
    <n v="44"/>
    <x v="128"/>
    <n v="65"/>
    <n v="424"/>
    <n v="11"/>
    <n v="413"/>
    <n v="7"/>
    <n v="496"/>
    <n v="44"/>
    <n v="540"/>
  </r>
  <r>
    <x v="11"/>
    <n v="25"/>
    <s v="Gilleleje Golfklub"/>
    <n v="10"/>
    <n v="2"/>
    <n v="1"/>
    <n v="0"/>
    <n v="566"/>
    <n v="290"/>
    <n v="0"/>
    <n v="0"/>
    <n v="92"/>
    <n v="60"/>
    <n v="0"/>
    <n v="0"/>
    <n v="1021"/>
    <n v="102"/>
    <x v="44"/>
    <n v="152"/>
    <n v="869"/>
    <n v="13"/>
    <n v="856"/>
    <n v="0"/>
    <n v="1021"/>
    <n v="102"/>
    <n v="1123"/>
  </r>
  <r>
    <x v="11"/>
    <n v="86"/>
    <s v="Give Golfklub"/>
    <n v="18"/>
    <n v="2"/>
    <n v="7"/>
    <n v="2"/>
    <n v="424"/>
    <n v="191"/>
    <n v="0"/>
    <n v="0"/>
    <n v="42"/>
    <n v="22"/>
    <n v="5"/>
    <n v="2"/>
    <n v="715"/>
    <n v="82"/>
    <x v="102"/>
    <n v="64"/>
    <n v="644"/>
    <n v="29"/>
    <n v="615"/>
    <n v="7"/>
    <n v="715"/>
    <n v="82"/>
    <n v="797"/>
  </r>
  <r>
    <x v="11"/>
    <n v="200"/>
    <s v="Great Northern Golf Club"/>
    <n v="58"/>
    <n v="7"/>
    <n v="20"/>
    <n v="3"/>
    <n v="411"/>
    <n v="75"/>
    <n v="0"/>
    <n v="0"/>
    <n v="69"/>
    <n v="41"/>
    <n v="0"/>
    <n v="0"/>
    <n v="684"/>
    <n v="1"/>
    <x v="197"/>
    <n v="110"/>
    <n v="574"/>
    <n v="88"/>
    <n v="486"/>
    <n v="0"/>
    <n v="684"/>
    <n v="1"/>
    <n v="685"/>
  </r>
  <r>
    <x v="11"/>
    <n v="53"/>
    <s v="Grenaa Golfklub"/>
    <n v="20"/>
    <n v="3"/>
    <n v="0"/>
    <n v="0"/>
    <n v="338"/>
    <n v="137"/>
    <n v="0"/>
    <n v="0"/>
    <n v="27"/>
    <n v="9"/>
    <n v="11"/>
    <n v="9"/>
    <n v="554"/>
    <n v="16"/>
    <x v="125"/>
    <n v="36"/>
    <n v="498"/>
    <n v="23"/>
    <n v="475"/>
    <n v="20"/>
    <n v="554"/>
    <n v="16"/>
    <n v="570"/>
  </r>
  <r>
    <x v="11"/>
    <n v="186"/>
    <s v="Greve Golfklub"/>
    <n v="26"/>
    <n v="5"/>
    <n v="19"/>
    <n v="5"/>
    <n v="532"/>
    <n v="175"/>
    <n v="0"/>
    <n v="0"/>
    <n v="363"/>
    <n v="143"/>
    <n v="33"/>
    <n v="7"/>
    <n v="1308"/>
    <n v="18"/>
    <x v="144"/>
    <n v="506"/>
    <n v="762"/>
    <n v="55"/>
    <n v="707"/>
    <n v="40"/>
    <n v="1308"/>
    <n v="18"/>
    <n v="1326"/>
  </r>
  <r>
    <x v="11"/>
    <n v="180"/>
    <s v="Gudhjem Golfklub"/>
    <n v="0"/>
    <n v="0"/>
    <n v="0"/>
    <n v="0"/>
    <n v="527"/>
    <n v="204"/>
    <n v="0"/>
    <n v="0"/>
    <n v="0"/>
    <n v="0"/>
    <n v="0"/>
    <n v="0"/>
    <n v="731"/>
    <n v="1"/>
    <x v="146"/>
    <n v="0"/>
    <n v="731"/>
    <n v="0"/>
    <n v="731"/>
    <n v="0"/>
    <n v="731"/>
    <n v="1"/>
    <n v="732"/>
  </r>
  <r>
    <x v="11"/>
    <n v="194"/>
    <s v="Gudme Golf Club"/>
    <n v="0"/>
    <n v="0"/>
    <n v="0"/>
    <n v="0"/>
    <n v="0"/>
    <n v="0"/>
    <n v="2"/>
    <n v="0"/>
    <n v="675"/>
    <n v="134"/>
    <n v="0"/>
    <n v="0"/>
    <n v="811"/>
    <n v="0"/>
    <x v="188"/>
    <n v="809"/>
    <n v="0"/>
    <n v="2"/>
    <n v="0"/>
    <n v="0"/>
    <n v="811"/>
    <n v="0"/>
    <n v="811"/>
  </r>
  <r>
    <x v="11"/>
    <n v="45"/>
    <s v="Gyttegård Golf Klub"/>
    <n v="52"/>
    <n v="21"/>
    <n v="0"/>
    <n v="0"/>
    <n v="460"/>
    <n v="229"/>
    <n v="0"/>
    <n v="0"/>
    <n v="58"/>
    <n v="28"/>
    <n v="8"/>
    <n v="2"/>
    <n v="858"/>
    <n v="99"/>
    <x v="73"/>
    <n v="86"/>
    <n v="762"/>
    <n v="73"/>
    <n v="689"/>
    <n v="10"/>
    <n v="858"/>
    <n v="99"/>
    <n v="957"/>
  </r>
  <r>
    <x v="11"/>
    <n v="162"/>
    <s v="Bogense Golfklub"/>
    <n v="7"/>
    <n v="5"/>
    <n v="17"/>
    <n v="12"/>
    <n v="254"/>
    <n v="129"/>
    <n v="0"/>
    <n v="0"/>
    <n v="26"/>
    <n v="13"/>
    <n v="3"/>
    <n v="2"/>
    <n v="468"/>
    <n v="0"/>
    <x v="164"/>
    <n v="39"/>
    <n v="424"/>
    <n v="41"/>
    <n v="383"/>
    <n v="5"/>
    <n v="468"/>
    <n v="0"/>
    <n v="468"/>
  </r>
  <r>
    <x v="11"/>
    <n v="31"/>
    <s v="Haderslev Golfklub"/>
    <n v="33"/>
    <n v="8"/>
    <n v="4"/>
    <n v="0"/>
    <n v="577"/>
    <n v="237"/>
    <n v="0"/>
    <n v="0"/>
    <n v="78"/>
    <n v="51"/>
    <n v="8"/>
    <n v="2"/>
    <n v="998"/>
    <n v="47"/>
    <x v="49"/>
    <n v="129"/>
    <n v="859"/>
    <n v="45"/>
    <n v="814"/>
    <n v="10"/>
    <n v="998"/>
    <n v="47"/>
    <n v="1045"/>
  </r>
  <r>
    <x v="11"/>
    <n v="114"/>
    <s v="Hals Seaside Golf"/>
    <n v="2"/>
    <n v="1"/>
    <n v="5"/>
    <n v="5"/>
    <n v="372"/>
    <n v="180"/>
    <n v="0"/>
    <n v="0"/>
    <n v="59"/>
    <n v="51"/>
    <n v="16"/>
    <n v="8"/>
    <n v="699"/>
    <n v="23"/>
    <x v="79"/>
    <n v="110"/>
    <n v="565"/>
    <n v="13"/>
    <n v="552"/>
    <n v="24"/>
    <n v="699"/>
    <n v="23"/>
    <n v="722"/>
  </r>
  <r>
    <x v="11"/>
    <n v="119"/>
    <s v="Halsted Kloster Golfklub"/>
    <n v="8"/>
    <n v="3"/>
    <n v="10"/>
    <n v="2"/>
    <n v="207"/>
    <n v="108"/>
    <n v="0"/>
    <n v="0"/>
    <n v="37"/>
    <n v="20"/>
    <n v="16"/>
    <n v="4"/>
    <n v="415"/>
    <n v="15"/>
    <x v="155"/>
    <n v="57"/>
    <n v="338"/>
    <n v="23"/>
    <n v="315"/>
    <n v="20"/>
    <n v="415"/>
    <n v="15"/>
    <n v="430"/>
  </r>
  <r>
    <x v="11"/>
    <n v="112"/>
    <s v="Hammel Golf Klub"/>
    <n v="18"/>
    <n v="6"/>
    <n v="19"/>
    <n v="7"/>
    <n v="591"/>
    <n v="224"/>
    <n v="0"/>
    <n v="0"/>
    <n v="72"/>
    <n v="34"/>
    <n v="2"/>
    <n v="1"/>
    <n v="974"/>
    <n v="5"/>
    <x v="41"/>
    <n v="106"/>
    <n v="865"/>
    <n v="50"/>
    <n v="815"/>
    <n v="3"/>
    <n v="974"/>
    <n v="5"/>
    <n v="979"/>
  </r>
  <r>
    <x v="11"/>
    <n v="192"/>
    <s v="Hansted Golfklub"/>
    <n v="1"/>
    <n v="1"/>
    <n v="0"/>
    <n v="0"/>
    <n v="53"/>
    <n v="12"/>
    <n v="4"/>
    <n v="0"/>
    <n v="688"/>
    <n v="130"/>
    <n v="0"/>
    <n v="0"/>
    <n v="889"/>
    <n v="0"/>
    <x v="183"/>
    <n v="818"/>
    <n v="67"/>
    <n v="6"/>
    <n v="65"/>
    <n v="0"/>
    <n v="889"/>
    <n v="0"/>
    <n v="889"/>
  </r>
  <r>
    <x v="11"/>
    <n v="133"/>
    <s v="Harekær "/>
    <n v="4"/>
    <n v="0"/>
    <n v="4"/>
    <n v="1"/>
    <n v="330"/>
    <n v="129"/>
    <n v="0"/>
    <n v="0"/>
    <n v="97"/>
    <n v="49"/>
    <n v="3"/>
    <n v="0"/>
    <n v="617"/>
    <n v="2"/>
    <x v="116"/>
    <n v="146"/>
    <n v="468"/>
    <n v="9"/>
    <n v="459"/>
    <n v="3"/>
    <n v="617"/>
    <n v="2"/>
    <n v="619"/>
  </r>
  <r>
    <x v="11"/>
    <n v="126"/>
    <s v="Harre Vig Golfklub"/>
    <n v="5"/>
    <n v="5"/>
    <n v="2"/>
    <n v="0"/>
    <n v="275"/>
    <n v="115"/>
    <n v="0"/>
    <n v="0"/>
    <n v="45"/>
    <n v="10"/>
    <n v="11"/>
    <n v="6"/>
    <n v="474"/>
    <n v="6"/>
    <x v="122"/>
    <n v="55"/>
    <n v="402"/>
    <n v="12"/>
    <n v="390"/>
    <n v="17"/>
    <n v="474"/>
    <n v="6"/>
    <n v="480"/>
  </r>
  <r>
    <x v="11"/>
    <n v="908"/>
    <s v="Haunstrup Golf KS Aktiv Fritid"/>
    <n v="0"/>
    <n v="0"/>
    <n v="0"/>
    <n v="0"/>
    <n v="56"/>
    <n v="25"/>
    <n v="1"/>
    <n v="0"/>
    <n v="29"/>
    <n v="10"/>
    <n v="0"/>
    <n v="0"/>
    <n v="121"/>
    <n v="111"/>
    <x v="177"/>
    <n v="39"/>
    <n v="81"/>
    <n v="1"/>
    <n v="81"/>
    <n v="0"/>
    <n v="121"/>
    <n v="111"/>
    <n v="232"/>
  </r>
  <r>
    <x v="11"/>
    <n v="50"/>
    <s v="Hedeland Golfklub"/>
    <n v="4"/>
    <n v="4"/>
    <n v="18"/>
    <n v="7"/>
    <n v="770"/>
    <n v="270"/>
    <n v="0"/>
    <n v="0"/>
    <n v="406"/>
    <n v="177"/>
    <n v="0"/>
    <n v="0"/>
    <n v="1656"/>
    <n v="0"/>
    <x v="27"/>
    <n v="583"/>
    <n v="1073"/>
    <n v="33"/>
    <n v="1040"/>
    <n v="0"/>
    <n v="1656"/>
    <n v="0"/>
    <n v="1656"/>
  </r>
  <r>
    <x v="11"/>
    <n v="171"/>
    <s v="Hedens Golfklub"/>
    <n v="3"/>
    <n v="0"/>
    <n v="0"/>
    <n v="0"/>
    <n v="147"/>
    <n v="73"/>
    <n v="0"/>
    <n v="0"/>
    <n v="2"/>
    <n v="1"/>
    <n v="0"/>
    <n v="0"/>
    <n v="226"/>
    <n v="3"/>
    <x v="173"/>
    <n v="3"/>
    <n v="223"/>
    <n v="3"/>
    <n v="220"/>
    <n v="0"/>
    <n v="226"/>
    <n v="3"/>
    <n v="229"/>
  </r>
  <r>
    <x v="11"/>
    <n v="153"/>
    <s v="Hedensted Golf Klub"/>
    <n v="30"/>
    <n v="3"/>
    <n v="19"/>
    <n v="2"/>
    <n v="547"/>
    <n v="229"/>
    <n v="0"/>
    <n v="0"/>
    <n v="122"/>
    <n v="96"/>
    <n v="3"/>
    <n v="5"/>
    <n v="1056"/>
    <n v="37"/>
    <x v="85"/>
    <n v="218"/>
    <n v="830"/>
    <n v="54"/>
    <n v="776"/>
    <n v="8"/>
    <n v="1056"/>
    <n v="37"/>
    <n v="1093"/>
  </r>
  <r>
    <x v="11"/>
    <n v="4"/>
    <s v="Helsingør Golf Club"/>
    <n v="40"/>
    <n v="8"/>
    <n v="24"/>
    <n v="12"/>
    <n v="667"/>
    <n v="239"/>
    <n v="5"/>
    <n v="3"/>
    <n v="189"/>
    <n v="184"/>
    <n v="0"/>
    <n v="0"/>
    <n v="1371"/>
    <n v="62"/>
    <x v="21"/>
    <n v="373"/>
    <n v="990"/>
    <n v="92"/>
    <n v="906"/>
    <n v="0"/>
    <n v="1371"/>
    <n v="62"/>
    <n v="1433"/>
  </r>
  <r>
    <x v="11"/>
    <n v="66"/>
    <s v="Henne Golfklub"/>
    <n v="3"/>
    <n v="2"/>
    <n v="0"/>
    <n v="0"/>
    <n v="216"/>
    <n v="109"/>
    <n v="0"/>
    <n v="0"/>
    <n v="32"/>
    <n v="18"/>
    <n v="213"/>
    <n v="112"/>
    <n v="705"/>
    <n v="8"/>
    <x v="145"/>
    <n v="50"/>
    <n v="330"/>
    <n v="5"/>
    <n v="325"/>
    <n v="325"/>
    <n v="705"/>
    <n v="8"/>
    <n v="713"/>
  </r>
  <r>
    <x v="11"/>
    <n v="15"/>
    <s v="Herning Golf Klub"/>
    <n v="41"/>
    <n v="8"/>
    <n v="6"/>
    <n v="4"/>
    <n v="712"/>
    <n v="375"/>
    <n v="1"/>
    <n v="0"/>
    <n v="135"/>
    <n v="85"/>
    <n v="3"/>
    <n v="2"/>
    <n v="1372"/>
    <n v="29"/>
    <x v="17"/>
    <n v="220"/>
    <n v="1146"/>
    <n v="60"/>
    <n v="1087"/>
    <n v="5"/>
    <n v="1372"/>
    <n v="29"/>
    <n v="1401"/>
  </r>
  <r>
    <x v="11"/>
    <n v="17"/>
    <s v="Hillerød Golf Klub"/>
    <n v="48"/>
    <n v="23"/>
    <n v="30"/>
    <n v="14"/>
    <n v="661"/>
    <n v="319"/>
    <n v="3"/>
    <n v="0"/>
    <n v="146"/>
    <n v="80"/>
    <n v="5"/>
    <n v="0"/>
    <n v="1329"/>
    <n v="63"/>
    <x v="26"/>
    <n v="226"/>
    <n v="1095"/>
    <n v="118"/>
    <n v="980"/>
    <n v="5"/>
    <n v="1329"/>
    <n v="63"/>
    <n v="1392"/>
  </r>
  <r>
    <x v="11"/>
    <n v="140"/>
    <s v="Himmelbjerg Golf Club"/>
    <n v="11"/>
    <n v="4"/>
    <n v="9"/>
    <n v="5"/>
    <n v="440"/>
    <n v="178"/>
    <n v="0"/>
    <n v="0"/>
    <n v="195"/>
    <n v="101"/>
    <n v="9"/>
    <n v="3"/>
    <n v="955"/>
    <n v="5"/>
    <x v="91"/>
    <n v="296"/>
    <n v="647"/>
    <n v="29"/>
    <n v="618"/>
    <n v="12"/>
    <n v="955"/>
    <n v="5"/>
    <n v="960"/>
  </r>
  <r>
    <x v="11"/>
    <n v="48"/>
    <s v="Himmerland Golf Klub"/>
    <n v="92"/>
    <n v="30"/>
    <n v="35"/>
    <n v="18"/>
    <n v="413"/>
    <n v="203"/>
    <n v="0"/>
    <n v="0"/>
    <n v="16"/>
    <n v="13"/>
    <n v="0"/>
    <n v="0"/>
    <n v="820"/>
    <n v="0"/>
    <x v="132"/>
    <n v="29"/>
    <n v="791"/>
    <n v="175"/>
    <n v="616"/>
    <n v="0"/>
    <n v="820"/>
    <n v="0"/>
    <n v="820"/>
  </r>
  <r>
    <x v="11"/>
    <n v="81"/>
    <s v="Hirtshals Golfklub"/>
    <n v="15"/>
    <n v="6"/>
    <n v="1"/>
    <n v="0"/>
    <n v="291"/>
    <n v="123"/>
    <n v="0"/>
    <n v="0"/>
    <n v="0"/>
    <n v="0"/>
    <n v="24"/>
    <n v="17"/>
    <n v="477"/>
    <n v="44"/>
    <x v="126"/>
    <n v="0"/>
    <n v="436"/>
    <n v="22"/>
    <n v="414"/>
    <n v="41"/>
    <n v="477"/>
    <n v="44"/>
    <n v="521"/>
  </r>
  <r>
    <x v="11"/>
    <n v="77"/>
    <s v="Hjarbæk Fjord Golf Klub"/>
    <n v="18"/>
    <n v="2"/>
    <n v="2"/>
    <n v="0"/>
    <n v="249"/>
    <n v="75"/>
    <n v="0"/>
    <n v="0"/>
    <n v="137"/>
    <n v="57"/>
    <n v="21"/>
    <n v="13"/>
    <n v="574"/>
    <n v="9"/>
    <x v="141"/>
    <n v="194"/>
    <n v="346"/>
    <n v="22"/>
    <n v="324"/>
    <n v="34"/>
    <n v="574"/>
    <n v="9"/>
    <n v="583"/>
  </r>
  <r>
    <x v="11"/>
    <n v="52"/>
    <s v="Hjortespring Golfklub"/>
    <n v="40"/>
    <n v="15"/>
    <n v="7"/>
    <n v="4"/>
    <n v="781"/>
    <n v="304"/>
    <n v="6"/>
    <n v="4"/>
    <n v="301"/>
    <n v="194"/>
    <n v="0"/>
    <n v="0"/>
    <n v="1656"/>
    <n v="145"/>
    <x v="1"/>
    <n v="495"/>
    <n v="1151"/>
    <n v="76"/>
    <n v="1085"/>
    <n v="0"/>
    <n v="1656"/>
    <n v="145"/>
    <n v="1801"/>
  </r>
  <r>
    <x v="11"/>
    <n v="59"/>
    <s v="Hjørring Golfklub"/>
    <n v="31"/>
    <n v="4"/>
    <n v="22"/>
    <n v="9"/>
    <n v="522"/>
    <n v="171"/>
    <n v="1"/>
    <n v="0"/>
    <n v="181"/>
    <n v="60"/>
    <n v="13"/>
    <n v="4"/>
    <n v="1018"/>
    <n v="10"/>
    <x v="33"/>
    <n v="241"/>
    <n v="759"/>
    <n v="67"/>
    <n v="693"/>
    <n v="17"/>
    <n v="1018"/>
    <n v="10"/>
    <n v="1028"/>
  </r>
  <r>
    <x v="11"/>
    <n v="155"/>
    <s v="Hobro Golfklub"/>
    <n v="18"/>
    <n v="5"/>
    <n v="0"/>
    <n v="0"/>
    <n v="310"/>
    <n v="150"/>
    <n v="1"/>
    <n v="1"/>
    <n v="87"/>
    <n v="21"/>
    <n v="9"/>
    <n v="2"/>
    <n v="604"/>
    <n v="25"/>
    <x v="165"/>
    <n v="108"/>
    <n v="483"/>
    <n v="25"/>
    <n v="460"/>
    <n v="11"/>
    <n v="604"/>
    <n v="25"/>
    <n v="629"/>
  </r>
  <r>
    <x v="11"/>
    <n v="13"/>
    <s v="Holbæk Golfklub"/>
    <n v="28"/>
    <n v="7"/>
    <n v="0"/>
    <n v="0"/>
    <n v="486"/>
    <n v="208"/>
    <n v="3"/>
    <n v="0"/>
    <n v="111"/>
    <n v="63"/>
    <n v="1"/>
    <n v="0"/>
    <n v="907"/>
    <n v="76"/>
    <x v="68"/>
    <n v="174"/>
    <n v="729"/>
    <n v="38"/>
    <n v="694"/>
    <n v="1"/>
    <n v="907"/>
    <n v="76"/>
    <n v="983"/>
  </r>
  <r>
    <x v="11"/>
    <n v="103"/>
    <s v="Holmsland Klit Golfklub"/>
    <n v="21"/>
    <n v="12"/>
    <n v="0"/>
    <n v="0"/>
    <n v="281"/>
    <n v="133"/>
    <n v="0"/>
    <n v="0"/>
    <n v="103"/>
    <n v="66"/>
    <n v="112"/>
    <n v="80"/>
    <n v="808"/>
    <n v="0"/>
    <x v="118"/>
    <n v="169"/>
    <n v="447"/>
    <n v="33"/>
    <n v="414"/>
    <n v="192"/>
    <n v="808"/>
    <n v="0"/>
    <n v="808"/>
  </r>
  <r>
    <x v="11"/>
    <n v="26"/>
    <s v="Holstebro Golfklub"/>
    <n v="52"/>
    <n v="9"/>
    <n v="0"/>
    <n v="0"/>
    <n v="996"/>
    <n v="420"/>
    <n v="2"/>
    <n v="1"/>
    <n v="273"/>
    <n v="158"/>
    <n v="19"/>
    <n v="8"/>
    <n v="1938"/>
    <n v="37"/>
    <x v="16"/>
    <n v="431"/>
    <n v="1477"/>
    <n v="64"/>
    <n v="1416"/>
    <n v="27"/>
    <n v="1938"/>
    <n v="37"/>
    <n v="1975"/>
  </r>
  <r>
    <x v="11"/>
    <n v="135"/>
    <s v="Holsted Golfklub"/>
    <n v="9"/>
    <n v="2"/>
    <n v="2"/>
    <n v="0"/>
    <n v="201"/>
    <n v="67"/>
    <n v="0"/>
    <n v="0"/>
    <n v="35"/>
    <n v="14"/>
    <n v="9"/>
    <n v="5"/>
    <n v="344"/>
    <n v="7"/>
    <x v="148"/>
    <n v="49"/>
    <n v="281"/>
    <n v="13"/>
    <n v="268"/>
    <n v="14"/>
    <n v="344"/>
    <n v="7"/>
    <n v="351"/>
  </r>
  <r>
    <x v="11"/>
    <n v="67"/>
    <s v="Hornbæk Golfklub"/>
    <n v="34"/>
    <n v="7"/>
    <n v="13"/>
    <n v="2"/>
    <n v="567"/>
    <n v="324"/>
    <n v="0"/>
    <n v="0"/>
    <n v="225"/>
    <n v="154"/>
    <n v="0"/>
    <n v="0"/>
    <n v="1326"/>
    <n v="120"/>
    <x v="42"/>
    <n v="379"/>
    <n v="947"/>
    <n v="56"/>
    <n v="891"/>
    <n v="0"/>
    <n v="1326"/>
    <n v="120"/>
    <n v="1446"/>
  </r>
  <r>
    <x v="11"/>
    <n v="35"/>
    <s v="Horsens Golfklub"/>
    <n v="11"/>
    <n v="4"/>
    <n v="14"/>
    <n v="5"/>
    <n v="651"/>
    <n v="221"/>
    <n v="0"/>
    <n v="0"/>
    <n v="164"/>
    <n v="69"/>
    <n v="4"/>
    <n v="0"/>
    <n v="1143"/>
    <n v="0"/>
    <x v="24"/>
    <n v="233"/>
    <n v="906"/>
    <n v="34"/>
    <n v="872"/>
    <n v="4"/>
    <n v="1143"/>
    <n v="0"/>
    <n v="1143"/>
  </r>
  <r>
    <x v="11"/>
    <n v="178"/>
    <s v="Hvalpsund Golf Club"/>
    <n v="10"/>
    <n v="3"/>
    <n v="0"/>
    <n v="0"/>
    <n v="198"/>
    <n v="124"/>
    <n v="6"/>
    <n v="2"/>
    <n v="1261"/>
    <n v="248"/>
    <n v="19"/>
    <n v="5"/>
    <n v="1876"/>
    <n v="34"/>
    <x v="167"/>
    <n v="1509"/>
    <n v="335"/>
    <n v="21"/>
    <n v="322"/>
    <n v="24"/>
    <n v="1876"/>
    <n v="34"/>
    <n v="1910"/>
  </r>
  <r>
    <x v="11"/>
    <n v="30"/>
    <s v="Hvide Klit"/>
    <n v="12"/>
    <n v="2"/>
    <n v="2"/>
    <n v="0"/>
    <n v="325"/>
    <n v="173"/>
    <n v="0"/>
    <n v="0"/>
    <n v="0"/>
    <n v="0"/>
    <n v="111"/>
    <n v="66"/>
    <n v="691"/>
    <n v="13"/>
    <x v="101"/>
    <n v="0"/>
    <n v="514"/>
    <n v="16"/>
    <n v="498"/>
    <n v="177"/>
    <n v="691"/>
    <n v="13"/>
    <n v="704"/>
  </r>
  <r>
    <x v="11"/>
    <n v="92"/>
    <s v="Hørsholm Golfklub"/>
    <n v="57"/>
    <n v="13"/>
    <n v="0"/>
    <n v="1"/>
    <n v="824"/>
    <n v="198"/>
    <n v="4"/>
    <n v="0"/>
    <n v="1187"/>
    <n v="377"/>
    <n v="0"/>
    <n v="0"/>
    <n v="2661"/>
    <n v="149"/>
    <x v="2"/>
    <n v="1564"/>
    <n v="1093"/>
    <n v="75"/>
    <n v="1022"/>
    <n v="0"/>
    <n v="2661"/>
    <n v="149"/>
    <n v="2810"/>
  </r>
  <r>
    <x v="11"/>
    <n v="84"/>
    <s v="Ikast Golf Club"/>
    <n v="53"/>
    <n v="10"/>
    <n v="18"/>
    <n v="4"/>
    <n v="694"/>
    <n v="259"/>
    <n v="0"/>
    <n v="0"/>
    <n v="0"/>
    <n v="2"/>
    <n v="12"/>
    <n v="2"/>
    <n v="1054"/>
    <n v="19"/>
    <x v="203"/>
    <n v="2"/>
    <n v="1038"/>
    <n v="85"/>
    <n v="953"/>
    <n v="14"/>
    <n v="1054"/>
    <n v="19"/>
    <n v="1073"/>
  </r>
  <r>
    <x v="11"/>
    <n v="157"/>
    <s v="Ishøj Golfklub"/>
    <n v="13"/>
    <n v="1"/>
    <n v="11"/>
    <n v="2"/>
    <n v="543"/>
    <n v="94"/>
    <n v="0"/>
    <n v="0"/>
    <n v="393"/>
    <n v="109"/>
    <n v="18"/>
    <n v="5"/>
    <n v="1189"/>
    <n v="71"/>
    <x v="103"/>
    <n v="502"/>
    <n v="664"/>
    <n v="27"/>
    <n v="637"/>
    <n v="23"/>
    <n v="1189"/>
    <n v="71"/>
    <n v="1260"/>
  </r>
  <r>
    <x v="11"/>
    <n v="61"/>
    <s v="Jammerbugtens Golfklub"/>
    <n v="2"/>
    <n v="0"/>
    <n v="0"/>
    <n v="0"/>
    <n v="153"/>
    <n v="58"/>
    <n v="0"/>
    <n v="0"/>
    <n v="0"/>
    <n v="0"/>
    <n v="19"/>
    <n v="18"/>
    <n v="250"/>
    <n v="0"/>
    <x v="157"/>
    <n v="0"/>
    <n v="213"/>
    <n v="2"/>
    <n v="211"/>
    <n v="37"/>
    <n v="250"/>
    <n v="0"/>
    <n v="250"/>
  </r>
  <r>
    <x v="11"/>
    <n v="102"/>
    <s v="Jelling Golfklub"/>
    <n v="18"/>
    <n v="3"/>
    <n v="22"/>
    <n v="8"/>
    <n v="391"/>
    <n v="209"/>
    <n v="0"/>
    <n v="0"/>
    <n v="115"/>
    <n v="43"/>
    <n v="7"/>
    <n v="0"/>
    <n v="816"/>
    <n v="23"/>
    <x v="92"/>
    <n v="158"/>
    <n v="651"/>
    <n v="51"/>
    <n v="600"/>
    <n v="7"/>
    <n v="816"/>
    <n v="23"/>
    <n v="839"/>
  </r>
  <r>
    <x v="11"/>
    <n v="36"/>
    <s v="Juelsminde Golfklub"/>
    <n v="66"/>
    <n v="19"/>
    <n v="0"/>
    <n v="0"/>
    <n v="391"/>
    <n v="175"/>
    <n v="0"/>
    <n v="0"/>
    <n v="40"/>
    <n v="11"/>
    <n v="21"/>
    <n v="12"/>
    <n v="735"/>
    <n v="12"/>
    <x v="88"/>
    <n v="51"/>
    <n v="651"/>
    <n v="85"/>
    <n v="566"/>
    <n v="33"/>
    <n v="735"/>
    <n v="12"/>
    <n v="747"/>
  </r>
  <r>
    <x v="11"/>
    <n v="65"/>
    <s v="Kaj Lykke Golfklub"/>
    <n v="29"/>
    <n v="5"/>
    <n v="10"/>
    <n v="4"/>
    <n v="621"/>
    <n v="279"/>
    <n v="0"/>
    <n v="0"/>
    <n v="50"/>
    <n v="20"/>
    <n v="1"/>
    <n v="0"/>
    <n v="1019"/>
    <n v="18"/>
    <x v="63"/>
    <n v="70"/>
    <n v="948"/>
    <n v="48"/>
    <n v="900"/>
    <n v="1"/>
    <n v="1019"/>
    <n v="18"/>
    <n v="1037"/>
  </r>
  <r>
    <x v="11"/>
    <n v="41"/>
    <s v="Kalundborg Golfklub"/>
    <n v="13"/>
    <n v="3"/>
    <n v="12"/>
    <n v="2"/>
    <n v="354"/>
    <n v="150"/>
    <n v="0"/>
    <n v="0"/>
    <n v="0"/>
    <n v="0"/>
    <n v="0"/>
    <n v="0"/>
    <n v="534"/>
    <n v="149"/>
    <x v="80"/>
    <n v="0"/>
    <n v="534"/>
    <n v="30"/>
    <n v="504"/>
    <n v="0"/>
    <n v="534"/>
    <n v="149"/>
    <n v="683"/>
  </r>
  <r>
    <x v="11"/>
    <n v="75"/>
    <s v="Kalø Golf Club"/>
    <n v="21"/>
    <n v="3"/>
    <n v="26"/>
    <n v="5"/>
    <n v="441"/>
    <n v="145"/>
    <n v="0"/>
    <n v="0"/>
    <n v="164"/>
    <n v="66"/>
    <n v="7"/>
    <n v="5"/>
    <n v="883"/>
    <n v="4"/>
    <x v="55"/>
    <n v="230"/>
    <n v="641"/>
    <n v="55"/>
    <n v="586"/>
    <n v="12"/>
    <n v="883"/>
    <n v="4"/>
    <n v="887"/>
  </r>
  <r>
    <x v="11"/>
    <n v="187"/>
    <s v="Karup Å Golfklub"/>
    <n v="2"/>
    <n v="0"/>
    <n v="0"/>
    <n v="0"/>
    <n v="90"/>
    <n v="44"/>
    <n v="0"/>
    <n v="0"/>
    <n v="5"/>
    <n v="2"/>
    <n v="7"/>
    <n v="1"/>
    <n v="151"/>
    <n v="5"/>
    <x v="179"/>
    <n v="7"/>
    <n v="136"/>
    <n v="2"/>
    <n v="134"/>
    <n v="8"/>
    <n v="151"/>
    <n v="5"/>
    <n v="156"/>
  </r>
  <r>
    <x v="11"/>
    <n v="903"/>
    <s v="Kellers Park Golf Club"/>
    <n v="17"/>
    <n v="1"/>
    <n v="14"/>
    <n v="5"/>
    <n v="306"/>
    <n v="101"/>
    <n v="0"/>
    <n v="1"/>
    <n v="516"/>
    <n v="144"/>
    <n v="12"/>
    <n v="1"/>
    <n v="1118"/>
    <n v="66"/>
    <x v="191"/>
    <n v="660"/>
    <n v="444"/>
    <n v="38"/>
    <n v="407"/>
    <n v="13"/>
    <n v="1118"/>
    <n v="66"/>
    <n v="1184"/>
  </r>
  <r>
    <x v="11"/>
    <n v="33"/>
    <s v="Kokkedal Golfklub"/>
    <n v="51"/>
    <n v="18"/>
    <n v="23"/>
    <n v="11"/>
    <n v="678"/>
    <n v="419"/>
    <n v="0"/>
    <n v="0"/>
    <n v="58"/>
    <n v="48"/>
    <n v="7"/>
    <n v="1"/>
    <n v="1314"/>
    <n v="104"/>
    <x v="25"/>
    <n v="106"/>
    <n v="1200"/>
    <n v="103"/>
    <n v="1097"/>
    <n v="8"/>
    <n v="1314"/>
    <n v="104"/>
    <n v="1418"/>
  </r>
  <r>
    <x v="11"/>
    <n v="7"/>
    <s v="Kolding Golf Club"/>
    <n v="42"/>
    <n v="6"/>
    <n v="30"/>
    <n v="8"/>
    <n v="761"/>
    <n v="240"/>
    <n v="0"/>
    <n v="0"/>
    <n v="74"/>
    <n v="81"/>
    <n v="3"/>
    <n v="0"/>
    <n v="1245"/>
    <n v="33"/>
    <x v="20"/>
    <n v="155"/>
    <n v="1087"/>
    <n v="86"/>
    <n v="1001"/>
    <n v="3"/>
    <n v="1245"/>
    <n v="33"/>
    <n v="1278"/>
  </r>
  <r>
    <x v="11"/>
    <n v="14"/>
    <s v="Korsør Golf Klub"/>
    <n v="37"/>
    <n v="7"/>
    <n v="0"/>
    <n v="0"/>
    <n v="511"/>
    <n v="208"/>
    <n v="0"/>
    <n v="0"/>
    <n v="116"/>
    <n v="92"/>
    <n v="10"/>
    <n v="7"/>
    <n v="988"/>
    <n v="84"/>
    <x v="61"/>
    <n v="208"/>
    <n v="763"/>
    <n v="44"/>
    <n v="719"/>
    <n v="17"/>
    <n v="988"/>
    <n v="84"/>
    <n v="1072"/>
  </r>
  <r>
    <x v="11"/>
    <n v="1"/>
    <s v="Københavns Golf Klub"/>
    <n v="57"/>
    <n v="19"/>
    <n v="38"/>
    <n v="13"/>
    <n v="628"/>
    <n v="364"/>
    <n v="0"/>
    <n v="0"/>
    <n v="53"/>
    <n v="62"/>
    <n v="0"/>
    <n v="0"/>
    <n v="1234"/>
    <n v="293"/>
    <x v="30"/>
    <n v="115"/>
    <n v="1119"/>
    <n v="127"/>
    <n v="992"/>
    <n v="0"/>
    <n v="1234"/>
    <n v="293"/>
    <n v="1527"/>
  </r>
  <r>
    <x v="11"/>
    <n v="24"/>
    <s v="Køge Golf Klub"/>
    <n v="47"/>
    <n v="27"/>
    <n v="5"/>
    <n v="2"/>
    <n v="642"/>
    <n v="245"/>
    <n v="0"/>
    <n v="0"/>
    <n v="343"/>
    <n v="248"/>
    <n v="3"/>
    <n v="1"/>
    <n v="1563"/>
    <n v="42"/>
    <x v="5"/>
    <n v="591"/>
    <n v="968"/>
    <n v="81"/>
    <n v="887"/>
    <n v="4"/>
    <n v="1563"/>
    <n v="42"/>
    <n v="1605"/>
  </r>
  <r>
    <x v="11"/>
    <n v="132"/>
    <s v="Langelands Golf Klub"/>
    <n v="5"/>
    <n v="3"/>
    <n v="1"/>
    <n v="3"/>
    <n v="163"/>
    <n v="86"/>
    <n v="7"/>
    <n v="0"/>
    <n v="824"/>
    <n v="166"/>
    <n v="55"/>
    <n v="18"/>
    <n v="1331"/>
    <n v="28"/>
    <x v="156"/>
    <n v="990"/>
    <n v="261"/>
    <n v="19"/>
    <n v="249"/>
    <n v="73"/>
    <n v="1331"/>
    <n v="28"/>
    <n v="1359"/>
  </r>
  <r>
    <x v="11"/>
    <n v="909"/>
    <s v="Langesø Golf A/S"/>
    <n v="9"/>
    <n v="3"/>
    <n v="5"/>
    <n v="5"/>
    <n v="403"/>
    <n v="149"/>
    <n v="0"/>
    <n v="0"/>
    <n v="15"/>
    <n v="7"/>
    <n v="3"/>
    <n v="2"/>
    <n v="601"/>
    <n v="8"/>
    <x v="198"/>
    <n v="22"/>
    <n v="574"/>
    <n v="22"/>
    <n v="552"/>
    <n v="5"/>
    <n v="601"/>
    <n v="8"/>
    <n v="609"/>
  </r>
  <r>
    <x v="11"/>
    <n v="169"/>
    <s v="Ledreborg Palace Golf Club"/>
    <n v="13"/>
    <n v="11"/>
    <n v="7"/>
    <n v="6"/>
    <n v="571"/>
    <n v="143"/>
    <n v="0"/>
    <n v="0"/>
    <n v="79"/>
    <n v="45"/>
    <n v="0"/>
    <n v="0"/>
    <n v="875"/>
    <n v="0"/>
    <x v="75"/>
    <n v="124"/>
    <n v="751"/>
    <n v="37"/>
    <n v="714"/>
    <n v="0"/>
    <n v="875"/>
    <n v="0"/>
    <n v="875"/>
  </r>
  <r>
    <x v="11"/>
    <n v="60"/>
    <s v="Lemvig Golfklub"/>
    <n v="14"/>
    <n v="3"/>
    <n v="9"/>
    <n v="3"/>
    <n v="453"/>
    <n v="175"/>
    <n v="3"/>
    <n v="1"/>
    <n v="76"/>
    <n v="30"/>
    <n v="6"/>
    <n v="1"/>
    <n v="774"/>
    <n v="202"/>
    <x v="70"/>
    <n v="106"/>
    <n v="657"/>
    <n v="33"/>
    <n v="628"/>
    <n v="7"/>
    <n v="774"/>
    <n v="202"/>
    <n v="976"/>
  </r>
  <r>
    <x v="11"/>
    <n v="89"/>
    <s v="Lillebælt "/>
    <n v="21"/>
    <n v="5"/>
    <n v="13"/>
    <n v="10"/>
    <n v="525"/>
    <n v="261"/>
    <n v="0"/>
    <n v="0"/>
    <n v="76"/>
    <n v="38"/>
    <n v="6"/>
    <n v="4"/>
    <n v="959"/>
    <n v="8"/>
    <x v="71"/>
    <n v="114"/>
    <n v="835"/>
    <n v="49"/>
    <n v="786"/>
    <n v="10"/>
    <n v="959"/>
    <n v="8"/>
    <n v="967"/>
  </r>
  <r>
    <x v="11"/>
    <n v="904"/>
    <s v="Ølstykke Golf"/>
    <n v="5"/>
    <n v="0"/>
    <n v="0"/>
    <n v="0"/>
    <n v="217"/>
    <n v="83"/>
    <n v="0"/>
    <n v="0"/>
    <n v="39"/>
    <n v="10"/>
    <n v="0"/>
    <n v="0"/>
    <n v="354"/>
    <n v="1"/>
    <x v="195"/>
    <n v="49"/>
    <n v="305"/>
    <n v="5"/>
    <n v="300"/>
    <n v="0"/>
    <n v="354"/>
    <n v="1"/>
    <n v="355"/>
  </r>
  <r>
    <x v="11"/>
    <n v="202"/>
    <s v="Lübker Golf Klub"/>
    <n v="31"/>
    <n v="7"/>
    <n v="0"/>
    <n v="0"/>
    <n v="306"/>
    <n v="69"/>
    <n v="4"/>
    <n v="1"/>
    <n v="336"/>
    <n v="78"/>
    <n v="25"/>
    <n v="16"/>
    <n v="873"/>
    <n v="3"/>
    <x v="202"/>
    <n v="414"/>
    <n v="413"/>
    <n v="43"/>
    <n v="375"/>
    <n v="41"/>
    <n v="873"/>
    <n v="3"/>
    <n v="876"/>
  </r>
  <r>
    <x v="11"/>
    <n v="185"/>
    <s v="Lyngbygaard Golf Klub"/>
    <n v="26"/>
    <n v="4"/>
    <n v="1"/>
    <n v="0"/>
    <n v="549"/>
    <n v="88"/>
    <n v="0"/>
    <n v="0"/>
    <n v="174"/>
    <n v="103"/>
    <n v="6"/>
    <n v="1"/>
    <n v="952"/>
    <n v="36"/>
    <x v="163"/>
    <n v="277"/>
    <n v="668"/>
    <n v="31"/>
    <n v="637"/>
    <n v="7"/>
    <n v="952"/>
    <n v="36"/>
    <n v="988"/>
  </r>
  <r>
    <x v="11"/>
    <n v="113"/>
    <s v="Læsø Seaside Golf Klub"/>
    <n v="15"/>
    <n v="4"/>
    <n v="9"/>
    <n v="4"/>
    <n v="168"/>
    <n v="106"/>
    <n v="0"/>
    <n v="1"/>
    <n v="923"/>
    <n v="224"/>
    <n v="42"/>
    <n v="30"/>
    <n v="1526"/>
    <n v="4"/>
    <x v="37"/>
    <n v="1147"/>
    <n v="306"/>
    <n v="33"/>
    <n v="274"/>
    <n v="72"/>
    <n v="1526"/>
    <n v="4"/>
    <n v="1530"/>
  </r>
  <r>
    <x v="11"/>
    <n v="146"/>
    <s v="Løgstør Golfklub"/>
    <n v="11"/>
    <n v="0"/>
    <n v="8"/>
    <n v="5"/>
    <n v="158"/>
    <n v="64"/>
    <n v="0"/>
    <n v="0"/>
    <n v="29"/>
    <n v="15"/>
    <n v="9"/>
    <n v="4"/>
    <n v="303"/>
    <n v="8"/>
    <x v="170"/>
    <n v="44"/>
    <n v="246"/>
    <n v="24"/>
    <n v="222"/>
    <n v="13"/>
    <n v="303"/>
    <n v="8"/>
    <n v="311"/>
  </r>
  <r>
    <x v="11"/>
    <n v="93"/>
    <s v="Løkken Golfklub"/>
    <n v="16"/>
    <n v="1"/>
    <n v="1"/>
    <n v="0"/>
    <n v="190"/>
    <n v="97"/>
    <n v="0"/>
    <n v="0"/>
    <n v="31"/>
    <n v="14"/>
    <n v="20"/>
    <n v="11"/>
    <n v="381"/>
    <n v="11"/>
    <x v="153"/>
    <n v="45"/>
    <n v="305"/>
    <n v="18"/>
    <n v="287"/>
    <n v="31"/>
    <n v="381"/>
    <n v="11"/>
    <n v="392"/>
  </r>
  <r>
    <x v="11"/>
    <n v="176"/>
    <s v="Mariagerfjord Golfklub"/>
    <n v="8"/>
    <n v="2"/>
    <n v="3"/>
    <n v="1"/>
    <n v="304"/>
    <n v="137"/>
    <n v="0"/>
    <n v="0"/>
    <n v="48"/>
    <n v="26"/>
    <n v="20"/>
    <n v="9"/>
    <n v="558"/>
    <n v="33"/>
    <x v="143"/>
    <n v="74"/>
    <n v="455"/>
    <n v="14"/>
    <n v="441"/>
    <n v="29"/>
    <n v="558"/>
    <n v="33"/>
    <n v="591"/>
  </r>
  <r>
    <x v="11"/>
    <n v="69"/>
    <s v="Maribo Sø Golfklub"/>
    <n v="27"/>
    <n v="2"/>
    <n v="7"/>
    <n v="7"/>
    <n v="316"/>
    <n v="139"/>
    <n v="0"/>
    <n v="0"/>
    <n v="78"/>
    <n v="58"/>
    <n v="1"/>
    <n v="0"/>
    <n v="635"/>
    <n v="100"/>
    <x v="113"/>
    <n v="136"/>
    <n v="498"/>
    <n v="43"/>
    <n v="455"/>
    <n v="1"/>
    <n v="635"/>
    <n v="100"/>
    <n v="735"/>
  </r>
  <r>
    <x v="11"/>
    <n v="118"/>
    <s v="Marielyst Golf Klub"/>
    <n v="18"/>
    <n v="7"/>
    <n v="1"/>
    <n v="1"/>
    <n v="307"/>
    <n v="154"/>
    <n v="0"/>
    <n v="0"/>
    <n v="90"/>
    <n v="72"/>
    <n v="0"/>
    <n v="0"/>
    <n v="650"/>
    <n v="62"/>
    <x v="111"/>
    <n v="162"/>
    <n v="488"/>
    <n v="27"/>
    <n v="461"/>
    <n v="0"/>
    <n v="650"/>
    <n v="62"/>
    <n v="712"/>
  </r>
  <r>
    <x v="11"/>
    <n v="912"/>
    <s v="Markusminde Golf"/>
    <n v="3"/>
    <n v="0"/>
    <n v="0"/>
    <n v="0"/>
    <n v="278"/>
    <n v="109"/>
    <n v="1"/>
    <n v="0"/>
    <n v="305"/>
    <n v="74"/>
    <n v="0"/>
    <n v="0"/>
    <n v="770"/>
    <n v="22"/>
    <x v="140"/>
    <n v="379"/>
    <n v="390"/>
    <n v="4"/>
    <n v="387"/>
    <n v="0"/>
    <n v="770"/>
    <n v="22"/>
    <n v="792"/>
  </r>
  <r>
    <x v="11"/>
    <n v="136"/>
    <s v="Mensalgård Golfklub"/>
    <n v="0"/>
    <n v="0"/>
    <n v="0"/>
    <n v="0"/>
    <n v="60"/>
    <n v="21"/>
    <n v="0"/>
    <n v="0"/>
    <n v="146"/>
    <n v="36"/>
    <n v="14"/>
    <n v="8"/>
    <n v="285"/>
    <n v="0"/>
    <x v="28"/>
    <n v="182"/>
    <n v="81"/>
    <n v="0"/>
    <n v="81"/>
    <n v="22"/>
    <n v="285"/>
    <n v="0"/>
    <n v="285"/>
  </r>
  <r>
    <x v="11"/>
    <n v="182"/>
    <s v="Midtfyns Golfklub"/>
    <n v="13"/>
    <n v="2"/>
    <n v="0"/>
    <n v="0"/>
    <n v="229"/>
    <n v="82"/>
    <n v="0"/>
    <n v="0"/>
    <n v="17"/>
    <n v="5"/>
    <n v="20"/>
    <n v="3"/>
    <n v="371"/>
    <n v="23"/>
    <x v="169"/>
    <n v="22"/>
    <n v="326"/>
    <n v="15"/>
    <n v="311"/>
    <n v="23"/>
    <n v="371"/>
    <n v="23"/>
    <n v="394"/>
  </r>
  <r>
    <x v="11"/>
    <n v="147"/>
    <s v="Midtsjællands Golfklub"/>
    <n v="11"/>
    <n v="0"/>
    <n v="13"/>
    <n v="3"/>
    <n v="694"/>
    <n v="223"/>
    <n v="0"/>
    <n v="0"/>
    <n v="355"/>
    <n v="68"/>
    <n v="13"/>
    <n v="3"/>
    <n v="1383"/>
    <n v="30"/>
    <x v="112"/>
    <n v="423"/>
    <n v="944"/>
    <n v="27"/>
    <n v="917"/>
    <n v="16"/>
    <n v="1383"/>
    <n v="30"/>
    <n v="1413"/>
  </r>
  <r>
    <x v="11"/>
    <n v="79"/>
    <s v="Mollerup Golf Club"/>
    <n v="22"/>
    <n v="1"/>
    <n v="11"/>
    <n v="1"/>
    <n v="756"/>
    <n v="341"/>
    <n v="0"/>
    <n v="0"/>
    <n v="1"/>
    <n v="0"/>
    <n v="8"/>
    <n v="3"/>
    <n v="1144"/>
    <n v="50"/>
    <x v="39"/>
    <n v="1"/>
    <n v="1132"/>
    <n v="35"/>
    <n v="1097"/>
    <n v="11"/>
    <n v="1144"/>
    <n v="50"/>
    <n v="1194"/>
  </r>
  <r>
    <x v="11"/>
    <n v="57"/>
    <s v="Morsø GolfKlub"/>
    <n v="19"/>
    <n v="3"/>
    <n v="12"/>
    <n v="9"/>
    <n v="454"/>
    <n v="174"/>
    <n v="0"/>
    <n v="0"/>
    <n v="55"/>
    <n v="16"/>
    <n v="0"/>
    <n v="0"/>
    <n v="742"/>
    <n v="5"/>
    <x v="95"/>
    <n v="71"/>
    <n v="671"/>
    <n v="43"/>
    <n v="628"/>
    <n v="0"/>
    <n v="742"/>
    <n v="5"/>
    <n v="747"/>
  </r>
  <r>
    <x v="11"/>
    <n v="28"/>
    <s v="Mølleåens Golf Klub"/>
    <n v="22"/>
    <n v="6"/>
    <n v="13"/>
    <n v="3"/>
    <n v="829"/>
    <n v="238"/>
    <n v="1"/>
    <n v="1"/>
    <n v="122"/>
    <n v="68"/>
    <n v="0"/>
    <n v="0"/>
    <n v="1303"/>
    <n v="67"/>
    <x v="23"/>
    <n v="190"/>
    <n v="1111"/>
    <n v="46"/>
    <n v="1067"/>
    <n v="0"/>
    <n v="1303"/>
    <n v="67"/>
    <n v="1370"/>
  </r>
  <r>
    <x v="11"/>
    <n v="98"/>
    <s v="Møn Golfklub"/>
    <n v="43"/>
    <n v="10"/>
    <n v="3"/>
    <n v="1"/>
    <n v="208"/>
    <n v="84"/>
    <n v="0"/>
    <n v="0"/>
    <n v="50"/>
    <n v="13"/>
    <n v="21"/>
    <n v="5"/>
    <n v="438"/>
    <n v="15"/>
    <x v="142"/>
    <n v="63"/>
    <n v="349"/>
    <n v="57"/>
    <n v="292"/>
    <n v="26"/>
    <n v="438"/>
    <n v="15"/>
    <n v="453"/>
  </r>
  <r>
    <x v="11"/>
    <n v="55"/>
    <s v="Nexø Golf Klub"/>
    <n v="7"/>
    <n v="2"/>
    <n v="4"/>
    <n v="5"/>
    <n v="160"/>
    <n v="94"/>
    <n v="0"/>
    <n v="0"/>
    <n v="112"/>
    <n v="45"/>
    <n v="3"/>
    <n v="1"/>
    <n v="433"/>
    <n v="19"/>
    <x v="158"/>
    <n v="157"/>
    <n v="272"/>
    <n v="18"/>
    <n v="254"/>
    <n v="4"/>
    <n v="433"/>
    <n v="19"/>
    <n v="452"/>
  </r>
  <r>
    <x v="11"/>
    <n v="124"/>
    <s v="Nivå Golf Klub"/>
    <n v="17"/>
    <n v="1"/>
    <n v="8"/>
    <n v="1"/>
    <n v="457"/>
    <n v="177"/>
    <n v="2"/>
    <n v="0"/>
    <n v="466"/>
    <n v="259"/>
    <n v="1"/>
    <n v="0"/>
    <n v="1389"/>
    <n v="7"/>
    <x v="60"/>
    <n v="725"/>
    <n v="661"/>
    <n v="29"/>
    <n v="634"/>
    <n v="1"/>
    <n v="1389"/>
    <n v="7"/>
    <n v="1396"/>
  </r>
  <r>
    <x v="11"/>
    <n v="104"/>
    <s v="Nordborg Golfklub"/>
    <n v="9"/>
    <n v="0"/>
    <n v="0"/>
    <n v="1"/>
    <n v="261"/>
    <n v="83"/>
    <n v="0"/>
    <n v="0"/>
    <n v="28"/>
    <n v="10"/>
    <n v="0"/>
    <n v="0"/>
    <n v="392"/>
    <n v="9"/>
    <x v="152"/>
    <n v="38"/>
    <n v="354"/>
    <n v="10"/>
    <n v="344"/>
    <n v="0"/>
    <n v="392"/>
    <n v="9"/>
    <n v="401"/>
  </r>
  <r>
    <x v="11"/>
    <n v="56"/>
    <s v="Nordbornholms Golf Klub"/>
    <n v="27"/>
    <n v="2"/>
    <n v="1"/>
    <n v="1"/>
    <n v="222"/>
    <n v="71"/>
    <n v="0"/>
    <n v="0"/>
    <n v="0"/>
    <n v="0"/>
    <n v="0"/>
    <n v="0"/>
    <n v="324"/>
    <n v="5"/>
    <x v="168"/>
    <n v="0"/>
    <n v="324"/>
    <n v="31"/>
    <n v="293"/>
    <n v="0"/>
    <n v="324"/>
    <n v="5"/>
    <n v="329"/>
  </r>
  <r>
    <x v="11"/>
    <n v="76"/>
    <s v="Norddjurs Golfklub"/>
    <n v="8"/>
    <n v="3"/>
    <n v="4"/>
    <n v="0"/>
    <n v="318"/>
    <n v="170"/>
    <n v="0"/>
    <n v="0"/>
    <n v="26"/>
    <n v="15"/>
    <n v="7"/>
    <n v="5"/>
    <n v="556"/>
    <n v="78"/>
    <x v="110"/>
    <n v="41"/>
    <n v="503"/>
    <n v="15"/>
    <n v="488"/>
    <n v="12"/>
    <n v="556"/>
    <n v="78"/>
    <n v="634"/>
  </r>
  <r>
    <x v="11"/>
    <n v="29"/>
    <s v="Nordvestjysk Golfklub"/>
    <n v="35"/>
    <n v="12"/>
    <n v="0"/>
    <n v="0"/>
    <n v="536"/>
    <n v="281"/>
    <n v="0"/>
    <n v="0"/>
    <n v="30"/>
    <n v="7"/>
    <n v="14"/>
    <n v="4"/>
    <n v="919"/>
    <n v="46"/>
    <x v="78"/>
    <n v="37"/>
    <n v="864"/>
    <n v="47"/>
    <n v="817"/>
    <n v="18"/>
    <n v="919"/>
    <n v="46"/>
    <n v="965"/>
  </r>
  <r>
    <x v="11"/>
    <n v="139"/>
    <s v="Næstved Golfklub"/>
    <n v="21"/>
    <n v="1"/>
    <n v="20"/>
    <n v="10"/>
    <n v="545"/>
    <n v="237"/>
    <n v="0"/>
    <n v="0"/>
    <n v="47"/>
    <n v="26"/>
    <n v="3"/>
    <n v="3"/>
    <n v="913"/>
    <n v="29"/>
    <x v="97"/>
    <n v="73"/>
    <n v="834"/>
    <n v="52"/>
    <n v="782"/>
    <n v="6"/>
    <n v="913"/>
    <n v="29"/>
    <n v="942"/>
  </r>
  <r>
    <x v="11"/>
    <n v="94"/>
    <s v="Odder Golfklub"/>
    <n v="24"/>
    <n v="7"/>
    <n v="9"/>
    <n v="2"/>
    <n v="584"/>
    <n v="299"/>
    <n v="0"/>
    <n v="0"/>
    <n v="65"/>
    <n v="29"/>
    <n v="5"/>
    <n v="2"/>
    <n v="1026"/>
    <n v="37"/>
    <x v="54"/>
    <n v="94"/>
    <n v="925"/>
    <n v="42"/>
    <n v="883"/>
    <n v="7"/>
    <n v="1026"/>
    <n v="37"/>
    <n v="1063"/>
  </r>
  <r>
    <x v="11"/>
    <n v="101"/>
    <s v="Odense Eventyr Golf Klub"/>
    <n v="62"/>
    <n v="9"/>
    <n v="31"/>
    <n v="10"/>
    <n v="1037"/>
    <n v="340"/>
    <n v="0"/>
    <n v="0"/>
    <n v="153"/>
    <n v="44"/>
    <n v="7"/>
    <n v="3"/>
    <n v="1696"/>
    <n v="37"/>
    <x v="3"/>
    <n v="197"/>
    <n v="1489"/>
    <n v="112"/>
    <n v="1377"/>
    <n v="10"/>
    <n v="1696"/>
    <n v="37"/>
    <n v="1733"/>
  </r>
  <r>
    <x v="11"/>
    <n v="5"/>
    <s v="Odense Golfklub"/>
    <n v="48"/>
    <n v="10"/>
    <n v="21"/>
    <n v="6"/>
    <n v="921"/>
    <n v="374"/>
    <n v="0"/>
    <n v="0"/>
    <n v="128"/>
    <n v="16"/>
    <n v="6"/>
    <n v="2"/>
    <n v="1532"/>
    <n v="145"/>
    <x v="18"/>
    <n v="144"/>
    <n v="1380"/>
    <n v="85"/>
    <n v="1295"/>
    <n v="8"/>
    <n v="1532"/>
    <n v="145"/>
    <n v="1677"/>
  </r>
  <r>
    <x v="11"/>
    <n v="20"/>
    <s v="Odsherred Golfklub"/>
    <n v="13"/>
    <n v="5"/>
    <n v="5"/>
    <n v="1"/>
    <n v="306"/>
    <n v="159"/>
    <n v="0"/>
    <n v="0"/>
    <n v="283"/>
    <n v="237"/>
    <n v="20"/>
    <n v="9"/>
    <n v="1038"/>
    <n v="63"/>
    <x v="66"/>
    <n v="520"/>
    <n v="489"/>
    <n v="24"/>
    <n v="465"/>
    <n v="29"/>
    <n v="1038"/>
    <n v="63"/>
    <n v="1101"/>
  </r>
  <r>
    <x v="11"/>
    <n v="177"/>
    <s v="Outrup Golfklub"/>
    <n v="3"/>
    <n v="0"/>
    <n v="1"/>
    <n v="0"/>
    <n v="631"/>
    <n v="203"/>
    <n v="0"/>
    <n v="0"/>
    <n v="0"/>
    <n v="0"/>
    <n v="1"/>
    <n v="1"/>
    <n v="840"/>
    <n v="65"/>
    <x v="130"/>
    <n v="0"/>
    <n v="838"/>
    <n v="4"/>
    <n v="834"/>
    <n v="2"/>
    <n v="840"/>
    <n v="65"/>
    <n v="905"/>
  </r>
  <r>
    <x v="11"/>
    <n v="129"/>
    <s v="Passebækgård Golf Klub"/>
    <n v="25"/>
    <n v="3"/>
    <n v="0"/>
    <n v="0"/>
    <n v="179"/>
    <n v="75"/>
    <n v="0"/>
    <n v="0"/>
    <n v="10"/>
    <n v="2"/>
    <n v="0"/>
    <n v="0"/>
    <n v="294"/>
    <n v="7"/>
    <x v="104"/>
    <n v="12"/>
    <n v="282"/>
    <n v="28"/>
    <n v="254"/>
    <n v="0"/>
    <n v="294"/>
    <n v="7"/>
    <n v="301"/>
  </r>
  <r>
    <x v="11"/>
    <n v="150"/>
    <s v="Randers Fjord Golfklub"/>
    <n v="13"/>
    <n v="1"/>
    <n v="14"/>
    <n v="7"/>
    <n v="418"/>
    <n v="129"/>
    <n v="0"/>
    <n v="0"/>
    <n v="24"/>
    <n v="10"/>
    <n v="2"/>
    <n v="1"/>
    <n v="619"/>
    <n v="39"/>
    <x v="135"/>
    <n v="34"/>
    <n v="582"/>
    <n v="35"/>
    <n v="547"/>
    <n v="3"/>
    <n v="619"/>
    <n v="39"/>
    <n v="658"/>
  </r>
  <r>
    <x v="11"/>
    <n v="12"/>
    <s v="Randers Golf Klub"/>
    <n v="44"/>
    <n v="5"/>
    <n v="16"/>
    <n v="5"/>
    <n v="625"/>
    <n v="264"/>
    <n v="0"/>
    <n v="0"/>
    <n v="111"/>
    <n v="36"/>
    <n v="3"/>
    <n v="0"/>
    <n v="1109"/>
    <n v="77"/>
    <x v="46"/>
    <n v="147"/>
    <n v="959"/>
    <n v="70"/>
    <n v="889"/>
    <n v="3"/>
    <n v="1109"/>
    <n v="77"/>
    <n v="1186"/>
  </r>
  <r>
    <x v="11"/>
    <n v="134"/>
    <s v="PIBE MØLLE GOLF"/>
    <n v="22"/>
    <n v="4"/>
    <n v="1"/>
    <n v="0"/>
    <n v="344"/>
    <n v="175"/>
    <n v="2"/>
    <n v="0"/>
    <n v="173"/>
    <n v="73"/>
    <n v="0"/>
    <n v="0"/>
    <n v="794"/>
    <n v="12"/>
    <x v="108"/>
    <n v="246"/>
    <n v="546"/>
    <n v="29"/>
    <n v="519"/>
    <n v="0"/>
    <n v="794"/>
    <n v="12"/>
    <n v="806"/>
  </r>
  <r>
    <x v="11"/>
    <n v="49"/>
    <s v="Ribe Golf Klub"/>
    <n v="18"/>
    <n v="6"/>
    <n v="2"/>
    <n v="0"/>
    <n v="480"/>
    <n v="211"/>
    <n v="0"/>
    <n v="0"/>
    <n v="46"/>
    <n v="18"/>
    <n v="7"/>
    <n v="1"/>
    <n v="789"/>
    <n v="39"/>
    <x v="89"/>
    <n v="64"/>
    <n v="717"/>
    <n v="26"/>
    <n v="691"/>
    <n v="8"/>
    <n v="789"/>
    <n v="39"/>
    <n v="828"/>
  </r>
  <r>
    <x v="11"/>
    <n v="64"/>
    <s v="Rold Skov Golfklub"/>
    <n v="19"/>
    <n v="4"/>
    <n v="12"/>
    <n v="3"/>
    <n v="506"/>
    <n v="233"/>
    <n v="0"/>
    <n v="0"/>
    <n v="121"/>
    <n v="41"/>
    <n v="1"/>
    <n v="1"/>
    <n v="941"/>
    <n v="34"/>
    <x v="99"/>
    <n v="162"/>
    <n v="777"/>
    <n v="38"/>
    <n v="739"/>
    <n v="2"/>
    <n v="941"/>
    <n v="34"/>
    <n v="975"/>
  </r>
  <r>
    <x v="11"/>
    <n v="38"/>
    <s v="Roskilde Golf Klub"/>
    <n v="37"/>
    <n v="8"/>
    <n v="28"/>
    <n v="8"/>
    <n v="681"/>
    <n v="332"/>
    <n v="0"/>
    <n v="0"/>
    <n v="323"/>
    <n v="217"/>
    <n v="0"/>
    <n v="0"/>
    <n v="1634"/>
    <n v="21"/>
    <x v="31"/>
    <n v="540"/>
    <n v="1094"/>
    <n v="81"/>
    <n v="1013"/>
    <n v="0"/>
    <n v="1634"/>
    <n v="21"/>
    <n v="1655"/>
  </r>
  <r>
    <x v="11"/>
    <n v="900"/>
    <s v="Royal Golf Club"/>
    <n v="5"/>
    <n v="1"/>
    <n v="3"/>
    <n v="0"/>
    <n v="345"/>
    <n v="38"/>
    <n v="0"/>
    <n v="0"/>
    <n v="0"/>
    <n v="0"/>
    <n v="0"/>
    <n v="0"/>
    <n v="392"/>
    <n v="19"/>
    <x v="150"/>
    <n v="0"/>
    <n v="392"/>
    <n v="9"/>
    <n v="383"/>
    <n v="0"/>
    <n v="392"/>
    <n v="19"/>
    <n v="411"/>
  </r>
  <r>
    <x v="11"/>
    <n v="80"/>
    <s v="Royal Oak Golf Club"/>
    <n v="25"/>
    <n v="3"/>
    <n v="1"/>
    <n v="2"/>
    <n v="312"/>
    <n v="93"/>
    <n v="0"/>
    <n v="0"/>
    <n v="20"/>
    <n v="6"/>
    <n v="9"/>
    <n v="1"/>
    <n v="472"/>
    <n v="4"/>
    <x v="161"/>
    <n v="26"/>
    <n v="436"/>
    <n v="31"/>
    <n v="405"/>
    <n v="10"/>
    <n v="472"/>
    <n v="4"/>
    <n v="476"/>
  </r>
  <r>
    <x v="11"/>
    <n v="8"/>
    <s v="Rungsted Golf Klub"/>
    <n v="36"/>
    <n v="16"/>
    <n v="11"/>
    <n v="7"/>
    <n v="544"/>
    <n v="289"/>
    <n v="4"/>
    <n v="0"/>
    <n v="55"/>
    <n v="30"/>
    <n v="0"/>
    <n v="0"/>
    <n v="992"/>
    <n v="160"/>
    <x v="51"/>
    <n v="85"/>
    <n v="903"/>
    <n v="74"/>
    <n v="833"/>
    <n v="0"/>
    <n v="992"/>
    <n v="160"/>
    <n v="1152"/>
  </r>
  <r>
    <x v="11"/>
    <n v="168"/>
    <s v="Rømø Golf Klub"/>
    <n v="2"/>
    <n v="0"/>
    <n v="0"/>
    <n v="0"/>
    <n v="50"/>
    <n v="18"/>
    <n v="0"/>
    <n v="0"/>
    <n v="11"/>
    <n v="4"/>
    <n v="41"/>
    <n v="20"/>
    <n v="146"/>
    <n v="0"/>
    <x v="181"/>
    <n v="15"/>
    <n v="70"/>
    <n v="2"/>
    <n v="68"/>
    <n v="61"/>
    <n v="146"/>
    <n v="0"/>
    <n v="146"/>
  </r>
  <r>
    <x v="11"/>
    <n v="190"/>
    <s v="Rønnede Golf Klub"/>
    <n v="20"/>
    <n v="1"/>
    <n v="3"/>
    <n v="6"/>
    <n v="307"/>
    <n v="108"/>
    <n v="0"/>
    <n v="0"/>
    <n v="98"/>
    <n v="38"/>
    <n v="0"/>
    <n v="0"/>
    <n v="581"/>
    <n v="40"/>
    <x v="136"/>
    <n v="136"/>
    <n v="445"/>
    <n v="30"/>
    <n v="415"/>
    <n v="0"/>
    <n v="581"/>
    <n v="40"/>
    <n v="621"/>
  </r>
  <r>
    <x v="11"/>
    <n v="95"/>
    <s v="Samsø Golfklub"/>
    <n v="33"/>
    <n v="8"/>
    <n v="8"/>
    <n v="6"/>
    <n v="169"/>
    <n v="89"/>
    <n v="4"/>
    <n v="1"/>
    <n v="1190"/>
    <n v="316"/>
    <n v="31"/>
    <n v="12"/>
    <n v="1867"/>
    <n v="4"/>
    <x v="133"/>
    <n v="1506"/>
    <n v="313"/>
    <n v="60"/>
    <n v="258"/>
    <n v="43"/>
    <n v="1867"/>
    <n v="4"/>
    <n v="1871"/>
  </r>
  <r>
    <x v="11"/>
    <n v="11"/>
    <s v="Sct. Knuds Golfklub"/>
    <n v="15"/>
    <n v="6"/>
    <n v="8"/>
    <n v="1"/>
    <n v="394"/>
    <n v="181"/>
    <n v="0"/>
    <n v="0"/>
    <n v="50"/>
    <n v="18"/>
    <n v="0"/>
    <n v="0"/>
    <n v="673"/>
    <n v="81"/>
    <x v="82"/>
    <n v="68"/>
    <n v="605"/>
    <n v="30"/>
    <n v="575"/>
    <n v="0"/>
    <n v="673"/>
    <n v="81"/>
    <n v="754"/>
  </r>
  <r>
    <x v="11"/>
    <n v="109"/>
    <s v="Sebber Kloster Golf Klub"/>
    <n v="29"/>
    <n v="7"/>
    <n v="11"/>
    <n v="8"/>
    <n v="391"/>
    <n v="147"/>
    <n v="1"/>
    <n v="0"/>
    <n v="90"/>
    <n v="52"/>
    <n v="20"/>
    <n v="0"/>
    <n v="756"/>
    <n v="6"/>
    <x v="121"/>
    <n v="142"/>
    <n v="593"/>
    <n v="56"/>
    <n v="538"/>
    <n v="20"/>
    <n v="756"/>
    <n v="6"/>
    <n v="762"/>
  </r>
  <r>
    <x v="11"/>
    <n v="172"/>
    <s v="Sejerø Golfklub"/>
    <n v="2"/>
    <n v="0"/>
    <n v="2"/>
    <n v="1"/>
    <n v="25"/>
    <n v="10"/>
    <n v="0"/>
    <n v="0"/>
    <n v="45"/>
    <n v="10"/>
    <n v="8"/>
    <n v="3"/>
    <n v="106"/>
    <n v="1"/>
    <x v="184"/>
    <n v="55"/>
    <n v="40"/>
    <n v="5"/>
    <n v="35"/>
    <n v="11"/>
    <n v="106"/>
    <n v="1"/>
    <n v="107"/>
  </r>
  <r>
    <x v="11"/>
    <n v="16"/>
    <s v="Silkeborg Golfklub"/>
    <n v="62"/>
    <n v="13"/>
    <n v="14"/>
    <n v="7"/>
    <n v="1304"/>
    <n v="402"/>
    <n v="0"/>
    <n v="0"/>
    <n v="211"/>
    <n v="149"/>
    <n v="1"/>
    <n v="2"/>
    <n v="2165"/>
    <n v="145"/>
    <x v="22"/>
    <n v="360"/>
    <n v="1802"/>
    <n v="96"/>
    <n v="1706"/>
    <n v="3"/>
    <n v="2165"/>
    <n v="145"/>
    <n v="2310"/>
  </r>
  <r>
    <x v="11"/>
    <n v="85"/>
    <s v="Simon's Golf Club"/>
    <n v="9"/>
    <n v="6"/>
    <n v="0"/>
    <n v="0"/>
    <n v="888"/>
    <n v="249"/>
    <n v="0"/>
    <n v="0"/>
    <n v="0"/>
    <n v="0"/>
    <n v="0"/>
    <n v="0"/>
    <n v="1152"/>
    <n v="101"/>
    <x v="38"/>
    <n v="0"/>
    <n v="1152"/>
    <n v="15"/>
    <n v="1137"/>
    <n v="0"/>
    <n v="1152"/>
    <n v="101"/>
    <n v="1253"/>
  </r>
  <r>
    <x v="11"/>
    <n v="83"/>
    <s v="Sindal Golf Klub"/>
    <n v="12"/>
    <n v="5"/>
    <n v="0"/>
    <n v="0"/>
    <n v="297"/>
    <n v="132"/>
    <n v="0"/>
    <n v="0"/>
    <n v="4"/>
    <n v="3"/>
    <n v="12"/>
    <n v="5"/>
    <n v="470"/>
    <n v="86"/>
    <x v="139"/>
    <n v="7"/>
    <n v="446"/>
    <n v="17"/>
    <n v="429"/>
    <n v="17"/>
    <n v="470"/>
    <n v="86"/>
    <n v="556"/>
  </r>
  <r>
    <x v="11"/>
    <n v="70"/>
    <s v="Skanderborg Golf Klub"/>
    <n v="21"/>
    <n v="4"/>
    <n v="2"/>
    <n v="3"/>
    <n v="483"/>
    <n v="206"/>
    <n v="0"/>
    <n v="0"/>
    <n v="42"/>
    <n v="13"/>
    <n v="1"/>
    <n v="1"/>
    <n v="776"/>
    <n v="32"/>
    <x v="96"/>
    <n v="55"/>
    <n v="719"/>
    <n v="30"/>
    <n v="689"/>
    <n v="2"/>
    <n v="776"/>
    <n v="32"/>
    <n v="808"/>
  </r>
  <r>
    <x v="11"/>
    <n v="40"/>
    <s v="Skive Golfklub"/>
    <n v="23"/>
    <n v="6"/>
    <n v="0"/>
    <n v="0"/>
    <n v="467"/>
    <n v="197"/>
    <n v="0"/>
    <n v="0"/>
    <n v="109"/>
    <n v="25"/>
    <n v="6"/>
    <n v="1"/>
    <n v="834"/>
    <n v="8"/>
    <x v="67"/>
    <n v="134"/>
    <n v="693"/>
    <n v="29"/>
    <n v="664"/>
    <n v="7"/>
    <n v="834"/>
    <n v="8"/>
    <n v="842"/>
  </r>
  <r>
    <x v="11"/>
    <n v="138"/>
    <s v="Skovbo Golfklub"/>
    <n v="11"/>
    <n v="6"/>
    <n v="4"/>
    <n v="6"/>
    <n v="435"/>
    <n v="136"/>
    <n v="2"/>
    <n v="1"/>
    <n v="151"/>
    <n v="78"/>
    <n v="0"/>
    <n v="0"/>
    <n v="830"/>
    <n v="15"/>
    <x v="76"/>
    <n v="229"/>
    <n v="598"/>
    <n v="30"/>
    <n v="571"/>
    <n v="0"/>
    <n v="830"/>
    <n v="15"/>
    <n v="845"/>
  </r>
  <r>
    <x v="11"/>
    <n v="154"/>
    <s v="Skærbæk Mølle Golfklub Ølgod"/>
    <n v="12"/>
    <n v="1"/>
    <n v="3"/>
    <n v="1"/>
    <n v="250"/>
    <n v="152"/>
    <n v="0"/>
    <n v="0"/>
    <n v="55"/>
    <n v="20"/>
    <n v="28"/>
    <n v="13"/>
    <n v="535"/>
    <n v="16"/>
    <x v="131"/>
    <n v="75"/>
    <n v="419"/>
    <n v="17"/>
    <n v="402"/>
    <n v="41"/>
    <n v="535"/>
    <n v="16"/>
    <n v="551"/>
  </r>
  <r>
    <x v="11"/>
    <n v="120"/>
    <s v="Smørum Golfklub"/>
    <n v="87"/>
    <n v="30"/>
    <n v="0"/>
    <n v="0"/>
    <n v="1421"/>
    <n v="377"/>
    <n v="0"/>
    <n v="0"/>
    <n v="652"/>
    <n v="379"/>
    <n v="0"/>
    <n v="0"/>
    <n v="2946"/>
    <n v="49"/>
    <x v="34"/>
    <n v="1031"/>
    <n v="1915"/>
    <n v="117"/>
    <n v="1798"/>
    <n v="0"/>
    <n v="2946"/>
    <n v="49"/>
    <n v="2995"/>
  </r>
  <r>
    <x v="11"/>
    <n v="127"/>
    <s v="Solrød Golfklub"/>
    <n v="9"/>
    <n v="1"/>
    <n v="0"/>
    <n v="0"/>
    <n v="94"/>
    <n v="34"/>
    <n v="0"/>
    <n v="0"/>
    <n v="24"/>
    <n v="15"/>
    <n v="0"/>
    <n v="0"/>
    <n v="177"/>
    <n v="7"/>
    <x v="171"/>
    <n v="39"/>
    <n v="138"/>
    <n v="10"/>
    <n v="128"/>
    <n v="0"/>
    <n v="177"/>
    <n v="7"/>
    <n v="184"/>
  </r>
  <r>
    <x v="11"/>
    <n v="47"/>
    <s v="Sorø Golfklub"/>
    <n v="37"/>
    <n v="6"/>
    <n v="11"/>
    <n v="4"/>
    <n v="596"/>
    <n v="173"/>
    <n v="0"/>
    <n v="0"/>
    <n v="83"/>
    <n v="30"/>
    <n v="3"/>
    <n v="1"/>
    <n v="944"/>
    <n v="68"/>
    <x v="81"/>
    <n v="113"/>
    <n v="827"/>
    <n v="58"/>
    <n v="769"/>
    <n v="4"/>
    <n v="944"/>
    <n v="68"/>
    <n v="1012"/>
  </r>
  <r>
    <x v="11"/>
    <n v="184"/>
    <s v="Stensballegaard Golfklub"/>
    <n v="24"/>
    <n v="7"/>
    <n v="30"/>
    <n v="11"/>
    <n v="432"/>
    <n v="126"/>
    <n v="0"/>
    <n v="0"/>
    <n v="137"/>
    <n v="111"/>
    <n v="22"/>
    <n v="5"/>
    <n v="905"/>
    <n v="10"/>
    <x v="94"/>
    <n v="248"/>
    <n v="630"/>
    <n v="72"/>
    <n v="558"/>
    <n v="27"/>
    <n v="905"/>
    <n v="10"/>
    <n v="915"/>
  </r>
  <r>
    <x v="11"/>
    <n v="23"/>
    <s v="Storstrømmen Gk"/>
    <n v="20"/>
    <n v="8"/>
    <n v="0"/>
    <n v="0"/>
    <n v="314"/>
    <n v="108"/>
    <n v="0"/>
    <n v="0"/>
    <n v="18"/>
    <n v="11"/>
    <n v="8"/>
    <n v="2"/>
    <n v="489"/>
    <n v="26"/>
    <x v="124"/>
    <n v="29"/>
    <n v="450"/>
    <n v="28"/>
    <n v="422"/>
    <n v="10"/>
    <n v="489"/>
    <n v="26"/>
    <n v="515"/>
  </r>
  <r>
    <x v="11"/>
    <n v="123"/>
    <s v="Struer Golfklub"/>
    <n v="21"/>
    <n v="14"/>
    <n v="8"/>
    <n v="5"/>
    <n v="414"/>
    <n v="196"/>
    <n v="0"/>
    <n v="0"/>
    <n v="33"/>
    <n v="19"/>
    <n v="13"/>
    <n v="4"/>
    <n v="727"/>
    <n v="53"/>
    <x v="4"/>
    <n v="52"/>
    <n v="658"/>
    <n v="48"/>
    <n v="610"/>
    <n v="17"/>
    <n v="727"/>
    <n v="53"/>
    <n v="780"/>
  </r>
  <r>
    <x v="11"/>
    <n v="21"/>
    <s v="Svendborg Golf Klub"/>
    <n v="46"/>
    <n v="6"/>
    <n v="0"/>
    <n v="0"/>
    <n v="550"/>
    <n v="193"/>
    <n v="0"/>
    <n v="0"/>
    <n v="107"/>
    <n v="84"/>
    <n v="13"/>
    <n v="3"/>
    <n v="1002"/>
    <n v="50"/>
    <x v="53"/>
    <n v="191"/>
    <n v="795"/>
    <n v="52"/>
    <n v="743"/>
    <n v="16"/>
    <n v="1002"/>
    <n v="50"/>
    <n v="1052"/>
  </r>
  <r>
    <x v="11"/>
    <n v="42"/>
    <s v="Sydsjællands Golfklub Mogenstrup"/>
    <n v="19"/>
    <n v="5"/>
    <n v="0"/>
    <n v="0"/>
    <n v="448"/>
    <n v="164"/>
    <n v="1"/>
    <n v="0"/>
    <n v="75"/>
    <n v="21"/>
    <n v="0"/>
    <n v="0"/>
    <n v="733"/>
    <n v="75"/>
    <x v="47"/>
    <n v="96"/>
    <n v="636"/>
    <n v="25"/>
    <n v="612"/>
    <n v="0"/>
    <n v="733"/>
    <n v="75"/>
    <n v="808"/>
  </r>
  <r>
    <x v="11"/>
    <n v="183"/>
    <s v="Sydthy Golfklub"/>
    <n v="3"/>
    <n v="3"/>
    <n v="1"/>
    <n v="1"/>
    <n v="201"/>
    <n v="98"/>
    <n v="0"/>
    <n v="0"/>
    <n v="17"/>
    <n v="7"/>
    <n v="17"/>
    <n v="11"/>
    <n v="359"/>
    <n v="18"/>
    <x v="159"/>
    <n v="24"/>
    <n v="307"/>
    <n v="8"/>
    <n v="299"/>
    <n v="28"/>
    <n v="359"/>
    <n v="18"/>
    <n v="377"/>
  </r>
  <r>
    <x v="11"/>
    <n v="71"/>
    <s v="Sæby Golfklub"/>
    <n v="19"/>
    <n v="1"/>
    <n v="11"/>
    <n v="3"/>
    <n v="336"/>
    <n v="159"/>
    <n v="0"/>
    <n v="0"/>
    <n v="36"/>
    <n v="15"/>
    <n v="10"/>
    <n v="7"/>
    <n v="597"/>
    <n v="5"/>
    <x v="117"/>
    <n v="51"/>
    <n v="529"/>
    <n v="34"/>
    <n v="495"/>
    <n v="17"/>
    <n v="597"/>
    <n v="5"/>
    <n v="602"/>
  </r>
  <r>
    <x v="11"/>
    <n v="905"/>
    <s v="Søhøjlandet Golf Resort P/S"/>
    <n v="1"/>
    <n v="0"/>
    <n v="0"/>
    <n v="0"/>
    <n v="226"/>
    <n v="55"/>
    <n v="0"/>
    <n v="0"/>
    <n v="58"/>
    <n v="9"/>
    <n v="8"/>
    <n v="4"/>
    <n v="361"/>
    <n v="3"/>
    <x v="166"/>
    <n v="67"/>
    <n v="282"/>
    <n v="1"/>
    <n v="281"/>
    <n v="12"/>
    <n v="361"/>
    <n v="3"/>
    <n v="364"/>
  </r>
  <r>
    <x v="11"/>
    <n v="37"/>
    <s v="Søllerød Golfklub"/>
    <n v="77"/>
    <n v="45"/>
    <n v="28"/>
    <n v="24"/>
    <n v="644"/>
    <n v="343"/>
    <n v="1"/>
    <n v="0"/>
    <n v="274"/>
    <n v="169"/>
    <n v="0"/>
    <n v="0"/>
    <n v="1605"/>
    <n v="88"/>
    <x v="11"/>
    <n v="443"/>
    <n v="1161"/>
    <n v="175"/>
    <n v="987"/>
    <n v="0"/>
    <n v="1605"/>
    <n v="88"/>
    <n v="1693"/>
  </r>
  <r>
    <x v="11"/>
    <n v="906"/>
    <s v="Sølykke Golf"/>
    <n v="0"/>
    <n v="0"/>
    <n v="0"/>
    <n v="0"/>
    <n v="72"/>
    <n v="23"/>
    <n v="0"/>
    <n v="0"/>
    <n v="94"/>
    <n v="35"/>
    <n v="6"/>
    <n v="2"/>
    <n v="232"/>
    <n v="2"/>
    <x v="196"/>
    <n v="129"/>
    <n v="95"/>
    <n v="0"/>
    <n v="95"/>
    <n v="8"/>
    <n v="232"/>
    <n v="2"/>
    <n v="234"/>
  </r>
  <r>
    <x v="11"/>
    <n v="51"/>
    <s v="Sønderborg Golfklub"/>
    <n v="8"/>
    <n v="7"/>
    <n v="11"/>
    <n v="0"/>
    <n v="457"/>
    <n v="203"/>
    <n v="0"/>
    <n v="0"/>
    <n v="66"/>
    <n v="15"/>
    <n v="9"/>
    <n v="1"/>
    <n v="777"/>
    <n v="71"/>
    <x v="72"/>
    <n v="81"/>
    <n v="686"/>
    <n v="26"/>
    <n v="660"/>
    <n v="10"/>
    <n v="777"/>
    <n v="71"/>
    <n v="848"/>
  </r>
  <r>
    <x v="11"/>
    <n v="22"/>
    <s v="Sønderjyllands Golfklub"/>
    <n v="20"/>
    <n v="8"/>
    <n v="4"/>
    <n v="5"/>
    <n v="472"/>
    <n v="288"/>
    <n v="0"/>
    <n v="0"/>
    <n v="131"/>
    <n v="64"/>
    <n v="19"/>
    <n v="4"/>
    <n v="1015"/>
    <n v="79"/>
    <x v="64"/>
    <n v="195"/>
    <n v="797"/>
    <n v="37"/>
    <n v="760"/>
    <n v="23"/>
    <n v="1015"/>
    <n v="79"/>
    <n v="1094"/>
  </r>
  <r>
    <x v="11"/>
    <n v="87"/>
    <s v="Tange Sø Golfklub"/>
    <n v="12"/>
    <n v="1"/>
    <n v="6"/>
    <n v="1"/>
    <n v="404"/>
    <n v="143"/>
    <n v="0"/>
    <n v="0"/>
    <n v="59"/>
    <n v="27"/>
    <n v="10"/>
    <n v="3"/>
    <n v="666"/>
    <n v="47"/>
    <x v="86"/>
    <n v="86"/>
    <n v="567"/>
    <n v="20"/>
    <n v="547"/>
    <n v="13"/>
    <n v="666"/>
    <n v="47"/>
    <n v="713"/>
  </r>
  <r>
    <x v="11"/>
    <n v="188"/>
    <s v="The Scandinavian Golf Club"/>
    <n v="41"/>
    <n v="6"/>
    <n v="13"/>
    <n v="21"/>
    <n v="818"/>
    <n v="198"/>
    <n v="0"/>
    <n v="0"/>
    <n v="0"/>
    <n v="0"/>
    <n v="1"/>
    <n v="1"/>
    <n v="1099"/>
    <n v="33"/>
    <x v="172"/>
    <n v="0"/>
    <n v="1097"/>
    <n v="81"/>
    <n v="1016"/>
    <n v="2"/>
    <n v="1099"/>
    <n v="33"/>
    <n v="1132"/>
  </r>
  <r>
    <x v="11"/>
    <n v="173"/>
    <s v="Tollundgaard Golfklub"/>
    <n v="4"/>
    <n v="4"/>
    <n v="1"/>
    <n v="2"/>
    <n v="288"/>
    <n v="142"/>
    <n v="0"/>
    <n v="0"/>
    <n v="21"/>
    <n v="9"/>
    <n v="8"/>
    <n v="2"/>
    <n v="481"/>
    <n v="16"/>
    <x v="149"/>
    <n v="30"/>
    <n v="441"/>
    <n v="11"/>
    <n v="430"/>
    <n v="10"/>
    <n v="481"/>
    <n v="16"/>
    <n v="497"/>
  </r>
  <r>
    <x v="11"/>
    <n v="97"/>
    <s v="Trehøje Golfklub"/>
    <n v="28"/>
    <n v="4"/>
    <n v="9"/>
    <n v="7"/>
    <n v="546"/>
    <n v="216"/>
    <n v="0"/>
    <n v="0"/>
    <n v="166"/>
    <n v="91"/>
    <n v="6"/>
    <n v="4"/>
    <n v="1077"/>
    <n v="106"/>
    <x v="40"/>
    <n v="257"/>
    <n v="810"/>
    <n v="48"/>
    <n v="762"/>
    <n v="10"/>
    <n v="1077"/>
    <n v="106"/>
    <n v="1183"/>
  </r>
  <r>
    <x v="11"/>
    <n v="152"/>
    <s v="Trelleborg Golfklub Slagelse"/>
    <n v="42"/>
    <n v="17"/>
    <n v="4"/>
    <n v="1"/>
    <n v="508"/>
    <n v="145"/>
    <n v="1"/>
    <n v="0"/>
    <n v="488"/>
    <n v="200"/>
    <n v="8"/>
    <n v="3"/>
    <n v="1417"/>
    <n v="43"/>
    <x v="84"/>
    <n v="688"/>
    <n v="717"/>
    <n v="65"/>
    <n v="653"/>
    <n v="11"/>
    <n v="1417"/>
    <n v="43"/>
    <n v="1460"/>
  </r>
  <r>
    <x v="11"/>
    <n v="201"/>
    <s v="Tullamore Golf Club"/>
    <n v="0"/>
    <n v="0"/>
    <n v="0"/>
    <n v="0"/>
    <n v="206"/>
    <n v="103"/>
    <n v="0"/>
    <n v="0"/>
    <n v="135"/>
    <n v="29"/>
    <n v="0"/>
    <n v="0"/>
    <n v="473"/>
    <n v="3"/>
    <x v="201"/>
    <n v="164"/>
    <n v="309"/>
    <n v="0"/>
    <n v="309"/>
    <n v="0"/>
    <n v="473"/>
    <n v="3"/>
    <n v="476"/>
  </r>
  <r>
    <x v="11"/>
    <n v="88"/>
    <s v="Tønder Golf Klub"/>
    <n v="9"/>
    <n v="1"/>
    <n v="2"/>
    <n v="0"/>
    <n v="391"/>
    <n v="138"/>
    <n v="19"/>
    <n v="4"/>
    <n v="45"/>
    <n v="25"/>
    <n v="4"/>
    <n v="1"/>
    <n v="639"/>
    <n v="52"/>
    <x v="134"/>
    <n v="70"/>
    <n v="541"/>
    <n v="35"/>
    <n v="529"/>
    <n v="5"/>
    <n v="639"/>
    <n v="52"/>
    <n v="691"/>
  </r>
  <r>
    <x v="11"/>
    <n v="151"/>
    <s v="Vallø Golfklub"/>
    <n v="16"/>
    <n v="2"/>
    <n v="30"/>
    <n v="9"/>
    <n v="422"/>
    <n v="103"/>
    <n v="3"/>
    <n v="0"/>
    <n v="1680"/>
    <n v="313"/>
    <n v="2"/>
    <n v="0"/>
    <n v="2580"/>
    <n v="49"/>
    <x v="69"/>
    <n v="1993"/>
    <n v="582"/>
    <n v="60"/>
    <n v="525"/>
    <n v="2"/>
    <n v="2580"/>
    <n v="49"/>
    <n v="2629"/>
  </r>
  <r>
    <x v="11"/>
    <n v="82"/>
    <s v="Varde Golfklub"/>
    <n v="34"/>
    <n v="14"/>
    <n v="1"/>
    <n v="0"/>
    <n v="558"/>
    <n v="239"/>
    <n v="0"/>
    <n v="0"/>
    <n v="83"/>
    <n v="43"/>
    <n v="10"/>
    <n v="3"/>
    <n v="985"/>
    <n v="34"/>
    <x v="57"/>
    <n v="126"/>
    <n v="846"/>
    <n v="49"/>
    <n v="797"/>
    <n v="13"/>
    <n v="985"/>
    <n v="34"/>
    <n v="1019"/>
  </r>
  <r>
    <x v="11"/>
    <n v="100"/>
    <s v="Vejen Golfklub"/>
    <n v="17"/>
    <n v="5"/>
    <n v="7"/>
    <n v="1"/>
    <n v="456"/>
    <n v="159"/>
    <n v="0"/>
    <n v="0"/>
    <n v="199"/>
    <n v="79"/>
    <n v="10"/>
    <n v="3"/>
    <n v="936"/>
    <n v="0"/>
    <x v="58"/>
    <n v="278"/>
    <n v="645"/>
    <n v="30"/>
    <n v="615"/>
    <n v="13"/>
    <n v="936"/>
    <n v="0"/>
    <n v="936"/>
  </r>
  <r>
    <x v="11"/>
    <n v="27"/>
    <s v="Vejle Golf Club"/>
    <n v="42"/>
    <n v="5"/>
    <n v="35"/>
    <n v="12"/>
    <n v="798"/>
    <n v="347"/>
    <n v="7"/>
    <n v="1"/>
    <n v="269"/>
    <n v="161"/>
    <n v="3"/>
    <n v="2"/>
    <n v="1682"/>
    <n v="52"/>
    <x v="9"/>
    <n v="430"/>
    <n v="1239"/>
    <n v="102"/>
    <n v="1145"/>
    <n v="5"/>
    <n v="1682"/>
    <n v="52"/>
    <n v="1734"/>
  </r>
  <r>
    <x v="11"/>
    <n v="43"/>
    <s v="Vestfyns Golfklub"/>
    <n v="6"/>
    <n v="1"/>
    <n v="1"/>
    <n v="0"/>
    <n v="258"/>
    <n v="146"/>
    <n v="0"/>
    <n v="0"/>
    <n v="108"/>
    <n v="22"/>
    <n v="4"/>
    <n v="2"/>
    <n v="548"/>
    <n v="39"/>
    <x v="98"/>
    <n v="130"/>
    <n v="412"/>
    <n v="8"/>
    <n v="404"/>
    <n v="6"/>
    <n v="548"/>
    <n v="39"/>
    <n v="587"/>
  </r>
  <r>
    <x v="11"/>
    <n v="39"/>
    <s v="Viborg Golfklub"/>
    <n v="45"/>
    <n v="7"/>
    <n v="41"/>
    <n v="15"/>
    <n v="590"/>
    <n v="214"/>
    <n v="0"/>
    <n v="0"/>
    <n v="271"/>
    <n v="191"/>
    <n v="21"/>
    <n v="9"/>
    <n v="1404"/>
    <n v="48"/>
    <x v="29"/>
    <n v="462"/>
    <n v="912"/>
    <n v="108"/>
    <n v="804"/>
    <n v="30"/>
    <n v="1404"/>
    <n v="48"/>
    <n v="1452"/>
  </r>
  <r>
    <x v="11"/>
    <n v="159"/>
    <s v="Volstrup Golf Klub"/>
    <n v="14"/>
    <n v="1"/>
    <n v="9"/>
    <n v="1"/>
    <n v="393"/>
    <n v="94"/>
    <n v="0"/>
    <n v="0"/>
    <n v="75"/>
    <n v="14"/>
    <n v="6"/>
    <n v="1"/>
    <n v="608"/>
    <n v="30"/>
    <x v="129"/>
    <n v="89"/>
    <n v="512"/>
    <n v="25"/>
    <n v="487"/>
    <n v="7"/>
    <n v="608"/>
    <n v="30"/>
    <n v="638"/>
  </r>
  <r>
    <x v="11"/>
    <n v="163"/>
    <s v="Værebro Golfklub"/>
    <n v="19"/>
    <n v="7"/>
    <n v="3"/>
    <n v="1"/>
    <n v="672"/>
    <n v="229"/>
    <n v="13"/>
    <n v="4"/>
    <n v="210"/>
    <n v="119"/>
    <n v="0"/>
    <n v="0"/>
    <n v="1277"/>
    <n v="20"/>
    <x v="106"/>
    <n v="329"/>
    <n v="931"/>
    <n v="47"/>
    <n v="901"/>
    <n v="0"/>
    <n v="1277"/>
    <n v="20"/>
    <n v="1297"/>
  </r>
  <r>
    <x v="11"/>
    <n v="117"/>
    <s v="Værløse Golfklub"/>
    <n v="42"/>
    <n v="12"/>
    <n v="12"/>
    <n v="9"/>
    <n v="638"/>
    <n v="278"/>
    <n v="0"/>
    <n v="0"/>
    <n v="122"/>
    <n v="56"/>
    <n v="0"/>
    <n v="0"/>
    <n v="1169"/>
    <n v="107"/>
    <x v="15"/>
    <n v="178"/>
    <n v="991"/>
    <n v="75"/>
    <n v="916"/>
    <n v="0"/>
    <n v="1169"/>
    <n v="107"/>
    <n v="1276"/>
  </r>
  <r>
    <x v="11"/>
    <n v="165"/>
    <s v="Ærø Golf Klub"/>
    <n v="0"/>
    <n v="0"/>
    <n v="0"/>
    <n v="0"/>
    <n v="87"/>
    <n v="40"/>
    <n v="0"/>
    <n v="0"/>
    <n v="111"/>
    <n v="28"/>
    <n v="11"/>
    <n v="8"/>
    <n v="285"/>
    <n v="44"/>
    <x v="175"/>
    <n v="139"/>
    <n v="127"/>
    <n v="0"/>
    <n v="127"/>
    <n v="19"/>
    <n v="285"/>
    <n v="44"/>
    <n v="329"/>
  </r>
  <r>
    <x v="11"/>
    <n v="137"/>
    <s v="Øland Golfklub"/>
    <n v="2"/>
    <n v="1"/>
    <n v="0"/>
    <n v="0"/>
    <n v="184"/>
    <n v="83"/>
    <n v="2"/>
    <n v="0"/>
    <n v="555"/>
    <n v="144"/>
    <n v="23"/>
    <n v="10"/>
    <n v="1004"/>
    <n v="59"/>
    <x v="105"/>
    <n v="699"/>
    <n v="270"/>
    <n v="5"/>
    <n v="267"/>
    <n v="33"/>
    <n v="1004"/>
    <n v="59"/>
    <n v="1063"/>
  </r>
  <r>
    <x v="11"/>
    <n v="99"/>
    <s v="Ørnehøj Golfklub"/>
    <n v="52"/>
    <n v="16"/>
    <n v="0"/>
    <n v="0"/>
    <n v="1023"/>
    <n v="360"/>
    <n v="0"/>
    <n v="0"/>
    <n v="123"/>
    <n v="58"/>
    <n v="13"/>
    <n v="1"/>
    <n v="1646"/>
    <n v="123"/>
    <x v="8"/>
    <n v="181"/>
    <n v="1451"/>
    <n v="68"/>
    <n v="1383"/>
    <n v="14"/>
    <n v="1646"/>
    <n v="123"/>
    <n v="1769"/>
  </r>
  <r>
    <x v="11"/>
    <n v="149"/>
    <s v="Aabenraa Golfklub"/>
    <n v="17"/>
    <n v="10"/>
    <n v="4"/>
    <n v="3"/>
    <n v="320"/>
    <n v="183"/>
    <n v="0"/>
    <n v="0"/>
    <n v="38"/>
    <n v="14"/>
    <n v="20"/>
    <n v="13"/>
    <n v="622"/>
    <n v="27"/>
    <x v="109"/>
    <n v="52"/>
    <n v="537"/>
    <n v="34"/>
    <n v="503"/>
    <n v="33"/>
    <n v="622"/>
    <n v="27"/>
    <n v="649"/>
  </r>
  <r>
    <x v="11"/>
    <n v="108"/>
    <s v="Aabybro Golfklub"/>
    <n v="15"/>
    <n v="0"/>
    <n v="2"/>
    <n v="0"/>
    <n v="385"/>
    <n v="166"/>
    <n v="0"/>
    <n v="0"/>
    <n v="15"/>
    <n v="7"/>
    <n v="4"/>
    <n v="0"/>
    <n v="594"/>
    <n v="39"/>
    <x v="62"/>
    <n v="22"/>
    <n v="568"/>
    <n v="17"/>
    <n v="551"/>
    <n v="4"/>
    <n v="594"/>
    <n v="39"/>
    <n v="633"/>
  </r>
  <r>
    <x v="11"/>
    <n v="2"/>
    <s v="Aalborg Golf Klub"/>
    <n v="53"/>
    <n v="7"/>
    <n v="16"/>
    <n v="4"/>
    <n v="1112"/>
    <n v="440"/>
    <n v="0"/>
    <n v="0"/>
    <n v="30"/>
    <n v="12"/>
    <n v="10"/>
    <n v="2"/>
    <n v="1686"/>
    <n v="99"/>
    <x v="7"/>
    <n v="42"/>
    <n v="1632"/>
    <n v="80"/>
    <n v="1552"/>
    <n v="12"/>
    <n v="1686"/>
    <n v="99"/>
    <n v="1785"/>
  </r>
  <r>
    <x v="11"/>
    <n v="6"/>
    <s v="Aarhus Golf Club"/>
    <n v="59"/>
    <n v="10"/>
    <n v="0"/>
    <n v="0"/>
    <n v="716"/>
    <n v="332"/>
    <n v="0"/>
    <n v="0"/>
    <n v="47"/>
    <n v="24"/>
    <n v="13"/>
    <n v="1"/>
    <n v="1202"/>
    <n v="60"/>
    <x v="32"/>
    <n v="71"/>
    <n v="1117"/>
    <n v="69"/>
    <n v="1048"/>
    <n v="14"/>
    <n v="1202"/>
    <n v="60"/>
    <n v="1262"/>
  </r>
  <r>
    <x v="11"/>
    <n v="73"/>
    <s v="Aarhus Aadal Golf Club"/>
    <n v="13"/>
    <n v="3"/>
    <n v="16"/>
    <n v="12"/>
    <n v="657"/>
    <n v="181"/>
    <n v="0"/>
    <n v="0"/>
    <n v="366"/>
    <n v="148"/>
    <n v="0"/>
    <n v="0"/>
    <n v="1396"/>
    <n v="12"/>
    <x v="43"/>
    <n v="514"/>
    <n v="882"/>
    <n v="44"/>
    <n v="838"/>
    <n v="0"/>
    <n v="1396"/>
    <n v="12"/>
    <n v="1408"/>
  </r>
  <r>
    <x v="11"/>
    <n v="156"/>
    <s v="Aars Golfklub"/>
    <n v="22"/>
    <n v="2"/>
    <n v="5"/>
    <n v="0"/>
    <n v="341"/>
    <n v="121"/>
    <n v="0"/>
    <n v="0"/>
    <n v="19"/>
    <n v="20"/>
    <n v="4"/>
    <n v="0"/>
    <n v="534"/>
    <n v="24"/>
    <x v="147"/>
    <n v="39"/>
    <n v="491"/>
    <n v="29"/>
    <n v="462"/>
    <n v="4"/>
    <n v="534"/>
    <n v="24"/>
    <n v="558"/>
  </r>
  <r>
    <x v="11"/>
    <n v="107"/>
    <s v="Åskov Golfklub"/>
    <n v="14"/>
    <n v="8"/>
    <n v="10"/>
    <n v="3"/>
    <n v="281"/>
    <n v="109"/>
    <n v="0"/>
    <n v="0"/>
    <n v="24"/>
    <n v="12"/>
    <n v="15"/>
    <n v="5"/>
    <n v="481"/>
    <n v="18"/>
    <x v="137"/>
    <n v="36"/>
    <n v="425"/>
    <n v="35"/>
    <n v="390"/>
    <n v="20"/>
    <n v="481"/>
    <n v="18"/>
    <n v="499"/>
  </r>
  <r>
    <x v="12"/>
    <n v="111"/>
    <s v="Albertslund Golfklub"/>
    <n v="5"/>
    <n v="1"/>
    <n v="0"/>
    <n v="0"/>
    <n v="280"/>
    <n v="127"/>
    <n v="0"/>
    <n v="0"/>
    <n v="74"/>
    <n v="15"/>
    <n v="1"/>
    <n v="2"/>
    <n v="505"/>
    <n v="13"/>
    <x v="119"/>
    <n v="89"/>
    <n v="413"/>
    <n v="6"/>
    <n v="407"/>
    <n v="3"/>
    <n v="505"/>
    <n v="13"/>
    <n v="518"/>
  </r>
  <r>
    <x v="12"/>
    <n v="125"/>
    <s v="Arrild Golf Klub"/>
    <n v="0"/>
    <n v="0"/>
    <n v="0"/>
    <n v="0"/>
    <n v="37"/>
    <n v="13"/>
    <n v="1"/>
    <n v="1"/>
    <n v="8"/>
    <n v="6"/>
    <n v="0"/>
    <n v="0"/>
    <n v="66"/>
    <n v="0"/>
    <x v="182"/>
    <n v="14"/>
    <n v="50"/>
    <n v="2"/>
    <n v="50"/>
    <n v="0"/>
    <n v="66"/>
    <n v="0"/>
    <n v="66"/>
  </r>
  <r>
    <x v="12"/>
    <n v="9"/>
    <s v="Asserbo Golf Club"/>
    <n v="30"/>
    <n v="6"/>
    <n v="10"/>
    <n v="5"/>
    <n v="533"/>
    <n v="270"/>
    <n v="0"/>
    <n v="0"/>
    <n v="42"/>
    <n v="24"/>
    <n v="16"/>
    <n v="9"/>
    <n v="945"/>
    <n v="85"/>
    <x v="56"/>
    <n v="66"/>
    <n v="854"/>
    <n v="51"/>
    <n v="803"/>
    <n v="25"/>
    <n v="945"/>
    <n v="85"/>
    <n v="1030"/>
  </r>
  <r>
    <x v="12"/>
    <n v="167"/>
    <s v="Barløseborg Golfklub"/>
    <n v="11"/>
    <n v="0"/>
    <n v="4"/>
    <n v="1"/>
    <n v="282"/>
    <n v="105"/>
    <n v="0"/>
    <n v="0"/>
    <n v="59"/>
    <n v="44"/>
    <n v="11"/>
    <n v="2"/>
    <n v="519"/>
    <n v="24"/>
    <x v="154"/>
    <n v="103"/>
    <n v="403"/>
    <n v="16"/>
    <n v="387"/>
    <n v="13"/>
    <n v="519"/>
    <n v="24"/>
    <n v="543"/>
  </r>
  <r>
    <x v="12"/>
    <n v="128"/>
    <s v="Benniksgaard Golf Klub"/>
    <n v="12"/>
    <n v="2"/>
    <n v="2"/>
    <n v="2"/>
    <n v="373"/>
    <n v="137"/>
    <n v="0"/>
    <n v="0"/>
    <n v="41"/>
    <n v="22"/>
    <n v="5"/>
    <n v="5"/>
    <n v="601"/>
    <n v="39"/>
    <x v="87"/>
    <n v="63"/>
    <n v="528"/>
    <n v="18"/>
    <n v="510"/>
    <n v="10"/>
    <n v="601"/>
    <n v="39"/>
    <n v="640"/>
  </r>
  <r>
    <x v="12"/>
    <n v="142"/>
    <s v="Birkemose Golf Club"/>
    <n v="12"/>
    <n v="5"/>
    <n v="94"/>
    <n v="62"/>
    <n v="351"/>
    <n v="135"/>
    <n v="0"/>
    <n v="0"/>
    <n v="138"/>
    <n v="57"/>
    <n v="0"/>
    <n v="0"/>
    <n v="854"/>
    <n v="1"/>
    <x v="90"/>
    <n v="195"/>
    <n v="659"/>
    <n v="173"/>
    <n v="486"/>
    <n v="0"/>
    <n v="854"/>
    <n v="1"/>
    <n v="855"/>
  </r>
  <r>
    <x v="12"/>
    <n v="105"/>
    <s v="Blokhus Golf Klub"/>
    <n v="9"/>
    <n v="2"/>
    <n v="4"/>
    <n v="2"/>
    <n v="274"/>
    <n v="145"/>
    <n v="1"/>
    <n v="0"/>
    <n v="180"/>
    <n v="76"/>
    <n v="47"/>
    <n v="27"/>
    <n v="767"/>
    <n v="5"/>
    <x v="93"/>
    <n v="256"/>
    <n v="436"/>
    <n v="18"/>
    <n v="419"/>
    <n v="74"/>
    <n v="767"/>
    <n v="5"/>
    <n v="772"/>
  </r>
  <r>
    <x v="12"/>
    <n v="196"/>
    <s v="Odense Blommenslyst Golfklub"/>
    <n v="13"/>
    <n v="6"/>
    <n v="15"/>
    <n v="1"/>
    <n v="423"/>
    <n v="142"/>
    <n v="0"/>
    <n v="0"/>
    <n v="44"/>
    <n v="31"/>
    <n v="1"/>
    <n v="0"/>
    <n v="676"/>
    <n v="6"/>
    <x v="74"/>
    <n v="75"/>
    <n v="600"/>
    <n v="35"/>
    <n v="565"/>
    <n v="1"/>
    <n v="676"/>
    <n v="6"/>
    <n v="682"/>
  </r>
  <r>
    <x v="12"/>
    <n v="96"/>
    <s v="Blåvandshuk Golfklub"/>
    <n v="7"/>
    <n v="0"/>
    <n v="0"/>
    <n v="0"/>
    <n v="241"/>
    <n v="135"/>
    <n v="0"/>
    <n v="0"/>
    <n v="284"/>
    <n v="54"/>
    <n v="51"/>
    <n v="18"/>
    <n v="790"/>
    <n v="11"/>
    <x v="162"/>
    <n v="338"/>
    <n v="383"/>
    <n v="7"/>
    <n v="376"/>
    <n v="69"/>
    <n v="790"/>
    <n v="11"/>
    <n v="801"/>
  </r>
  <r>
    <x v="12"/>
    <n v="191"/>
    <s v="Blåvandshuk Golf Skovklubben"/>
    <n v="1"/>
    <n v="0"/>
    <n v="1"/>
    <n v="0"/>
    <n v="177"/>
    <n v="63"/>
    <n v="0"/>
    <n v="0"/>
    <n v="6"/>
    <n v="3"/>
    <n v="0"/>
    <n v="0"/>
    <n v="251"/>
    <n v="0"/>
    <x v="185"/>
    <n v="9"/>
    <n v="242"/>
    <n v="2"/>
    <n v="240"/>
    <n v="0"/>
    <n v="251"/>
    <n v="0"/>
    <n v="251"/>
  </r>
  <r>
    <x v="12"/>
    <n v="162"/>
    <s v="Bogense Golfklub"/>
    <n v="9"/>
    <n v="1"/>
    <n v="23"/>
    <n v="13"/>
    <n v="235"/>
    <n v="120"/>
    <n v="0"/>
    <n v="0"/>
    <n v="20"/>
    <n v="14"/>
    <n v="4"/>
    <n v="3"/>
    <n v="442"/>
    <n v="0"/>
    <x v="164"/>
    <n v="34"/>
    <n v="401"/>
    <n v="46"/>
    <n v="355"/>
    <n v="7"/>
    <n v="442"/>
    <n v="0"/>
    <n v="442"/>
  </r>
  <r>
    <x v="12"/>
    <n v="34"/>
    <s v="Bornholms Golf Klub"/>
    <n v="8"/>
    <n v="0"/>
    <n v="0"/>
    <n v="0"/>
    <n v="233"/>
    <n v="87"/>
    <n v="1"/>
    <n v="1"/>
    <n v="83"/>
    <n v="46"/>
    <n v="0"/>
    <n v="0"/>
    <n v="459"/>
    <n v="24"/>
    <x v="120"/>
    <n v="129"/>
    <n v="328"/>
    <n v="10"/>
    <n v="320"/>
    <n v="0"/>
    <n v="459"/>
    <n v="24"/>
    <n v="483"/>
  </r>
  <r>
    <x v="12"/>
    <n v="122"/>
    <s v="Brande Golfklub"/>
    <n v="11"/>
    <n v="6"/>
    <n v="8"/>
    <n v="1"/>
    <n v="409"/>
    <n v="162"/>
    <n v="0"/>
    <n v="0"/>
    <n v="80"/>
    <n v="25"/>
    <n v="6"/>
    <n v="1"/>
    <n v="709"/>
    <n v="55"/>
    <x v="115"/>
    <n v="105"/>
    <n v="597"/>
    <n v="26"/>
    <n v="571"/>
    <n v="7"/>
    <n v="709"/>
    <n v="55"/>
    <n v="764"/>
  </r>
  <r>
    <x v="12"/>
    <n v="78"/>
    <s v="Breinholtgård Golf Klub"/>
    <n v="31"/>
    <n v="10"/>
    <n v="21"/>
    <n v="3"/>
    <n v="771"/>
    <n v="385"/>
    <n v="5"/>
    <n v="0"/>
    <n v="108"/>
    <n v="83"/>
    <n v="9"/>
    <n v="1"/>
    <n v="1427"/>
    <n v="53"/>
    <x v="12"/>
    <n v="191"/>
    <n v="1221"/>
    <n v="70"/>
    <n v="1156"/>
    <n v="10"/>
    <n v="1427"/>
    <n v="53"/>
    <n v="1480"/>
  </r>
  <r>
    <x v="12"/>
    <n v="198"/>
    <s v="Brændeskovgård Golf"/>
    <n v="0"/>
    <n v="0"/>
    <n v="0"/>
    <n v="0"/>
    <n v="0"/>
    <n v="0"/>
    <n v="1"/>
    <n v="0"/>
    <n v="159"/>
    <n v="52"/>
    <n v="0"/>
    <n v="0"/>
    <n v="212"/>
    <n v="0"/>
    <x v="193"/>
    <n v="211"/>
    <n v="0"/>
    <n v="1"/>
    <n v="0"/>
    <n v="0"/>
    <n v="212"/>
    <n v="0"/>
    <n v="212"/>
  </r>
  <r>
    <x v="12"/>
    <n v="130"/>
    <s v="Brøndby Golfklub"/>
    <n v="19"/>
    <n v="4"/>
    <n v="12"/>
    <n v="4"/>
    <n v="554"/>
    <n v="210"/>
    <n v="0"/>
    <n v="0"/>
    <n v="116"/>
    <n v="51"/>
    <n v="0"/>
    <n v="0"/>
    <n v="970"/>
    <n v="47"/>
    <x v="52"/>
    <n v="167"/>
    <n v="803"/>
    <n v="39"/>
    <n v="764"/>
    <n v="0"/>
    <n v="970"/>
    <n v="47"/>
    <n v="1017"/>
  </r>
  <r>
    <x v="12"/>
    <n v="32"/>
    <s v="Brønderslev Golfklub"/>
    <n v="24"/>
    <n v="2"/>
    <n v="15"/>
    <n v="4"/>
    <n v="610"/>
    <n v="234"/>
    <n v="0"/>
    <n v="0"/>
    <n v="107"/>
    <n v="48"/>
    <n v="8"/>
    <n v="8"/>
    <n v="1060"/>
    <n v="17"/>
    <x v="36"/>
    <n v="155"/>
    <n v="889"/>
    <n v="45"/>
    <n v="844"/>
    <n v="16"/>
    <n v="1060"/>
    <n v="17"/>
    <n v="1077"/>
  </r>
  <r>
    <x v="12"/>
    <n v="901"/>
    <s v="City Golf Copenhagen"/>
    <n v="5"/>
    <n v="1"/>
    <n v="3"/>
    <n v="0"/>
    <n v="457"/>
    <n v="73"/>
    <n v="0"/>
    <n v="0"/>
    <n v="0"/>
    <n v="0"/>
    <n v="0"/>
    <n v="0"/>
    <n v="539"/>
    <n v="0"/>
    <x v="186"/>
    <n v="0"/>
    <n v="539"/>
    <n v="9"/>
    <n v="530"/>
    <n v="0"/>
    <n v="539"/>
    <n v="0"/>
    <n v="539"/>
  </r>
  <r>
    <x v="12"/>
    <n v="145"/>
    <s v="CGC Golf Club"/>
    <n v="15"/>
    <n v="3"/>
    <n v="0"/>
    <n v="0"/>
    <n v="744"/>
    <n v="249"/>
    <n v="0"/>
    <n v="0"/>
    <n v="1"/>
    <n v="0"/>
    <n v="0"/>
    <n v="0"/>
    <n v="1012"/>
    <n v="40"/>
    <x v="35"/>
    <n v="1"/>
    <n v="1011"/>
    <n v="18"/>
    <n v="993"/>
    <n v="0"/>
    <n v="1012"/>
    <n v="40"/>
    <n v="1052"/>
  </r>
  <r>
    <x v="12"/>
    <n v="19"/>
    <s v="Dejbjerg Golf Klub"/>
    <n v="29"/>
    <n v="10"/>
    <n v="14"/>
    <n v="6"/>
    <n v="584"/>
    <n v="254"/>
    <n v="0"/>
    <n v="0"/>
    <n v="149"/>
    <n v="59"/>
    <n v="32"/>
    <n v="14"/>
    <n v="1151"/>
    <n v="35"/>
    <x v="83"/>
    <n v="208"/>
    <n v="897"/>
    <n v="59"/>
    <n v="838"/>
    <n v="46"/>
    <n v="1151"/>
    <n v="35"/>
    <n v="1186"/>
  </r>
  <r>
    <x v="12"/>
    <n v="144"/>
    <s v="DGC Dragsholm Golf Club"/>
    <n v="9"/>
    <n v="2"/>
    <n v="18"/>
    <n v="11"/>
    <n v="330"/>
    <n v="109"/>
    <n v="0"/>
    <n v="0"/>
    <n v="120"/>
    <n v="58"/>
    <n v="38"/>
    <n v="22"/>
    <n v="717"/>
    <n v="32"/>
    <x v="100"/>
    <n v="178"/>
    <n v="479"/>
    <n v="40"/>
    <n v="439"/>
    <n v="60"/>
    <n v="717"/>
    <n v="32"/>
    <n v="749"/>
  </r>
  <r>
    <x v="12"/>
    <n v="174"/>
    <s v="Djurs Golfklub"/>
    <n v="2"/>
    <n v="0"/>
    <n v="0"/>
    <n v="0"/>
    <n v="42"/>
    <n v="12"/>
    <n v="0"/>
    <n v="0"/>
    <n v="10"/>
    <n v="4"/>
    <n v="0"/>
    <n v="0"/>
    <n v="70"/>
    <n v="0"/>
    <x v="178"/>
    <n v="14"/>
    <n v="56"/>
    <n v="2"/>
    <n v="54"/>
    <n v="0"/>
    <n v="70"/>
    <n v="0"/>
    <n v="70"/>
  </r>
  <r>
    <x v="12"/>
    <n v="72"/>
    <s v="Dragør Golfklub"/>
    <n v="54"/>
    <n v="23"/>
    <n v="8"/>
    <n v="1"/>
    <n v="881"/>
    <n v="369"/>
    <n v="0"/>
    <n v="0"/>
    <n v="0"/>
    <n v="0"/>
    <n v="5"/>
    <n v="3"/>
    <n v="1344"/>
    <n v="58"/>
    <x v="14"/>
    <n v="0"/>
    <n v="1336"/>
    <n v="86"/>
    <n v="1250"/>
    <n v="8"/>
    <n v="1344"/>
    <n v="58"/>
    <n v="1402"/>
  </r>
  <r>
    <x v="12"/>
    <n v="197"/>
    <s v="Dronninglund Golfklub"/>
    <n v="83"/>
    <n v="24"/>
    <n v="11"/>
    <n v="3"/>
    <n v="430"/>
    <n v="159"/>
    <n v="0"/>
    <n v="0"/>
    <n v="32"/>
    <n v="9"/>
    <n v="14"/>
    <n v="3"/>
    <n v="768"/>
    <n v="22"/>
    <x v="190"/>
    <n v="41"/>
    <n v="710"/>
    <n v="121"/>
    <n v="589"/>
    <n v="17"/>
    <n v="768"/>
    <n v="22"/>
    <n v="790"/>
  </r>
  <r>
    <x v="12"/>
    <n v="18"/>
    <s v="Ebeltoft Golf Club"/>
    <n v="20"/>
    <n v="2"/>
    <n v="0"/>
    <n v="0"/>
    <n v="199"/>
    <n v="138"/>
    <n v="0"/>
    <n v="0"/>
    <n v="33"/>
    <n v="11"/>
    <n v="5"/>
    <n v="1"/>
    <n v="409"/>
    <n v="5"/>
    <x v="138"/>
    <n v="44"/>
    <n v="359"/>
    <n v="22"/>
    <n v="337"/>
    <n v="6"/>
    <n v="409"/>
    <n v="5"/>
    <n v="414"/>
  </r>
  <r>
    <x v="12"/>
    <n v="3"/>
    <s v="Esbjerg Golfklub"/>
    <n v="56"/>
    <n v="14"/>
    <n v="0"/>
    <n v="0"/>
    <n v="984"/>
    <n v="416"/>
    <n v="2"/>
    <n v="0"/>
    <n v="103"/>
    <n v="40"/>
    <n v="5"/>
    <n v="1"/>
    <n v="1621"/>
    <n v="17"/>
    <x v="6"/>
    <n v="143"/>
    <n v="1470"/>
    <n v="72"/>
    <n v="1400"/>
    <n v="6"/>
    <n v="1621"/>
    <n v="17"/>
    <n v="1638"/>
  </r>
  <r>
    <x v="12"/>
    <n v="106"/>
    <s v="Falster Golfklub"/>
    <n v="9"/>
    <n v="2"/>
    <n v="0"/>
    <n v="0"/>
    <n v="196"/>
    <n v="65"/>
    <n v="0"/>
    <n v="0"/>
    <n v="30"/>
    <n v="9"/>
    <n v="10"/>
    <n v="3"/>
    <n v="324"/>
    <n v="25"/>
    <x v="127"/>
    <n v="39"/>
    <n v="272"/>
    <n v="11"/>
    <n v="261"/>
    <n v="13"/>
    <n v="324"/>
    <n v="25"/>
    <n v="349"/>
  </r>
  <r>
    <x v="12"/>
    <n v="10"/>
    <s v="Fanø Vesterhavsbads Golfklub"/>
    <n v="18"/>
    <n v="6"/>
    <n v="0"/>
    <n v="0"/>
    <n v="142"/>
    <n v="72"/>
    <n v="0"/>
    <n v="0"/>
    <n v="36"/>
    <n v="9"/>
    <n v="83"/>
    <n v="49"/>
    <n v="415"/>
    <n v="23"/>
    <x v="45"/>
    <n v="45"/>
    <n v="238"/>
    <n v="24"/>
    <n v="214"/>
    <n v="132"/>
    <n v="415"/>
    <n v="23"/>
    <n v="438"/>
  </r>
  <r>
    <x v="12"/>
    <n v="68"/>
    <s v="Fredensborg Golf Club"/>
    <n v="41"/>
    <n v="8"/>
    <n v="11"/>
    <n v="1"/>
    <n v="553"/>
    <n v="293"/>
    <n v="0"/>
    <n v="0"/>
    <n v="3"/>
    <n v="0"/>
    <n v="0"/>
    <n v="0"/>
    <n v="910"/>
    <n v="132"/>
    <x v="19"/>
    <n v="3"/>
    <n v="907"/>
    <n v="61"/>
    <n v="846"/>
    <n v="0"/>
    <n v="910"/>
    <n v="132"/>
    <n v="1042"/>
  </r>
  <r>
    <x v="12"/>
    <n v="91"/>
    <s v="Fredericia Golf Club"/>
    <n v="24"/>
    <n v="1"/>
    <n v="11"/>
    <n v="5"/>
    <n v="585"/>
    <n v="240"/>
    <n v="0"/>
    <n v="0"/>
    <n v="126"/>
    <n v="85"/>
    <n v="3"/>
    <n v="2"/>
    <n v="1082"/>
    <n v="59"/>
    <x v="65"/>
    <n v="211"/>
    <n v="866"/>
    <n v="41"/>
    <n v="825"/>
    <n v="5"/>
    <n v="1082"/>
    <n v="59"/>
    <n v="1141"/>
  </r>
  <r>
    <x v="12"/>
    <n v="116"/>
    <s v="Frederikshavn Golf Klub"/>
    <n v="15"/>
    <n v="3"/>
    <n v="7"/>
    <n v="2"/>
    <n v="511"/>
    <n v="236"/>
    <n v="0"/>
    <n v="0"/>
    <n v="19"/>
    <n v="7"/>
    <n v="13"/>
    <n v="5"/>
    <n v="818"/>
    <n v="17"/>
    <x v="77"/>
    <n v="26"/>
    <n v="774"/>
    <n v="27"/>
    <n v="747"/>
    <n v="18"/>
    <n v="818"/>
    <n v="17"/>
    <n v="835"/>
  </r>
  <r>
    <x v="12"/>
    <n v="46"/>
    <s v="Frederikssund Golfklub"/>
    <n v="19"/>
    <n v="1"/>
    <n v="20"/>
    <n v="10"/>
    <n v="502"/>
    <n v="211"/>
    <n v="0"/>
    <n v="1"/>
    <n v="163"/>
    <n v="77"/>
    <n v="3"/>
    <n v="0"/>
    <n v="1007"/>
    <n v="23"/>
    <x v="50"/>
    <n v="240"/>
    <n v="763"/>
    <n v="51"/>
    <n v="713"/>
    <n v="3"/>
    <n v="1007"/>
    <n v="23"/>
    <n v="1030"/>
  </r>
  <r>
    <x v="12"/>
    <n v="44"/>
    <s v="Furesø Golfklub"/>
    <n v="71"/>
    <n v="19"/>
    <n v="19"/>
    <n v="7"/>
    <n v="1032"/>
    <n v="418"/>
    <n v="0"/>
    <n v="0"/>
    <n v="108"/>
    <n v="115"/>
    <n v="0"/>
    <n v="0"/>
    <n v="1789"/>
    <n v="203"/>
    <x v="0"/>
    <n v="223"/>
    <n v="1566"/>
    <n v="116"/>
    <n v="1450"/>
    <n v="0"/>
    <n v="1789"/>
    <n v="203"/>
    <n v="1992"/>
  </r>
  <r>
    <x v="12"/>
    <n v="62"/>
    <s v="Faaborg Golfklub"/>
    <n v="7"/>
    <n v="1"/>
    <n v="1"/>
    <n v="1"/>
    <n v="255"/>
    <n v="135"/>
    <n v="0"/>
    <n v="0"/>
    <n v="47"/>
    <n v="18"/>
    <n v="7"/>
    <n v="2"/>
    <n v="474"/>
    <n v="42"/>
    <x v="128"/>
    <n v="65"/>
    <n v="400"/>
    <n v="10"/>
    <n v="390"/>
    <n v="9"/>
    <n v="474"/>
    <n v="42"/>
    <n v="516"/>
  </r>
  <r>
    <x v="12"/>
    <n v="25"/>
    <s v="Gilleleje Golfklub"/>
    <n v="9"/>
    <n v="3"/>
    <n v="1"/>
    <n v="0"/>
    <n v="545"/>
    <n v="286"/>
    <n v="0"/>
    <n v="0"/>
    <n v="90"/>
    <n v="65"/>
    <n v="0"/>
    <n v="0"/>
    <n v="999"/>
    <n v="88"/>
    <x v="44"/>
    <n v="155"/>
    <n v="844"/>
    <n v="13"/>
    <n v="831"/>
    <n v="0"/>
    <n v="999"/>
    <n v="88"/>
    <n v="1087"/>
  </r>
  <r>
    <x v="12"/>
    <n v="86"/>
    <s v="Give Golfklub"/>
    <n v="17"/>
    <n v="1"/>
    <n v="6"/>
    <n v="1"/>
    <n v="395"/>
    <n v="171"/>
    <n v="0"/>
    <n v="0"/>
    <n v="49"/>
    <n v="24"/>
    <n v="5"/>
    <n v="2"/>
    <n v="671"/>
    <n v="85"/>
    <x v="102"/>
    <n v="73"/>
    <n v="591"/>
    <n v="25"/>
    <n v="566"/>
    <n v="7"/>
    <n v="671"/>
    <n v="85"/>
    <n v="756"/>
  </r>
  <r>
    <x v="12"/>
    <n v="200"/>
    <s v="Great Northern Golf Club"/>
    <n v="56"/>
    <n v="4"/>
    <n v="16"/>
    <n v="3"/>
    <n v="397"/>
    <n v="75"/>
    <n v="0"/>
    <n v="0"/>
    <n v="87"/>
    <n v="49"/>
    <n v="0"/>
    <n v="0"/>
    <n v="687"/>
    <n v="9"/>
    <x v="197"/>
    <n v="136"/>
    <n v="551"/>
    <n v="79"/>
    <n v="472"/>
    <n v="0"/>
    <n v="687"/>
    <n v="9"/>
    <n v="696"/>
  </r>
  <r>
    <x v="12"/>
    <n v="53"/>
    <s v="Grenaa Golfklub"/>
    <n v="27"/>
    <n v="3"/>
    <n v="0"/>
    <n v="0"/>
    <n v="306"/>
    <n v="133"/>
    <n v="0"/>
    <n v="0"/>
    <n v="25"/>
    <n v="9"/>
    <n v="9"/>
    <n v="7"/>
    <n v="519"/>
    <n v="14"/>
    <x v="125"/>
    <n v="34"/>
    <n v="469"/>
    <n v="30"/>
    <n v="439"/>
    <n v="16"/>
    <n v="519"/>
    <n v="14"/>
    <n v="533"/>
  </r>
  <r>
    <x v="12"/>
    <n v="186"/>
    <s v="Greve Golfklub"/>
    <n v="30"/>
    <n v="5"/>
    <n v="13"/>
    <n v="5"/>
    <n v="551"/>
    <n v="202"/>
    <n v="0"/>
    <n v="0"/>
    <n v="357"/>
    <n v="142"/>
    <n v="27"/>
    <n v="3"/>
    <n v="1335"/>
    <n v="30"/>
    <x v="144"/>
    <n v="499"/>
    <n v="806"/>
    <n v="53"/>
    <n v="753"/>
    <n v="30"/>
    <n v="1335"/>
    <n v="30"/>
    <n v="1365"/>
  </r>
  <r>
    <x v="12"/>
    <n v="180"/>
    <s v="Gudhjem Golfklub"/>
    <n v="1"/>
    <n v="0"/>
    <n v="0"/>
    <n v="0"/>
    <n v="542"/>
    <n v="201"/>
    <n v="0"/>
    <n v="0"/>
    <n v="0"/>
    <n v="0"/>
    <n v="0"/>
    <n v="0"/>
    <n v="744"/>
    <n v="1"/>
    <x v="146"/>
    <n v="0"/>
    <n v="744"/>
    <n v="1"/>
    <n v="743"/>
    <n v="0"/>
    <n v="744"/>
    <n v="1"/>
    <n v="745"/>
  </r>
  <r>
    <x v="12"/>
    <n v="194"/>
    <s v="Gudme Golf Club"/>
    <n v="0"/>
    <n v="0"/>
    <n v="0"/>
    <n v="0"/>
    <n v="0"/>
    <n v="0"/>
    <n v="6"/>
    <n v="0"/>
    <n v="690"/>
    <n v="129"/>
    <n v="0"/>
    <n v="0"/>
    <n v="825"/>
    <n v="0"/>
    <x v="188"/>
    <n v="819"/>
    <n v="0"/>
    <n v="6"/>
    <n v="0"/>
    <n v="0"/>
    <n v="825"/>
    <n v="0"/>
    <n v="825"/>
  </r>
  <r>
    <x v="12"/>
    <n v="45"/>
    <s v="Gyttegård Golf Klub"/>
    <n v="47"/>
    <n v="19"/>
    <n v="3"/>
    <n v="2"/>
    <n v="448"/>
    <n v="220"/>
    <n v="0"/>
    <n v="0"/>
    <n v="62"/>
    <n v="32"/>
    <n v="4"/>
    <n v="1"/>
    <n v="838"/>
    <n v="93"/>
    <x v="73"/>
    <n v="94"/>
    <n v="739"/>
    <n v="71"/>
    <n v="668"/>
    <n v="5"/>
    <n v="838"/>
    <n v="93"/>
    <n v="931"/>
  </r>
  <r>
    <x v="12"/>
    <n v="31"/>
    <s v="Haderslev Golfklub"/>
    <n v="34"/>
    <n v="6"/>
    <n v="0"/>
    <n v="0"/>
    <n v="559"/>
    <n v="216"/>
    <n v="0"/>
    <n v="0"/>
    <n v="68"/>
    <n v="49"/>
    <n v="5"/>
    <n v="2"/>
    <n v="939"/>
    <n v="43"/>
    <x v="49"/>
    <n v="117"/>
    <n v="815"/>
    <n v="40"/>
    <n v="775"/>
    <n v="7"/>
    <n v="939"/>
    <n v="43"/>
    <n v="982"/>
  </r>
  <r>
    <x v="12"/>
    <n v="114"/>
    <s v="Hals Seaside Golf"/>
    <n v="10"/>
    <n v="0"/>
    <n v="1"/>
    <n v="0"/>
    <n v="395"/>
    <n v="175"/>
    <n v="0"/>
    <n v="0"/>
    <n v="67"/>
    <n v="50"/>
    <n v="13"/>
    <n v="8"/>
    <n v="719"/>
    <n v="26"/>
    <x v="79"/>
    <n v="117"/>
    <n v="581"/>
    <n v="11"/>
    <n v="570"/>
    <n v="21"/>
    <n v="719"/>
    <n v="26"/>
    <n v="745"/>
  </r>
  <r>
    <x v="12"/>
    <n v="119"/>
    <s v="Halsted Kloster Golfklub"/>
    <n v="8"/>
    <n v="2"/>
    <n v="6"/>
    <n v="2"/>
    <n v="219"/>
    <n v="115"/>
    <n v="0"/>
    <n v="0"/>
    <n v="31"/>
    <n v="16"/>
    <n v="24"/>
    <n v="6"/>
    <n v="429"/>
    <n v="13"/>
    <x v="155"/>
    <n v="47"/>
    <n v="352"/>
    <n v="18"/>
    <n v="334"/>
    <n v="30"/>
    <n v="429"/>
    <n v="13"/>
    <n v="442"/>
  </r>
  <r>
    <x v="12"/>
    <n v="112"/>
    <s v="Hammel Golf Klub"/>
    <n v="20"/>
    <n v="7"/>
    <n v="14"/>
    <n v="6"/>
    <n v="579"/>
    <n v="236"/>
    <n v="0"/>
    <n v="0"/>
    <n v="80"/>
    <n v="41"/>
    <n v="0"/>
    <n v="0"/>
    <n v="983"/>
    <n v="3"/>
    <x v="41"/>
    <n v="121"/>
    <n v="862"/>
    <n v="47"/>
    <n v="815"/>
    <n v="0"/>
    <n v="983"/>
    <n v="3"/>
    <n v="986"/>
  </r>
  <r>
    <x v="12"/>
    <n v="133"/>
    <s v="Harekær "/>
    <n v="6"/>
    <n v="2"/>
    <n v="3"/>
    <n v="1"/>
    <n v="331"/>
    <n v="131"/>
    <n v="0"/>
    <n v="0"/>
    <n v="115"/>
    <n v="57"/>
    <n v="4"/>
    <n v="1"/>
    <n v="651"/>
    <n v="2"/>
    <x v="116"/>
    <n v="172"/>
    <n v="474"/>
    <n v="12"/>
    <n v="462"/>
    <n v="5"/>
    <n v="651"/>
    <n v="2"/>
    <n v="653"/>
  </r>
  <r>
    <x v="12"/>
    <n v="126"/>
    <s v="Harre Vig Golfklub"/>
    <n v="4"/>
    <n v="2"/>
    <n v="1"/>
    <n v="0"/>
    <n v="262"/>
    <n v="106"/>
    <n v="0"/>
    <n v="0"/>
    <n v="50"/>
    <n v="7"/>
    <n v="10"/>
    <n v="6"/>
    <n v="448"/>
    <n v="7"/>
    <x v="122"/>
    <n v="57"/>
    <n v="375"/>
    <n v="7"/>
    <n v="368"/>
    <n v="16"/>
    <n v="448"/>
    <n v="7"/>
    <n v="455"/>
  </r>
  <r>
    <x v="12"/>
    <n v="908"/>
    <s v="Haunstrup Golf KS Aktiv Fritid"/>
    <n v="0"/>
    <n v="0"/>
    <n v="0"/>
    <n v="0"/>
    <n v="48"/>
    <n v="24"/>
    <n v="0"/>
    <n v="0"/>
    <n v="20"/>
    <n v="10"/>
    <n v="1"/>
    <n v="0"/>
    <n v="103"/>
    <n v="119"/>
    <x v="177"/>
    <n v="30"/>
    <n v="72"/>
    <n v="0"/>
    <n v="72"/>
    <n v="1"/>
    <n v="103"/>
    <n v="119"/>
    <n v="222"/>
  </r>
  <r>
    <x v="12"/>
    <n v="50"/>
    <s v="Hedeland Golfklub"/>
    <n v="3"/>
    <n v="3"/>
    <n v="13"/>
    <n v="12"/>
    <n v="752"/>
    <n v="268"/>
    <n v="2"/>
    <n v="0"/>
    <n v="382"/>
    <n v="166"/>
    <n v="0"/>
    <n v="0"/>
    <n v="1601"/>
    <n v="0"/>
    <x v="27"/>
    <n v="548"/>
    <n v="1051"/>
    <n v="33"/>
    <n v="1020"/>
    <n v="0"/>
    <n v="1601"/>
    <n v="0"/>
    <n v="1601"/>
  </r>
  <r>
    <x v="12"/>
    <n v="171"/>
    <s v="Hedens Golfklub"/>
    <n v="3"/>
    <n v="0"/>
    <n v="0"/>
    <n v="0"/>
    <n v="129"/>
    <n v="69"/>
    <n v="0"/>
    <n v="0"/>
    <n v="0"/>
    <n v="1"/>
    <n v="0"/>
    <n v="0"/>
    <n v="202"/>
    <n v="3"/>
    <x v="173"/>
    <n v="1"/>
    <n v="201"/>
    <n v="3"/>
    <n v="198"/>
    <n v="0"/>
    <n v="202"/>
    <n v="3"/>
    <n v="205"/>
  </r>
  <r>
    <x v="12"/>
    <n v="153"/>
    <s v="Hedensted Golf Klub"/>
    <n v="26"/>
    <n v="3"/>
    <n v="18"/>
    <n v="1"/>
    <n v="542"/>
    <n v="221"/>
    <n v="0"/>
    <n v="0"/>
    <n v="129"/>
    <n v="95"/>
    <n v="4"/>
    <n v="3"/>
    <n v="1042"/>
    <n v="35"/>
    <x v="85"/>
    <n v="224"/>
    <n v="811"/>
    <n v="48"/>
    <n v="763"/>
    <n v="7"/>
    <n v="1042"/>
    <n v="35"/>
    <n v="1077"/>
  </r>
  <r>
    <x v="12"/>
    <n v="4"/>
    <s v="Helsingør Golf Club"/>
    <n v="27"/>
    <n v="13"/>
    <n v="30"/>
    <n v="8"/>
    <n v="656"/>
    <n v="227"/>
    <n v="3"/>
    <n v="0"/>
    <n v="214"/>
    <n v="184"/>
    <n v="0"/>
    <n v="0"/>
    <n v="1362"/>
    <n v="60"/>
    <x v="21"/>
    <n v="398"/>
    <n v="961"/>
    <n v="81"/>
    <n v="883"/>
    <n v="0"/>
    <n v="1362"/>
    <n v="60"/>
    <n v="1422"/>
  </r>
  <r>
    <x v="12"/>
    <n v="66"/>
    <s v="Henne Golfklub"/>
    <n v="8"/>
    <n v="4"/>
    <n v="0"/>
    <n v="0"/>
    <n v="221"/>
    <n v="103"/>
    <n v="0"/>
    <n v="0"/>
    <n v="40"/>
    <n v="21"/>
    <n v="205"/>
    <n v="118"/>
    <n v="720"/>
    <n v="6"/>
    <x v="145"/>
    <n v="61"/>
    <n v="336"/>
    <n v="12"/>
    <n v="324"/>
    <n v="323"/>
    <n v="720"/>
    <n v="6"/>
    <n v="726"/>
  </r>
  <r>
    <x v="12"/>
    <n v="15"/>
    <s v="Herning Golf Klub"/>
    <n v="39"/>
    <n v="10"/>
    <n v="6"/>
    <n v="7"/>
    <n v="707"/>
    <n v="384"/>
    <n v="1"/>
    <n v="0"/>
    <n v="184"/>
    <n v="81"/>
    <n v="4"/>
    <n v="0"/>
    <n v="1423"/>
    <n v="22"/>
    <x v="17"/>
    <n v="265"/>
    <n v="1153"/>
    <n v="63"/>
    <n v="1091"/>
    <n v="4"/>
    <n v="1423"/>
    <n v="22"/>
    <n v="1445"/>
  </r>
  <r>
    <x v="12"/>
    <n v="17"/>
    <s v="Hillerød Golf Klub"/>
    <n v="54"/>
    <n v="21"/>
    <n v="15"/>
    <n v="13"/>
    <n v="668"/>
    <n v="302"/>
    <n v="1"/>
    <n v="0"/>
    <n v="160"/>
    <n v="92"/>
    <n v="8"/>
    <n v="2"/>
    <n v="1336"/>
    <n v="71"/>
    <x v="26"/>
    <n v="252"/>
    <n v="1073"/>
    <n v="104"/>
    <n v="970"/>
    <n v="10"/>
    <n v="1336"/>
    <n v="71"/>
    <n v="1407"/>
  </r>
  <r>
    <x v="12"/>
    <n v="140"/>
    <s v="Himmelbjerg Golf Club"/>
    <n v="7"/>
    <n v="3"/>
    <n v="9"/>
    <n v="3"/>
    <n v="421"/>
    <n v="179"/>
    <n v="0"/>
    <n v="0"/>
    <n v="182"/>
    <n v="97"/>
    <n v="7"/>
    <n v="2"/>
    <n v="910"/>
    <n v="3"/>
    <x v="91"/>
    <n v="279"/>
    <n v="622"/>
    <n v="22"/>
    <n v="600"/>
    <n v="9"/>
    <n v="910"/>
    <n v="3"/>
    <n v="913"/>
  </r>
  <r>
    <x v="12"/>
    <n v="48"/>
    <s v="Himmerland Golf Klub"/>
    <n v="68"/>
    <n v="21"/>
    <n v="18"/>
    <n v="8"/>
    <n v="379"/>
    <n v="177"/>
    <n v="0"/>
    <n v="0"/>
    <n v="15"/>
    <n v="7"/>
    <n v="0"/>
    <n v="0"/>
    <n v="693"/>
    <n v="0"/>
    <x v="132"/>
    <n v="22"/>
    <n v="671"/>
    <n v="115"/>
    <n v="556"/>
    <n v="0"/>
    <n v="693"/>
    <n v="0"/>
    <n v="693"/>
  </r>
  <r>
    <x v="12"/>
    <n v="81"/>
    <s v="Hirtshals Golfklub"/>
    <n v="13"/>
    <n v="5"/>
    <n v="2"/>
    <n v="4"/>
    <n v="265"/>
    <n v="116"/>
    <n v="0"/>
    <n v="0"/>
    <n v="0"/>
    <n v="0"/>
    <n v="24"/>
    <n v="13"/>
    <n v="442"/>
    <n v="47"/>
    <x v="126"/>
    <n v="0"/>
    <n v="405"/>
    <n v="24"/>
    <n v="381"/>
    <n v="37"/>
    <n v="442"/>
    <n v="47"/>
    <n v="489"/>
  </r>
  <r>
    <x v="12"/>
    <n v="77"/>
    <s v="Hjarbæk Fjord Golf Klub"/>
    <n v="14"/>
    <n v="1"/>
    <n v="2"/>
    <n v="0"/>
    <n v="248"/>
    <n v="68"/>
    <n v="0"/>
    <n v="0"/>
    <n v="134"/>
    <n v="53"/>
    <n v="17"/>
    <n v="9"/>
    <n v="546"/>
    <n v="11"/>
    <x v="141"/>
    <n v="187"/>
    <n v="333"/>
    <n v="17"/>
    <n v="316"/>
    <n v="26"/>
    <n v="546"/>
    <n v="11"/>
    <n v="557"/>
  </r>
  <r>
    <x v="12"/>
    <n v="52"/>
    <s v="Hjortespring Golfklub"/>
    <n v="27"/>
    <n v="12"/>
    <n v="11"/>
    <n v="11"/>
    <n v="793"/>
    <n v="310"/>
    <n v="10"/>
    <n v="4"/>
    <n v="296"/>
    <n v="173"/>
    <n v="0"/>
    <n v="0"/>
    <n v="1647"/>
    <n v="142"/>
    <x v="1"/>
    <n v="469"/>
    <n v="1164"/>
    <n v="75"/>
    <n v="1103"/>
    <n v="0"/>
    <n v="1647"/>
    <n v="142"/>
    <n v="1789"/>
  </r>
  <r>
    <x v="12"/>
    <n v="59"/>
    <s v="Hjørring Golfklub"/>
    <n v="22"/>
    <n v="5"/>
    <n v="10"/>
    <n v="6"/>
    <n v="498"/>
    <n v="160"/>
    <n v="0"/>
    <n v="0"/>
    <n v="197"/>
    <n v="69"/>
    <n v="13"/>
    <n v="4"/>
    <n v="984"/>
    <n v="7"/>
    <x v="33"/>
    <n v="266"/>
    <n v="701"/>
    <n v="43"/>
    <n v="658"/>
    <n v="17"/>
    <n v="984"/>
    <n v="7"/>
    <n v="991"/>
  </r>
  <r>
    <x v="12"/>
    <n v="155"/>
    <s v="Hobro Golfklub"/>
    <n v="7"/>
    <n v="3"/>
    <n v="0"/>
    <n v="0"/>
    <n v="287"/>
    <n v="129"/>
    <n v="4"/>
    <n v="1"/>
    <n v="92"/>
    <n v="37"/>
    <n v="7"/>
    <n v="2"/>
    <n v="569"/>
    <n v="29"/>
    <x v="165"/>
    <n v="129"/>
    <n v="426"/>
    <n v="15"/>
    <n v="416"/>
    <n v="9"/>
    <n v="569"/>
    <n v="29"/>
    <n v="598"/>
  </r>
  <r>
    <x v="12"/>
    <n v="13"/>
    <s v="Holbæk Golfklub"/>
    <n v="41"/>
    <n v="6"/>
    <n v="0"/>
    <n v="0"/>
    <n v="484"/>
    <n v="207"/>
    <n v="0"/>
    <n v="0"/>
    <n v="119"/>
    <n v="58"/>
    <n v="1"/>
    <n v="0"/>
    <n v="916"/>
    <n v="72"/>
    <x v="68"/>
    <n v="177"/>
    <n v="738"/>
    <n v="47"/>
    <n v="691"/>
    <n v="1"/>
    <n v="916"/>
    <n v="72"/>
    <n v="988"/>
  </r>
  <r>
    <x v="12"/>
    <n v="103"/>
    <s v="Holmsland Klit Golfklub"/>
    <n v="12"/>
    <n v="11"/>
    <n v="15"/>
    <n v="4"/>
    <n v="284"/>
    <n v="142"/>
    <n v="0"/>
    <n v="0"/>
    <n v="104"/>
    <n v="62"/>
    <n v="115"/>
    <n v="74"/>
    <n v="823"/>
    <n v="0"/>
    <x v="118"/>
    <n v="166"/>
    <n v="468"/>
    <n v="42"/>
    <n v="426"/>
    <n v="189"/>
    <n v="823"/>
    <n v="0"/>
    <n v="823"/>
  </r>
  <r>
    <x v="12"/>
    <n v="26"/>
    <s v="Holstebro Golfklub"/>
    <n v="43"/>
    <n v="5"/>
    <n v="6"/>
    <n v="0"/>
    <n v="1019"/>
    <n v="418"/>
    <n v="1"/>
    <n v="0"/>
    <n v="281"/>
    <n v="145"/>
    <n v="28"/>
    <n v="8"/>
    <n v="1954"/>
    <n v="36"/>
    <x v="16"/>
    <n v="426"/>
    <n v="1491"/>
    <n v="55"/>
    <n v="1437"/>
    <n v="36"/>
    <n v="1954"/>
    <n v="36"/>
    <n v="1990"/>
  </r>
  <r>
    <x v="12"/>
    <n v="135"/>
    <s v="Holsted Golfklub"/>
    <n v="6"/>
    <n v="1"/>
    <n v="1"/>
    <n v="0"/>
    <n v="200"/>
    <n v="69"/>
    <n v="0"/>
    <n v="0"/>
    <n v="38"/>
    <n v="12"/>
    <n v="10"/>
    <n v="6"/>
    <n v="343"/>
    <n v="6"/>
    <x v="148"/>
    <n v="50"/>
    <n v="277"/>
    <n v="8"/>
    <n v="269"/>
    <n v="16"/>
    <n v="343"/>
    <n v="6"/>
    <n v="349"/>
  </r>
  <r>
    <x v="12"/>
    <n v="67"/>
    <s v="Hornbæk Golfklub"/>
    <n v="19"/>
    <n v="5"/>
    <n v="6"/>
    <n v="3"/>
    <n v="586"/>
    <n v="311"/>
    <n v="0"/>
    <n v="0"/>
    <n v="220"/>
    <n v="151"/>
    <n v="0"/>
    <n v="0"/>
    <n v="1301"/>
    <n v="110"/>
    <x v="42"/>
    <n v="371"/>
    <n v="930"/>
    <n v="33"/>
    <n v="897"/>
    <n v="0"/>
    <n v="1301"/>
    <n v="110"/>
    <n v="1411"/>
  </r>
  <r>
    <x v="12"/>
    <n v="35"/>
    <s v="Horsens Golfklub"/>
    <n v="22"/>
    <n v="5"/>
    <n v="11"/>
    <n v="4"/>
    <n v="642"/>
    <n v="219"/>
    <n v="0"/>
    <n v="0"/>
    <n v="190"/>
    <n v="59"/>
    <n v="6"/>
    <n v="1"/>
    <n v="1159"/>
    <n v="0"/>
    <x v="24"/>
    <n v="249"/>
    <n v="903"/>
    <n v="42"/>
    <n v="861"/>
    <n v="7"/>
    <n v="1159"/>
    <n v="0"/>
    <n v="1159"/>
  </r>
  <r>
    <x v="12"/>
    <n v="178"/>
    <s v="Hvalpsund Golf Club"/>
    <n v="11"/>
    <n v="2"/>
    <n v="0"/>
    <n v="0"/>
    <n v="220"/>
    <n v="130"/>
    <n v="8"/>
    <n v="2"/>
    <n v="1535"/>
    <n v="294"/>
    <n v="17"/>
    <n v="6"/>
    <n v="2225"/>
    <n v="45"/>
    <x v="167"/>
    <n v="1829"/>
    <n v="363"/>
    <n v="23"/>
    <n v="350"/>
    <n v="23"/>
    <n v="2225"/>
    <n v="45"/>
    <n v="2270"/>
  </r>
  <r>
    <x v="12"/>
    <n v="30"/>
    <s v="Hvide Klit"/>
    <n v="15"/>
    <n v="3"/>
    <n v="2"/>
    <n v="0"/>
    <n v="316"/>
    <n v="157"/>
    <n v="0"/>
    <n v="0"/>
    <n v="0"/>
    <n v="0"/>
    <n v="100"/>
    <n v="65"/>
    <n v="658"/>
    <n v="4"/>
    <x v="101"/>
    <n v="0"/>
    <n v="493"/>
    <n v="20"/>
    <n v="473"/>
    <n v="165"/>
    <n v="658"/>
    <n v="4"/>
    <n v="662"/>
  </r>
  <r>
    <x v="12"/>
    <n v="92"/>
    <s v="Hørsholm Golfklub"/>
    <n v="61"/>
    <n v="12"/>
    <n v="3"/>
    <n v="1"/>
    <n v="849"/>
    <n v="181"/>
    <n v="3"/>
    <n v="0"/>
    <n v="1102"/>
    <n v="372"/>
    <n v="0"/>
    <n v="0"/>
    <n v="2584"/>
    <n v="147"/>
    <x v="2"/>
    <n v="1474"/>
    <n v="1107"/>
    <n v="80"/>
    <n v="1030"/>
    <n v="0"/>
    <n v="2584"/>
    <n v="147"/>
    <n v="2731"/>
  </r>
  <r>
    <x v="12"/>
    <n v="84"/>
    <s v="Ikast Golf Club"/>
    <n v="46"/>
    <n v="5"/>
    <n v="20"/>
    <n v="1"/>
    <n v="698"/>
    <n v="259"/>
    <n v="0"/>
    <n v="0"/>
    <n v="0"/>
    <n v="0"/>
    <n v="13"/>
    <n v="2"/>
    <n v="1044"/>
    <n v="16"/>
    <x v="203"/>
    <n v="0"/>
    <n v="1029"/>
    <n v="72"/>
    <n v="957"/>
    <n v="15"/>
    <n v="1044"/>
    <n v="16"/>
    <n v="1060"/>
  </r>
  <r>
    <x v="12"/>
    <n v="157"/>
    <s v="Ishøj Golfklub"/>
    <n v="15"/>
    <n v="1"/>
    <n v="13"/>
    <n v="2"/>
    <n v="508"/>
    <n v="89"/>
    <n v="0"/>
    <n v="0"/>
    <n v="346"/>
    <n v="107"/>
    <n v="18"/>
    <n v="4"/>
    <n v="1103"/>
    <n v="118"/>
    <x v="103"/>
    <n v="453"/>
    <n v="628"/>
    <n v="31"/>
    <n v="597"/>
    <n v="22"/>
    <n v="1103"/>
    <n v="118"/>
    <n v="1221"/>
  </r>
  <r>
    <x v="12"/>
    <n v="61"/>
    <s v="Jammerbugtens Golfklub"/>
    <n v="4"/>
    <n v="0"/>
    <n v="0"/>
    <n v="0"/>
    <n v="141"/>
    <n v="58"/>
    <n v="4"/>
    <n v="0"/>
    <n v="301"/>
    <n v="49"/>
    <n v="19"/>
    <n v="16"/>
    <n v="592"/>
    <n v="1"/>
    <x v="157"/>
    <n v="350"/>
    <n v="203"/>
    <n v="8"/>
    <n v="199"/>
    <n v="35"/>
    <n v="592"/>
    <n v="1"/>
    <n v="593"/>
  </r>
  <r>
    <x v="12"/>
    <n v="102"/>
    <s v="Jelling Golfklub"/>
    <n v="12"/>
    <n v="1"/>
    <n v="18"/>
    <n v="7"/>
    <n v="390"/>
    <n v="206"/>
    <n v="0"/>
    <n v="0"/>
    <n v="101"/>
    <n v="44"/>
    <n v="8"/>
    <n v="2"/>
    <n v="789"/>
    <n v="22"/>
    <x v="92"/>
    <n v="145"/>
    <n v="634"/>
    <n v="38"/>
    <n v="596"/>
    <n v="10"/>
    <n v="789"/>
    <n v="22"/>
    <n v="811"/>
  </r>
  <r>
    <x v="12"/>
    <n v="36"/>
    <s v="Juelsminde Golfklub"/>
    <n v="81"/>
    <n v="22"/>
    <n v="0"/>
    <n v="0"/>
    <n v="384"/>
    <n v="172"/>
    <n v="0"/>
    <n v="0"/>
    <n v="46"/>
    <n v="20"/>
    <n v="23"/>
    <n v="11"/>
    <n v="759"/>
    <n v="6"/>
    <x v="88"/>
    <n v="66"/>
    <n v="659"/>
    <n v="103"/>
    <n v="556"/>
    <n v="34"/>
    <n v="759"/>
    <n v="6"/>
    <n v="765"/>
  </r>
  <r>
    <x v="12"/>
    <n v="65"/>
    <s v="Kaj Lykke Golfklub"/>
    <n v="28"/>
    <n v="4"/>
    <n v="15"/>
    <n v="5"/>
    <n v="615"/>
    <n v="272"/>
    <n v="0"/>
    <n v="0"/>
    <n v="39"/>
    <n v="15"/>
    <n v="2"/>
    <n v="0"/>
    <n v="995"/>
    <n v="11"/>
    <x v="63"/>
    <n v="54"/>
    <n v="939"/>
    <n v="52"/>
    <n v="887"/>
    <n v="2"/>
    <n v="995"/>
    <n v="11"/>
    <n v="1006"/>
  </r>
  <r>
    <x v="12"/>
    <n v="41"/>
    <s v="Kalundborg Golfklub"/>
    <n v="16"/>
    <n v="2"/>
    <n v="12"/>
    <n v="2"/>
    <n v="335"/>
    <n v="149"/>
    <n v="0"/>
    <n v="0"/>
    <n v="0"/>
    <n v="0"/>
    <n v="0"/>
    <n v="0"/>
    <n v="516"/>
    <n v="146"/>
    <x v="80"/>
    <n v="0"/>
    <n v="516"/>
    <n v="32"/>
    <n v="484"/>
    <n v="0"/>
    <n v="516"/>
    <n v="146"/>
    <n v="662"/>
  </r>
  <r>
    <x v="12"/>
    <n v="75"/>
    <s v="Kalø Golf Club"/>
    <n v="28"/>
    <n v="3"/>
    <n v="13"/>
    <n v="2"/>
    <n v="433"/>
    <n v="142"/>
    <n v="0"/>
    <n v="0"/>
    <n v="178"/>
    <n v="75"/>
    <n v="3"/>
    <n v="3"/>
    <n v="880"/>
    <n v="4"/>
    <x v="55"/>
    <n v="253"/>
    <n v="621"/>
    <n v="46"/>
    <n v="575"/>
    <n v="6"/>
    <n v="880"/>
    <n v="4"/>
    <n v="884"/>
  </r>
  <r>
    <x v="12"/>
    <n v="187"/>
    <s v="Karup Å Golfklub"/>
    <n v="3"/>
    <n v="0"/>
    <n v="2"/>
    <n v="1"/>
    <n v="93"/>
    <n v="41"/>
    <n v="0"/>
    <n v="0"/>
    <n v="9"/>
    <n v="3"/>
    <n v="6"/>
    <n v="2"/>
    <n v="160"/>
    <n v="4"/>
    <x v="179"/>
    <n v="12"/>
    <n v="140"/>
    <n v="6"/>
    <n v="134"/>
    <n v="8"/>
    <n v="160"/>
    <n v="4"/>
    <n v="164"/>
  </r>
  <r>
    <x v="12"/>
    <n v="903"/>
    <s v="Kellers Park Golf Club"/>
    <n v="18"/>
    <n v="0"/>
    <n v="8"/>
    <n v="4"/>
    <n v="272"/>
    <n v="83"/>
    <n v="1"/>
    <n v="0"/>
    <n v="634"/>
    <n v="164"/>
    <n v="9"/>
    <n v="2"/>
    <n v="1195"/>
    <n v="61"/>
    <x v="191"/>
    <n v="798"/>
    <n v="385"/>
    <n v="31"/>
    <n v="355"/>
    <n v="11"/>
    <n v="1195"/>
    <n v="61"/>
    <n v="1256"/>
  </r>
  <r>
    <x v="12"/>
    <n v="33"/>
    <s v="Kokkedal Golfklub"/>
    <n v="53"/>
    <n v="18"/>
    <n v="21"/>
    <n v="9"/>
    <n v="670"/>
    <n v="409"/>
    <n v="0"/>
    <n v="0"/>
    <n v="61"/>
    <n v="49"/>
    <n v="6"/>
    <n v="3"/>
    <n v="1299"/>
    <n v="105"/>
    <x v="25"/>
    <n v="110"/>
    <n v="1180"/>
    <n v="101"/>
    <n v="1079"/>
    <n v="9"/>
    <n v="1299"/>
    <n v="105"/>
    <n v="1404"/>
  </r>
  <r>
    <x v="12"/>
    <n v="7"/>
    <s v="Kolding Golf Club"/>
    <n v="48"/>
    <n v="6"/>
    <n v="24"/>
    <n v="5"/>
    <n v="707"/>
    <n v="218"/>
    <n v="0"/>
    <n v="0"/>
    <n v="93"/>
    <n v="101"/>
    <n v="2"/>
    <n v="0"/>
    <n v="1204"/>
    <n v="37"/>
    <x v="20"/>
    <n v="194"/>
    <n v="1008"/>
    <n v="83"/>
    <n v="925"/>
    <n v="2"/>
    <n v="1204"/>
    <n v="37"/>
    <n v="1241"/>
  </r>
  <r>
    <x v="12"/>
    <n v="14"/>
    <s v="Korsør Golf Klub"/>
    <n v="26"/>
    <n v="4"/>
    <n v="0"/>
    <n v="0"/>
    <n v="495"/>
    <n v="199"/>
    <n v="0"/>
    <n v="0"/>
    <n v="121"/>
    <n v="94"/>
    <n v="9"/>
    <n v="5"/>
    <n v="953"/>
    <n v="74"/>
    <x v="61"/>
    <n v="215"/>
    <n v="724"/>
    <n v="30"/>
    <n v="694"/>
    <n v="14"/>
    <n v="953"/>
    <n v="74"/>
    <n v="1027"/>
  </r>
  <r>
    <x v="12"/>
    <n v="1"/>
    <s v="Københavns Golf Klub"/>
    <n v="73"/>
    <n v="18"/>
    <n v="48"/>
    <n v="13"/>
    <n v="625"/>
    <n v="345"/>
    <n v="0"/>
    <n v="0"/>
    <n v="52"/>
    <n v="63"/>
    <n v="0"/>
    <n v="0"/>
    <n v="1237"/>
    <n v="294"/>
    <x v="30"/>
    <n v="115"/>
    <n v="1122"/>
    <n v="152"/>
    <n v="970"/>
    <n v="0"/>
    <n v="1237"/>
    <n v="294"/>
    <n v="1531"/>
  </r>
  <r>
    <x v="12"/>
    <n v="24"/>
    <s v="Køge Golf Klub"/>
    <n v="40"/>
    <n v="26"/>
    <n v="4"/>
    <n v="2"/>
    <n v="614"/>
    <n v="231"/>
    <n v="0"/>
    <n v="0"/>
    <n v="315"/>
    <n v="242"/>
    <n v="4"/>
    <n v="2"/>
    <n v="1480"/>
    <n v="50"/>
    <x v="5"/>
    <n v="557"/>
    <n v="917"/>
    <n v="72"/>
    <n v="845"/>
    <n v="6"/>
    <n v="1480"/>
    <n v="50"/>
    <n v="1530"/>
  </r>
  <r>
    <x v="12"/>
    <n v="132"/>
    <s v="Langelands Golf Klub"/>
    <n v="2"/>
    <n v="0"/>
    <n v="0"/>
    <n v="3"/>
    <n v="173"/>
    <n v="84"/>
    <n v="10"/>
    <n v="0"/>
    <n v="1210"/>
    <n v="250"/>
    <n v="61"/>
    <n v="21"/>
    <n v="1814"/>
    <n v="21"/>
    <x v="156"/>
    <n v="1460"/>
    <n v="262"/>
    <n v="15"/>
    <n v="257"/>
    <n v="82"/>
    <n v="1814"/>
    <n v="21"/>
    <n v="1835"/>
  </r>
  <r>
    <x v="12"/>
    <n v="909"/>
    <s v="Langesø Golf A/S"/>
    <n v="12"/>
    <n v="4"/>
    <n v="4"/>
    <n v="1"/>
    <n v="362"/>
    <n v="128"/>
    <n v="0"/>
    <n v="0"/>
    <n v="18"/>
    <n v="7"/>
    <n v="2"/>
    <n v="1"/>
    <n v="539"/>
    <n v="9"/>
    <x v="198"/>
    <n v="25"/>
    <n v="511"/>
    <n v="21"/>
    <n v="490"/>
    <n v="3"/>
    <n v="539"/>
    <n v="9"/>
    <n v="548"/>
  </r>
  <r>
    <x v="12"/>
    <n v="169"/>
    <s v="Ledreborg Palace Golf Club"/>
    <n v="18"/>
    <n v="10"/>
    <n v="3"/>
    <n v="4"/>
    <n v="554"/>
    <n v="140"/>
    <n v="0"/>
    <n v="0"/>
    <n v="82"/>
    <n v="41"/>
    <n v="0"/>
    <n v="0"/>
    <n v="852"/>
    <n v="1"/>
    <x v="75"/>
    <n v="123"/>
    <n v="729"/>
    <n v="35"/>
    <n v="694"/>
    <n v="0"/>
    <n v="852"/>
    <n v="1"/>
    <n v="853"/>
  </r>
  <r>
    <x v="12"/>
    <n v="60"/>
    <s v="Lemvig Golfklub"/>
    <n v="15"/>
    <n v="2"/>
    <n v="15"/>
    <n v="5"/>
    <n v="484"/>
    <n v="204"/>
    <n v="3"/>
    <n v="1"/>
    <n v="30"/>
    <n v="19"/>
    <n v="5"/>
    <n v="2"/>
    <n v="785"/>
    <n v="187"/>
    <x v="70"/>
    <n v="49"/>
    <n v="725"/>
    <n v="41"/>
    <n v="688"/>
    <n v="7"/>
    <n v="785"/>
    <n v="187"/>
    <n v="972"/>
  </r>
  <r>
    <x v="12"/>
    <n v="89"/>
    <s v="Lillebælt "/>
    <n v="31"/>
    <n v="4"/>
    <n v="9"/>
    <n v="5"/>
    <n v="548"/>
    <n v="239"/>
    <n v="0"/>
    <n v="0"/>
    <n v="74"/>
    <n v="53"/>
    <n v="4"/>
    <n v="4"/>
    <n v="971"/>
    <n v="3"/>
    <x v="71"/>
    <n v="127"/>
    <n v="836"/>
    <n v="49"/>
    <n v="787"/>
    <n v="8"/>
    <n v="971"/>
    <n v="3"/>
    <n v="974"/>
  </r>
  <r>
    <x v="12"/>
    <n v="904"/>
    <s v="Ølstykke Golf"/>
    <n v="6"/>
    <n v="0"/>
    <n v="0"/>
    <n v="0"/>
    <n v="179"/>
    <n v="65"/>
    <n v="0"/>
    <n v="0"/>
    <n v="46"/>
    <n v="11"/>
    <n v="0"/>
    <n v="0"/>
    <n v="307"/>
    <n v="1"/>
    <x v="195"/>
    <n v="57"/>
    <n v="250"/>
    <n v="6"/>
    <n v="244"/>
    <n v="0"/>
    <n v="307"/>
    <n v="1"/>
    <n v="308"/>
  </r>
  <r>
    <x v="12"/>
    <n v="202"/>
    <s v="Lübker Golf Klub"/>
    <n v="40"/>
    <n v="5"/>
    <n v="0"/>
    <n v="0"/>
    <n v="360"/>
    <n v="91"/>
    <n v="1"/>
    <n v="4"/>
    <n v="373"/>
    <n v="89"/>
    <n v="20"/>
    <n v="11"/>
    <n v="994"/>
    <n v="3"/>
    <x v="202"/>
    <n v="462"/>
    <n v="496"/>
    <n v="50"/>
    <n v="451"/>
    <n v="31"/>
    <n v="994"/>
    <n v="3"/>
    <n v="997"/>
  </r>
  <r>
    <x v="12"/>
    <n v="185"/>
    <s v="Lyngbygaard Golf Klub"/>
    <n v="25"/>
    <n v="2"/>
    <n v="1"/>
    <n v="0"/>
    <n v="537"/>
    <n v="86"/>
    <n v="4"/>
    <n v="0"/>
    <n v="214"/>
    <n v="100"/>
    <n v="3"/>
    <n v="0"/>
    <n v="972"/>
    <n v="38"/>
    <x v="163"/>
    <n v="314"/>
    <n v="651"/>
    <n v="32"/>
    <n v="623"/>
    <n v="3"/>
    <n v="972"/>
    <n v="38"/>
    <n v="1010"/>
  </r>
  <r>
    <x v="12"/>
    <n v="113"/>
    <s v="Læsø Seaside Golf Klub"/>
    <n v="17"/>
    <n v="1"/>
    <n v="9"/>
    <n v="4"/>
    <n v="172"/>
    <n v="104"/>
    <n v="0"/>
    <n v="0"/>
    <n v="901"/>
    <n v="222"/>
    <n v="42"/>
    <n v="28"/>
    <n v="1500"/>
    <n v="3"/>
    <x v="37"/>
    <n v="1123"/>
    <n v="307"/>
    <n v="31"/>
    <n v="276"/>
    <n v="70"/>
    <n v="1500"/>
    <n v="3"/>
    <n v="1503"/>
  </r>
  <r>
    <x v="12"/>
    <n v="146"/>
    <s v="Løgstør Golfklub"/>
    <n v="5"/>
    <n v="1"/>
    <n v="3"/>
    <n v="3"/>
    <n v="158"/>
    <n v="64"/>
    <n v="1"/>
    <n v="0"/>
    <n v="29"/>
    <n v="17"/>
    <n v="11"/>
    <n v="5"/>
    <n v="297"/>
    <n v="9"/>
    <x v="170"/>
    <n v="46"/>
    <n v="234"/>
    <n v="13"/>
    <n v="222"/>
    <n v="16"/>
    <n v="297"/>
    <n v="9"/>
    <n v="306"/>
  </r>
  <r>
    <x v="12"/>
    <n v="93"/>
    <s v="Løkken Golfklub"/>
    <n v="11"/>
    <n v="1"/>
    <n v="1"/>
    <n v="0"/>
    <n v="169"/>
    <n v="85"/>
    <n v="0"/>
    <n v="0"/>
    <n v="40"/>
    <n v="19"/>
    <n v="24"/>
    <n v="11"/>
    <n v="361"/>
    <n v="10"/>
    <x v="153"/>
    <n v="59"/>
    <n v="267"/>
    <n v="13"/>
    <n v="254"/>
    <n v="35"/>
    <n v="361"/>
    <n v="10"/>
    <n v="371"/>
  </r>
  <r>
    <x v="12"/>
    <n v="176"/>
    <s v="Mariagerfjord Golfklub"/>
    <n v="9"/>
    <n v="2"/>
    <n v="1"/>
    <n v="0"/>
    <n v="297"/>
    <n v="114"/>
    <n v="0"/>
    <n v="0"/>
    <n v="45"/>
    <n v="30"/>
    <n v="18"/>
    <n v="10"/>
    <n v="526"/>
    <n v="35"/>
    <x v="143"/>
    <n v="75"/>
    <n v="423"/>
    <n v="12"/>
    <n v="411"/>
    <n v="28"/>
    <n v="526"/>
    <n v="35"/>
    <n v="561"/>
  </r>
  <r>
    <x v="12"/>
    <n v="69"/>
    <s v="Maribo Sø Golfklub"/>
    <n v="25"/>
    <n v="5"/>
    <n v="6"/>
    <n v="6"/>
    <n v="321"/>
    <n v="131"/>
    <n v="0"/>
    <n v="0"/>
    <n v="90"/>
    <n v="62"/>
    <n v="2"/>
    <n v="1"/>
    <n v="649"/>
    <n v="76"/>
    <x v="113"/>
    <n v="152"/>
    <n v="494"/>
    <n v="42"/>
    <n v="452"/>
    <n v="3"/>
    <n v="649"/>
    <n v="76"/>
    <n v="725"/>
  </r>
  <r>
    <x v="12"/>
    <n v="118"/>
    <s v="Marielyst Golf Klub"/>
    <n v="16"/>
    <n v="6"/>
    <n v="0"/>
    <n v="1"/>
    <n v="297"/>
    <n v="149"/>
    <n v="0"/>
    <n v="0"/>
    <n v="85"/>
    <n v="63"/>
    <n v="0"/>
    <n v="0"/>
    <n v="617"/>
    <n v="61"/>
    <x v="111"/>
    <n v="148"/>
    <n v="469"/>
    <n v="23"/>
    <n v="446"/>
    <n v="0"/>
    <n v="617"/>
    <n v="61"/>
    <n v="678"/>
  </r>
  <r>
    <x v="12"/>
    <n v="912"/>
    <s v="Markusminde Golf"/>
    <n v="7"/>
    <n v="0"/>
    <n v="0"/>
    <n v="0"/>
    <n v="283"/>
    <n v="114"/>
    <n v="2"/>
    <n v="1"/>
    <n v="370"/>
    <n v="89"/>
    <n v="0"/>
    <n v="0"/>
    <n v="866"/>
    <n v="12"/>
    <x v="140"/>
    <n v="459"/>
    <n v="404"/>
    <n v="10"/>
    <n v="397"/>
    <n v="0"/>
    <n v="866"/>
    <n v="12"/>
    <n v="878"/>
  </r>
  <r>
    <x v="12"/>
    <n v="136"/>
    <s v="Mensalgård Golfklub"/>
    <n v="0"/>
    <n v="0"/>
    <n v="0"/>
    <n v="0"/>
    <n v="52"/>
    <n v="18"/>
    <n v="0"/>
    <n v="0"/>
    <n v="121"/>
    <n v="28"/>
    <n v="9"/>
    <n v="4"/>
    <n v="232"/>
    <n v="1"/>
    <x v="28"/>
    <n v="149"/>
    <n v="70"/>
    <n v="0"/>
    <n v="70"/>
    <n v="13"/>
    <n v="232"/>
    <n v="1"/>
    <n v="233"/>
  </r>
  <r>
    <x v="12"/>
    <n v="182"/>
    <s v="Midtfyns Golfklub"/>
    <n v="10"/>
    <n v="5"/>
    <n v="0"/>
    <n v="0"/>
    <n v="233"/>
    <n v="94"/>
    <n v="0"/>
    <n v="0"/>
    <n v="18"/>
    <n v="4"/>
    <n v="16"/>
    <n v="2"/>
    <n v="382"/>
    <n v="17"/>
    <x v="169"/>
    <n v="22"/>
    <n v="342"/>
    <n v="15"/>
    <n v="327"/>
    <n v="18"/>
    <n v="382"/>
    <n v="17"/>
    <n v="399"/>
  </r>
  <r>
    <x v="12"/>
    <n v="147"/>
    <s v="Midtsjællands Golfklub"/>
    <n v="16"/>
    <n v="0"/>
    <n v="11"/>
    <n v="4"/>
    <n v="696"/>
    <n v="198"/>
    <n v="0"/>
    <n v="0"/>
    <n v="366"/>
    <n v="71"/>
    <n v="8"/>
    <n v="2"/>
    <n v="1372"/>
    <n v="51"/>
    <x v="112"/>
    <n v="437"/>
    <n v="925"/>
    <n v="31"/>
    <n v="894"/>
    <n v="10"/>
    <n v="1372"/>
    <n v="51"/>
    <n v="1423"/>
  </r>
  <r>
    <x v="12"/>
    <n v="79"/>
    <s v="Mollerup Golf Club"/>
    <n v="31"/>
    <n v="3"/>
    <n v="5"/>
    <n v="4"/>
    <n v="763"/>
    <n v="343"/>
    <n v="0"/>
    <n v="0"/>
    <n v="0"/>
    <n v="0"/>
    <n v="6"/>
    <n v="1"/>
    <n v="1156"/>
    <n v="41"/>
    <x v="39"/>
    <n v="0"/>
    <n v="1149"/>
    <n v="43"/>
    <n v="1106"/>
    <n v="7"/>
    <n v="1156"/>
    <n v="41"/>
    <n v="1197"/>
  </r>
  <r>
    <x v="12"/>
    <n v="57"/>
    <s v="Morsø GolfKlub"/>
    <n v="19"/>
    <n v="5"/>
    <n v="10"/>
    <n v="1"/>
    <n v="425"/>
    <n v="168"/>
    <n v="0"/>
    <n v="0"/>
    <n v="39"/>
    <n v="13"/>
    <n v="0"/>
    <n v="0"/>
    <n v="680"/>
    <n v="8"/>
    <x v="95"/>
    <n v="52"/>
    <n v="628"/>
    <n v="35"/>
    <n v="593"/>
    <n v="0"/>
    <n v="680"/>
    <n v="8"/>
    <n v="688"/>
  </r>
  <r>
    <x v="12"/>
    <n v="28"/>
    <s v="Mølleåens Golf Klub"/>
    <n v="26"/>
    <n v="2"/>
    <n v="15"/>
    <n v="3"/>
    <n v="837"/>
    <n v="234"/>
    <n v="1"/>
    <n v="1"/>
    <n v="96"/>
    <n v="50"/>
    <n v="0"/>
    <n v="0"/>
    <n v="1265"/>
    <n v="72"/>
    <x v="23"/>
    <n v="146"/>
    <n v="1117"/>
    <n v="48"/>
    <n v="1071"/>
    <n v="0"/>
    <n v="1265"/>
    <n v="72"/>
    <n v="1337"/>
  </r>
  <r>
    <x v="12"/>
    <n v="98"/>
    <s v="Møn Golfklub"/>
    <n v="39"/>
    <n v="10"/>
    <n v="2"/>
    <n v="1"/>
    <n v="204"/>
    <n v="77"/>
    <n v="0"/>
    <n v="0"/>
    <n v="46"/>
    <n v="16"/>
    <n v="12"/>
    <n v="5"/>
    <n v="412"/>
    <n v="15"/>
    <x v="142"/>
    <n v="62"/>
    <n v="333"/>
    <n v="52"/>
    <n v="281"/>
    <n v="17"/>
    <n v="412"/>
    <n v="15"/>
    <n v="427"/>
  </r>
  <r>
    <x v="12"/>
    <n v="55"/>
    <s v="Nexø Golf Klub"/>
    <n v="10"/>
    <n v="3"/>
    <n v="7"/>
    <n v="5"/>
    <n v="154"/>
    <n v="88"/>
    <n v="0"/>
    <n v="0"/>
    <n v="98"/>
    <n v="42"/>
    <n v="1"/>
    <n v="1"/>
    <n v="409"/>
    <n v="20"/>
    <x v="158"/>
    <n v="140"/>
    <n v="267"/>
    <n v="25"/>
    <n v="242"/>
    <n v="2"/>
    <n v="409"/>
    <n v="20"/>
    <n v="429"/>
  </r>
  <r>
    <x v="12"/>
    <n v="124"/>
    <s v="Nivå Golf Klub"/>
    <n v="12"/>
    <n v="0"/>
    <n v="9"/>
    <n v="2"/>
    <n v="469"/>
    <n v="176"/>
    <n v="2"/>
    <n v="0"/>
    <n v="459"/>
    <n v="248"/>
    <n v="1"/>
    <n v="0"/>
    <n v="1378"/>
    <n v="7"/>
    <x v="60"/>
    <n v="707"/>
    <n v="668"/>
    <n v="25"/>
    <n v="645"/>
    <n v="1"/>
    <n v="1378"/>
    <n v="7"/>
    <n v="1385"/>
  </r>
  <r>
    <x v="12"/>
    <n v="104"/>
    <s v="Nordborg Golfklub"/>
    <n v="8"/>
    <n v="0"/>
    <n v="0"/>
    <n v="1"/>
    <n v="264"/>
    <n v="94"/>
    <n v="0"/>
    <n v="0"/>
    <n v="33"/>
    <n v="7"/>
    <n v="0"/>
    <n v="0"/>
    <n v="407"/>
    <n v="7"/>
    <x v="152"/>
    <n v="40"/>
    <n v="367"/>
    <n v="9"/>
    <n v="358"/>
    <n v="0"/>
    <n v="407"/>
    <n v="7"/>
    <n v="414"/>
  </r>
  <r>
    <x v="12"/>
    <n v="56"/>
    <s v="Nordbornholms Golf Klub"/>
    <n v="29"/>
    <n v="3"/>
    <n v="1"/>
    <n v="1"/>
    <n v="211"/>
    <n v="66"/>
    <n v="0"/>
    <n v="0"/>
    <n v="0"/>
    <n v="0"/>
    <n v="0"/>
    <n v="0"/>
    <n v="311"/>
    <n v="5"/>
    <x v="168"/>
    <n v="0"/>
    <n v="311"/>
    <n v="34"/>
    <n v="277"/>
    <n v="0"/>
    <n v="311"/>
    <n v="5"/>
    <n v="316"/>
  </r>
  <r>
    <x v="12"/>
    <n v="76"/>
    <s v="Norddjurs Golfklub"/>
    <n v="12"/>
    <n v="1"/>
    <n v="2"/>
    <n v="1"/>
    <n v="291"/>
    <n v="164"/>
    <n v="0"/>
    <n v="0"/>
    <n v="29"/>
    <n v="16"/>
    <n v="10"/>
    <n v="5"/>
    <n v="531"/>
    <n v="63"/>
    <x v="110"/>
    <n v="45"/>
    <n v="471"/>
    <n v="16"/>
    <n v="455"/>
    <n v="15"/>
    <n v="531"/>
    <n v="63"/>
    <n v="594"/>
  </r>
  <r>
    <x v="12"/>
    <n v="29"/>
    <s v="Nordvestjysk Golfklub"/>
    <n v="30"/>
    <n v="11"/>
    <n v="0"/>
    <n v="0"/>
    <n v="521"/>
    <n v="256"/>
    <n v="0"/>
    <n v="0"/>
    <n v="33"/>
    <n v="11"/>
    <n v="13"/>
    <n v="5"/>
    <n v="880"/>
    <n v="38"/>
    <x v="78"/>
    <n v="44"/>
    <n v="818"/>
    <n v="41"/>
    <n v="777"/>
    <n v="18"/>
    <n v="880"/>
    <n v="38"/>
    <n v="918"/>
  </r>
  <r>
    <x v="12"/>
    <n v="139"/>
    <s v="Næstved Golfklub"/>
    <n v="20"/>
    <n v="0"/>
    <n v="18"/>
    <n v="9"/>
    <n v="508"/>
    <n v="224"/>
    <n v="0"/>
    <n v="0"/>
    <n v="50"/>
    <n v="29"/>
    <n v="3"/>
    <n v="3"/>
    <n v="864"/>
    <n v="40"/>
    <x v="97"/>
    <n v="79"/>
    <n v="779"/>
    <n v="47"/>
    <n v="732"/>
    <n v="6"/>
    <n v="864"/>
    <n v="40"/>
    <n v="904"/>
  </r>
  <r>
    <x v="12"/>
    <n v="94"/>
    <s v="Odder Golfklub"/>
    <n v="19"/>
    <n v="8"/>
    <n v="9"/>
    <n v="1"/>
    <n v="585"/>
    <n v="281"/>
    <n v="0"/>
    <n v="0"/>
    <n v="62"/>
    <n v="32"/>
    <n v="3"/>
    <n v="4"/>
    <n v="1004"/>
    <n v="36"/>
    <x v="54"/>
    <n v="94"/>
    <n v="903"/>
    <n v="37"/>
    <n v="866"/>
    <n v="7"/>
    <n v="1004"/>
    <n v="36"/>
    <n v="1040"/>
  </r>
  <r>
    <x v="12"/>
    <n v="101"/>
    <s v="Odense Eventyr Golf Klub"/>
    <n v="76"/>
    <n v="13"/>
    <n v="34"/>
    <n v="11"/>
    <n v="1008"/>
    <n v="344"/>
    <n v="0"/>
    <n v="0"/>
    <n v="127"/>
    <n v="35"/>
    <n v="6"/>
    <n v="3"/>
    <n v="1657"/>
    <n v="42"/>
    <x v="3"/>
    <n v="162"/>
    <n v="1486"/>
    <n v="134"/>
    <n v="1352"/>
    <n v="9"/>
    <n v="1657"/>
    <n v="42"/>
    <n v="1699"/>
  </r>
  <r>
    <x v="12"/>
    <n v="5"/>
    <s v="Odense Golfklub"/>
    <n v="46"/>
    <n v="11"/>
    <n v="18"/>
    <n v="10"/>
    <n v="902"/>
    <n v="376"/>
    <n v="0"/>
    <n v="0"/>
    <n v="125"/>
    <n v="21"/>
    <n v="6"/>
    <n v="2"/>
    <n v="1517"/>
    <n v="143"/>
    <x v="18"/>
    <n v="146"/>
    <n v="1363"/>
    <n v="85"/>
    <n v="1278"/>
    <n v="8"/>
    <n v="1517"/>
    <n v="143"/>
    <n v="1660"/>
  </r>
  <r>
    <x v="12"/>
    <n v="20"/>
    <s v="Odsherred Golfklub"/>
    <n v="12"/>
    <n v="4"/>
    <n v="3"/>
    <n v="1"/>
    <n v="308"/>
    <n v="152"/>
    <n v="0"/>
    <n v="0"/>
    <n v="283"/>
    <n v="229"/>
    <n v="30"/>
    <n v="21"/>
    <n v="1043"/>
    <n v="55"/>
    <x v="66"/>
    <n v="512"/>
    <n v="480"/>
    <n v="20"/>
    <n v="460"/>
    <n v="51"/>
    <n v="1043"/>
    <n v="55"/>
    <n v="1098"/>
  </r>
  <r>
    <x v="12"/>
    <n v="177"/>
    <s v="Outrup Golfklub"/>
    <n v="2"/>
    <n v="0"/>
    <n v="1"/>
    <n v="0"/>
    <n v="606"/>
    <n v="194"/>
    <n v="0"/>
    <n v="0"/>
    <n v="0"/>
    <n v="2"/>
    <n v="1"/>
    <n v="0"/>
    <n v="806"/>
    <n v="20"/>
    <x v="130"/>
    <n v="2"/>
    <n v="803"/>
    <n v="3"/>
    <n v="800"/>
    <n v="1"/>
    <n v="806"/>
    <n v="20"/>
    <n v="826"/>
  </r>
  <r>
    <x v="12"/>
    <n v="129"/>
    <s v="Passebækgård Golf Klub"/>
    <n v="25"/>
    <n v="2"/>
    <n v="0"/>
    <n v="0"/>
    <n v="169"/>
    <n v="74"/>
    <n v="0"/>
    <n v="0"/>
    <n v="8"/>
    <n v="2"/>
    <n v="0"/>
    <n v="0"/>
    <n v="280"/>
    <n v="5"/>
    <x v="104"/>
    <n v="10"/>
    <n v="270"/>
    <n v="27"/>
    <n v="243"/>
    <n v="0"/>
    <n v="280"/>
    <n v="5"/>
    <n v="285"/>
  </r>
  <r>
    <x v="12"/>
    <n v="150"/>
    <s v="Randers Fjord Golfklub"/>
    <n v="14"/>
    <n v="1"/>
    <n v="12"/>
    <n v="6"/>
    <n v="401"/>
    <n v="115"/>
    <n v="0"/>
    <n v="0"/>
    <n v="28"/>
    <n v="10"/>
    <n v="2"/>
    <n v="1"/>
    <n v="590"/>
    <n v="32"/>
    <x v="135"/>
    <n v="38"/>
    <n v="549"/>
    <n v="33"/>
    <n v="516"/>
    <n v="3"/>
    <n v="590"/>
    <n v="32"/>
    <n v="622"/>
  </r>
  <r>
    <x v="12"/>
    <n v="12"/>
    <s v="Randers Golf Klub"/>
    <n v="43"/>
    <n v="6"/>
    <n v="25"/>
    <n v="3"/>
    <n v="639"/>
    <n v="258"/>
    <n v="0"/>
    <n v="0"/>
    <n v="124"/>
    <n v="41"/>
    <n v="1"/>
    <n v="1"/>
    <n v="1141"/>
    <n v="70"/>
    <x v="46"/>
    <n v="165"/>
    <n v="974"/>
    <n v="77"/>
    <n v="897"/>
    <n v="2"/>
    <n v="1141"/>
    <n v="70"/>
    <n v="1211"/>
  </r>
  <r>
    <x v="12"/>
    <n v="134"/>
    <s v="PIBE MØLLE GOLF"/>
    <n v="19"/>
    <n v="4"/>
    <n v="0"/>
    <n v="0"/>
    <n v="331"/>
    <n v="162"/>
    <n v="2"/>
    <n v="0"/>
    <n v="197"/>
    <n v="86"/>
    <n v="0"/>
    <n v="0"/>
    <n v="801"/>
    <n v="12"/>
    <x v="108"/>
    <n v="283"/>
    <n v="516"/>
    <n v="25"/>
    <n v="493"/>
    <n v="0"/>
    <n v="801"/>
    <n v="12"/>
    <n v="813"/>
  </r>
  <r>
    <x v="12"/>
    <n v="49"/>
    <s v="Ribe Golf Klub"/>
    <n v="21"/>
    <n v="6"/>
    <n v="4"/>
    <n v="2"/>
    <n v="507"/>
    <n v="213"/>
    <n v="0"/>
    <n v="0"/>
    <n v="41"/>
    <n v="15"/>
    <n v="10"/>
    <n v="1"/>
    <n v="820"/>
    <n v="0"/>
    <x v="89"/>
    <n v="56"/>
    <n v="753"/>
    <n v="33"/>
    <n v="720"/>
    <n v="11"/>
    <n v="820"/>
    <n v="0"/>
    <n v="820"/>
  </r>
  <r>
    <x v="12"/>
    <n v="64"/>
    <s v="Rold Skov Golfklub"/>
    <n v="20"/>
    <n v="3"/>
    <n v="13"/>
    <n v="5"/>
    <n v="517"/>
    <n v="213"/>
    <n v="0"/>
    <n v="0"/>
    <n v="137"/>
    <n v="46"/>
    <n v="2"/>
    <n v="2"/>
    <n v="958"/>
    <n v="40"/>
    <x v="99"/>
    <n v="183"/>
    <n v="771"/>
    <n v="41"/>
    <n v="730"/>
    <n v="4"/>
    <n v="958"/>
    <n v="40"/>
    <n v="998"/>
  </r>
  <r>
    <x v="12"/>
    <n v="38"/>
    <s v="Roskilde Golf Klub"/>
    <n v="30"/>
    <n v="8"/>
    <n v="24"/>
    <n v="7"/>
    <n v="665"/>
    <n v="315"/>
    <n v="1"/>
    <n v="1"/>
    <n v="329"/>
    <n v="226"/>
    <n v="0"/>
    <n v="0"/>
    <n v="1606"/>
    <n v="28"/>
    <x v="31"/>
    <n v="555"/>
    <n v="1049"/>
    <n v="71"/>
    <n v="980"/>
    <n v="0"/>
    <n v="1606"/>
    <n v="28"/>
    <n v="1634"/>
  </r>
  <r>
    <x v="12"/>
    <n v="900"/>
    <s v="Royal Golf Club"/>
    <n v="5"/>
    <n v="1"/>
    <n v="3"/>
    <n v="0"/>
    <n v="291"/>
    <n v="28"/>
    <n v="0"/>
    <n v="0"/>
    <n v="0"/>
    <n v="0"/>
    <n v="0"/>
    <n v="0"/>
    <n v="328"/>
    <n v="19"/>
    <x v="150"/>
    <n v="0"/>
    <n v="328"/>
    <n v="9"/>
    <n v="319"/>
    <n v="0"/>
    <n v="328"/>
    <n v="19"/>
    <n v="347"/>
  </r>
  <r>
    <x v="12"/>
    <n v="80"/>
    <s v="Royal Oak Golf Club"/>
    <n v="26"/>
    <n v="4"/>
    <n v="3"/>
    <n v="3"/>
    <n v="306"/>
    <n v="99"/>
    <n v="0"/>
    <n v="0"/>
    <n v="23"/>
    <n v="10"/>
    <n v="22"/>
    <n v="7"/>
    <n v="503"/>
    <n v="2"/>
    <x v="161"/>
    <n v="33"/>
    <n v="441"/>
    <n v="36"/>
    <n v="405"/>
    <n v="29"/>
    <n v="503"/>
    <n v="2"/>
    <n v="505"/>
  </r>
  <r>
    <x v="12"/>
    <n v="8"/>
    <s v="Rungsted Golf Klub"/>
    <n v="38"/>
    <n v="16"/>
    <n v="6"/>
    <n v="4"/>
    <n v="554"/>
    <n v="274"/>
    <n v="2"/>
    <n v="0"/>
    <n v="65"/>
    <n v="42"/>
    <n v="0"/>
    <n v="0"/>
    <n v="1001"/>
    <n v="152"/>
    <x v="51"/>
    <n v="107"/>
    <n v="892"/>
    <n v="66"/>
    <n v="828"/>
    <n v="0"/>
    <n v="1001"/>
    <n v="152"/>
    <n v="1153"/>
  </r>
  <r>
    <x v="12"/>
    <n v="168"/>
    <s v="Rømø Golf Klub"/>
    <n v="1"/>
    <n v="0"/>
    <n v="0"/>
    <n v="0"/>
    <n v="59"/>
    <n v="22"/>
    <n v="0"/>
    <n v="0"/>
    <n v="12"/>
    <n v="5"/>
    <n v="39"/>
    <n v="17"/>
    <n v="155"/>
    <n v="0"/>
    <x v="181"/>
    <n v="17"/>
    <n v="82"/>
    <n v="1"/>
    <n v="81"/>
    <n v="56"/>
    <n v="155"/>
    <n v="0"/>
    <n v="155"/>
  </r>
  <r>
    <x v="12"/>
    <n v="190"/>
    <s v="Rønnede Golf Klub"/>
    <n v="20"/>
    <n v="1"/>
    <n v="4"/>
    <n v="2"/>
    <n v="282"/>
    <n v="105"/>
    <n v="0"/>
    <n v="0"/>
    <n v="103"/>
    <n v="38"/>
    <n v="0"/>
    <n v="0"/>
    <n v="555"/>
    <n v="45"/>
    <x v="136"/>
    <n v="141"/>
    <n v="414"/>
    <n v="27"/>
    <n v="387"/>
    <n v="0"/>
    <n v="555"/>
    <n v="45"/>
    <n v="600"/>
  </r>
  <r>
    <x v="12"/>
    <n v="95"/>
    <s v="Samsø Golfklub"/>
    <n v="31"/>
    <n v="6"/>
    <n v="8"/>
    <n v="3"/>
    <n v="158"/>
    <n v="86"/>
    <n v="2"/>
    <n v="1"/>
    <n v="1272"/>
    <n v="337"/>
    <n v="31"/>
    <n v="12"/>
    <n v="1947"/>
    <n v="4"/>
    <x v="133"/>
    <n v="1609"/>
    <n v="292"/>
    <n v="51"/>
    <n v="244"/>
    <n v="43"/>
    <n v="1947"/>
    <n v="4"/>
    <n v="1951"/>
  </r>
  <r>
    <x v="12"/>
    <n v="11"/>
    <s v="Sct. Knuds Golfklub"/>
    <n v="11"/>
    <n v="8"/>
    <n v="4"/>
    <n v="2"/>
    <n v="383"/>
    <n v="178"/>
    <n v="0"/>
    <n v="0"/>
    <n v="29"/>
    <n v="10"/>
    <n v="0"/>
    <n v="0"/>
    <n v="625"/>
    <n v="54"/>
    <x v="82"/>
    <n v="39"/>
    <n v="586"/>
    <n v="25"/>
    <n v="561"/>
    <n v="0"/>
    <n v="625"/>
    <n v="54"/>
    <n v="679"/>
  </r>
  <r>
    <x v="12"/>
    <n v="109"/>
    <s v="Sebber Kloster Golf Klub"/>
    <n v="24"/>
    <n v="5"/>
    <n v="4"/>
    <n v="5"/>
    <n v="373"/>
    <n v="139"/>
    <n v="1"/>
    <n v="0"/>
    <n v="95"/>
    <n v="63"/>
    <n v="14"/>
    <n v="1"/>
    <n v="724"/>
    <n v="7"/>
    <x v="121"/>
    <n v="158"/>
    <n v="550"/>
    <n v="39"/>
    <n v="512"/>
    <n v="15"/>
    <n v="724"/>
    <n v="7"/>
    <n v="731"/>
  </r>
  <r>
    <x v="12"/>
    <n v="172"/>
    <s v="Sejerø Golfklub"/>
    <n v="0"/>
    <n v="0"/>
    <n v="1"/>
    <n v="1"/>
    <n v="27"/>
    <n v="10"/>
    <n v="1"/>
    <n v="0"/>
    <n v="143"/>
    <n v="32"/>
    <n v="9"/>
    <n v="3"/>
    <n v="227"/>
    <n v="1"/>
    <x v="184"/>
    <n v="175"/>
    <n v="39"/>
    <n v="3"/>
    <n v="37"/>
    <n v="12"/>
    <n v="227"/>
    <n v="1"/>
    <n v="228"/>
  </r>
  <r>
    <x v="12"/>
    <n v="16"/>
    <s v="Silkeborg Golfklub"/>
    <n v="62"/>
    <n v="14"/>
    <n v="20"/>
    <n v="5"/>
    <n v="1300"/>
    <n v="373"/>
    <n v="0"/>
    <n v="0"/>
    <n v="234"/>
    <n v="153"/>
    <n v="1"/>
    <n v="2"/>
    <n v="2164"/>
    <n v="168"/>
    <x v="22"/>
    <n v="387"/>
    <n v="1774"/>
    <n v="101"/>
    <n v="1673"/>
    <n v="3"/>
    <n v="2164"/>
    <n v="168"/>
    <n v="2332"/>
  </r>
  <r>
    <x v="12"/>
    <n v="85"/>
    <s v="Simon's Golf Club"/>
    <n v="10"/>
    <n v="5"/>
    <n v="0"/>
    <n v="0"/>
    <n v="862"/>
    <n v="248"/>
    <n v="0"/>
    <n v="0"/>
    <n v="0"/>
    <n v="0"/>
    <n v="0"/>
    <n v="0"/>
    <n v="1125"/>
    <n v="86"/>
    <x v="38"/>
    <n v="0"/>
    <n v="1125"/>
    <n v="15"/>
    <n v="1110"/>
    <n v="0"/>
    <n v="1125"/>
    <n v="86"/>
    <n v="1211"/>
  </r>
  <r>
    <x v="12"/>
    <n v="83"/>
    <s v="Sindal Golf Klub"/>
    <n v="11"/>
    <n v="2"/>
    <n v="0"/>
    <n v="0"/>
    <n v="299"/>
    <n v="133"/>
    <n v="0"/>
    <n v="0"/>
    <n v="3"/>
    <n v="1"/>
    <n v="12"/>
    <n v="6"/>
    <n v="467"/>
    <n v="72"/>
    <x v="139"/>
    <n v="4"/>
    <n v="445"/>
    <n v="13"/>
    <n v="432"/>
    <n v="18"/>
    <n v="467"/>
    <n v="72"/>
    <n v="539"/>
  </r>
  <r>
    <x v="12"/>
    <n v="70"/>
    <s v="Skanderborg Golf Klub"/>
    <n v="21"/>
    <n v="4"/>
    <n v="10"/>
    <n v="4"/>
    <n v="484"/>
    <n v="206"/>
    <n v="0"/>
    <n v="0"/>
    <n v="36"/>
    <n v="8"/>
    <n v="0"/>
    <n v="1"/>
    <n v="774"/>
    <n v="32"/>
    <x v="96"/>
    <n v="44"/>
    <n v="729"/>
    <n v="39"/>
    <n v="690"/>
    <n v="1"/>
    <n v="774"/>
    <n v="32"/>
    <n v="806"/>
  </r>
  <r>
    <x v="12"/>
    <n v="40"/>
    <s v="Skive Golfklub"/>
    <n v="22"/>
    <n v="5"/>
    <n v="0"/>
    <n v="0"/>
    <n v="469"/>
    <n v="199"/>
    <n v="0"/>
    <n v="0"/>
    <n v="98"/>
    <n v="27"/>
    <n v="6"/>
    <n v="1"/>
    <n v="827"/>
    <n v="6"/>
    <x v="67"/>
    <n v="125"/>
    <n v="695"/>
    <n v="27"/>
    <n v="668"/>
    <n v="7"/>
    <n v="827"/>
    <n v="6"/>
    <n v="833"/>
  </r>
  <r>
    <x v="12"/>
    <n v="138"/>
    <s v="Skovbo Golfklub"/>
    <n v="9"/>
    <n v="5"/>
    <n v="7"/>
    <n v="3"/>
    <n v="427"/>
    <n v="139"/>
    <n v="2"/>
    <n v="2"/>
    <n v="132"/>
    <n v="69"/>
    <n v="0"/>
    <n v="0"/>
    <n v="795"/>
    <n v="17"/>
    <x v="76"/>
    <n v="201"/>
    <n v="590"/>
    <n v="28"/>
    <n v="566"/>
    <n v="0"/>
    <n v="795"/>
    <n v="17"/>
    <n v="812"/>
  </r>
  <r>
    <x v="12"/>
    <n v="154"/>
    <s v="Skærbæk Mølle Golfklub Ølgod"/>
    <n v="11"/>
    <n v="1"/>
    <n v="1"/>
    <n v="0"/>
    <n v="250"/>
    <n v="148"/>
    <n v="0"/>
    <n v="0"/>
    <n v="40"/>
    <n v="17"/>
    <n v="29"/>
    <n v="14"/>
    <n v="511"/>
    <n v="12"/>
    <x v="131"/>
    <n v="57"/>
    <n v="411"/>
    <n v="13"/>
    <n v="398"/>
    <n v="43"/>
    <n v="511"/>
    <n v="12"/>
    <n v="523"/>
  </r>
  <r>
    <x v="12"/>
    <n v="120"/>
    <s v="Smørum Golfklub"/>
    <n v="109"/>
    <n v="27"/>
    <n v="0"/>
    <n v="0"/>
    <n v="1427"/>
    <n v="374"/>
    <n v="0"/>
    <n v="0"/>
    <n v="658"/>
    <n v="378"/>
    <n v="0"/>
    <n v="0"/>
    <n v="2973"/>
    <n v="52"/>
    <x v="34"/>
    <n v="1036"/>
    <n v="1937"/>
    <n v="136"/>
    <n v="1801"/>
    <n v="0"/>
    <n v="2973"/>
    <n v="52"/>
    <n v="3025"/>
  </r>
  <r>
    <x v="12"/>
    <n v="127"/>
    <s v="Solrød Golfklub"/>
    <n v="10"/>
    <n v="1"/>
    <n v="0"/>
    <n v="0"/>
    <n v="89"/>
    <n v="35"/>
    <n v="0"/>
    <n v="0"/>
    <n v="27"/>
    <n v="14"/>
    <n v="0"/>
    <n v="0"/>
    <n v="176"/>
    <n v="5"/>
    <x v="171"/>
    <n v="41"/>
    <n v="135"/>
    <n v="11"/>
    <n v="124"/>
    <n v="0"/>
    <n v="176"/>
    <n v="5"/>
    <n v="181"/>
  </r>
  <r>
    <x v="12"/>
    <n v="47"/>
    <s v="Sorø Golfklub"/>
    <n v="26"/>
    <n v="7"/>
    <n v="47"/>
    <n v="1"/>
    <n v="594"/>
    <n v="164"/>
    <n v="0"/>
    <n v="0"/>
    <n v="81"/>
    <n v="48"/>
    <n v="2"/>
    <n v="1"/>
    <n v="971"/>
    <n v="62"/>
    <x v="81"/>
    <n v="129"/>
    <n v="839"/>
    <n v="81"/>
    <n v="758"/>
    <n v="3"/>
    <n v="971"/>
    <n v="62"/>
    <n v="1033"/>
  </r>
  <r>
    <x v="12"/>
    <n v="184"/>
    <s v="Stensballegaard Golfklub"/>
    <n v="18"/>
    <n v="6"/>
    <n v="31"/>
    <n v="10"/>
    <n v="454"/>
    <n v="117"/>
    <n v="0"/>
    <n v="1"/>
    <n v="165"/>
    <n v="129"/>
    <n v="17"/>
    <n v="4"/>
    <n v="952"/>
    <n v="10"/>
    <x v="94"/>
    <n v="294"/>
    <n v="636"/>
    <n v="66"/>
    <n v="571"/>
    <n v="21"/>
    <n v="952"/>
    <n v="10"/>
    <n v="962"/>
  </r>
  <r>
    <x v="12"/>
    <n v="23"/>
    <s v="Storstrømmen Gk"/>
    <n v="23"/>
    <n v="5"/>
    <n v="0"/>
    <n v="0"/>
    <n v="303"/>
    <n v="110"/>
    <n v="0"/>
    <n v="0"/>
    <n v="14"/>
    <n v="6"/>
    <n v="5"/>
    <n v="1"/>
    <n v="467"/>
    <n v="26"/>
    <x v="124"/>
    <n v="20"/>
    <n v="441"/>
    <n v="28"/>
    <n v="413"/>
    <n v="6"/>
    <n v="467"/>
    <n v="26"/>
    <n v="493"/>
  </r>
  <r>
    <x v="12"/>
    <n v="123"/>
    <s v="Struer Golfklub"/>
    <n v="24"/>
    <n v="11"/>
    <n v="11"/>
    <n v="8"/>
    <n v="413"/>
    <n v="194"/>
    <n v="0"/>
    <n v="0"/>
    <n v="35"/>
    <n v="12"/>
    <n v="10"/>
    <n v="3"/>
    <n v="721"/>
    <n v="51"/>
    <x v="4"/>
    <n v="47"/>
    <n v="661"/>
    <n v="54"/>
    <n v="607"/>
    <n v="13"/>
    <n v="721"/>
    <n v="51"/>
    <n v="772"/>
  </r>
  <r>
    <x v="12"/>
    <n v="21"/>
    <s v="Svendborg Golf Klub"/>
    <n v="40"/>
    <n v="7"/>
    <n v="0"/>
    <n v="0"/>
    <n v="574"/>
    <n v="193"/>
    <n v="0"/>
    <n v="0"/>
    <n v="114"/>
    <n v="107"/>
    <n v="12"/>
    <n v="2"/>
    <n v="1049"/>
    <n v="43"/>
    <x v="53"/>
    <n v="221"/>
    <n v="814"/>
    <n v="47"/>
    <n v="767"/>
    <n v="14"/>
    <n v="1049"/>
    <n v="43"/>
    <n v="1092"/>
  </r>
  <r>
    <x v="12"/>
    <n v="42"/>
    <s v="Sydsjællands Golfklub Mogenstrup"/>
    <n v="20"/>
    <n v="6"/>
    <n v="0"/>
    <n v="0"/>
    <n v="478"/>
    <n v="171"/>
    <n v="0"/>
    <n v="0"/>
    <n v="76"/>
    <n v="16"/>
    <n v="0"/>
    <n v="0"/>
    <n v="767"/>
    <n v="65"/>
    <x v="47"/>
    <n v="92"/>
    <n v="675"/>
    <n v="26"/>
    <n v="649"/>
    <n v="0"/>
    <n v="767"/>
    <n v="65"/>
    <n v="832"/>
  </r>
  <r>
    <x v="12"/>
    <n v="183"/>
    <s v="Sydthy Golfklub"/>
    <n v="4"/>
    <n v="1"/>
    <n v="1"/>
    <n v="0"/>
    <n v="193"/>
    <n v="86"/>
    <n v="0"/>
    <n v="0"/>
    <n v="15"/>
    <n v="7"/>
    <n v="14"/>
    <n v="9"/>
    <n v="330"/>
    <n v="19"/>
    <x v="159"/>
    <n v="22"/>
    <n v="285"/>
    <n v="6"/>
    <n v="279"/>
    <n v="23"/>
    <n v="330"/>
    <n v="19"/>
    <n v="349"/>
  </r>
  <r>
    <x v="12"/>
    <n v="71"/>
    <s v="Sæby Golfklub"/>
    <n v="17"/>
    <n v="1"/>
    <n v="10"/>
    <n v="3"/>
    <n v="337"/>
    <n v="164"/>
    <n v="0"/>
    <n v="0"/>
    <n v="42"/>
    <n v="14"/>
    <n v="12"/>
    <n v="6"/>
    <n v="606"/>
    <n v="5"/>
    <x v="117"/>
    <n v="56"/>
    <n v="532"/>
    <n v="31"/>
    <n v="501"/>
    <n v="18"/>
    <n v="606"/>
    <n v="5"/>
    <n v="611"/>
  </r>
  <r>
    <x v="12"/>
    <n v="905"/>
    <s v="Søhøjlandet Golf Resort P/S"/>
    <n v="1"/>
    <n v="0"/>
    <n v="0"/>
    <n v="0"/>
    <n v="221"/>
    <n v="53"/>
    <n v="0"/>
    <n v="0"/>
    <n v="42"/>
    <n v="10"/>
    <n v="8"/>
    <n v="3"/>
    <n v="338"/>
    <n v="3"/>
    <x v="166"/>
    <n v="52"/>
    <n v="275"/>
    <n v="1"/>
    <n v="274"/>
    <n v="11"/>
    <n v="338"/>
    <n v="3"/>
    <n v="341"/>
  </r>
  <r>
    <x v="12"/>
    <n v="37"/>
    <s v="Søllerød Golfklub"/>
    <n v="78"/>
    <n v="37"/>
    <n v="35"/>
    <n v="19"/>
    <n v="631"/>
    <n v="313"/>
    <n v="1"/>
    <n v="0"/>
    <n v="313"/>
    <n v="211"/>
    <n v="0"/>
    <n v="0"/>
    <n v="1638"/>
    <n v="63"/>
    <x v="11"/>
    <n v="524"/>
    <n v="1113"/>
    <n v="170"/>
    <n v="944"/>
    <n v="0"/>
    <n v="1638"/>
    <n v="63"/>
    <n v="1701"/>
  </r>
  <r>
    <x v="12"/>
    <n v="906"/>
    <s v="Sølykke Golf"/>
    <n v="0"/>
    <n v="0"/>
    <n v="0"/>
    <n v="0"/>
    <n v="85"/>
    <n v="31"/>
    <n v="0"/>
    <n v="0"/>
    <n v="64"/>
    <n v="19"/>
    <n v="2"/>
    <n v="1"/>
    <n v="202"/>
    <n v="0"/>
    <x v="196"/>
    <n v="83"/>
    <n v="116"/>
    <n v="0"/>
    <n v="116"/>
    <n v="3"/>
    <n v="202"/>
    <n v="0"/>
    <n v="202"/>
  </r>
  <r>
    <x v="12"/>
    <n v="51"/>
    <s v="Sønderborg Golfklub"/>
    <n v="10"/>
    <n v="5"/>
    <n v="9"/>
    <n v="4"/>
    <n v="461"/>
    <n v="191"/>
    <n v="0"/>
    <n v="0"/>
    <n v="83"/>
    <n v="23"/>
    <n v="8"/>
    <n v="1"/>
    <n v="795"/>
    <n v="77"/>
    <x v="72"/>
    <n v="106"/>
    <n v="680"/>
    <n v="28"/>
    <n v="652"/>
    <n v="9"/>
    <n v="795"/>
    <n v="77"/>
    <n v="872"/>
  </r>
  <r>
    <x v="12"/>
    <n v="22"/>
    <s v="Sønderjyllands Golfklub"/>
    <n v="22"/>
    <n v="6"/>
    <n v="4"/>
    <n v="7"/>
    <n v="458"/>
    <n v="269"/>
    <n v="0"/>
    <n v="0"/>
    <n v="129"/>
    <n v="75"/>
    <n v="20"/>
    <n v="5"/>
    <n v="995"/>
    <n v="93"/>
    <x v="64"/>
    <n v="204"/>
    <n v="766"/>
    <n v="39"/>
    <n v="727"/>
    <n v="25"/>
    <n v="995"/>
    <n v="93"/>
    <n v="1088"/>
  </r>
  <r>
    <x v="12"/>
    <n v="87"/>
    <s v="Tange Sø Golfklub"/>
    <n v="16"/>
    <n v="2"/>
    <n v="9"/>
    <n v="0"/>
    <n v="473"/>
    <n v="151"/>
    <n v="0"/>
    <n v="0"/>
    <n v="58"/>
    <n v="30"/>
    <n v="9"/>
    <n v="3"/>
    <n v="751"/>
    <n v="42"/>
    <x v="86"/>
    <n v="88"/>
    <n v="651"/>
    <n v="27"/>
    <n v="624"/>
    <n v="12"/>
    <n v="751"/>
    <n v="42"/>
    <n v="793"/>
  </r>
  <r>
    <x v="12"/>
    <n v="188"/>
    <s v="The Scandinavian Golf Club"/>
    <n v="45"/>
    <n v="6"/>
    <n v="12"/>
    <n v="16"/>
    <n v="820"/>
    <n v="188"/>
    <n v="0"/>
    <n v="0"/>
    <n v="0"/>
    <n v="0"/>
    <n v="1"/>
    <n v="1"/>
    <n v="1089"/>
    <n v="49"/>
    <x v="172"/>
    <n v="0"/>
    <n v="1087"/>
    <n v="79"/>
    <n v="1008"/>
    <n v="2"/>
    <n v="1089"/>
    <n v="49"/>
    <n v="1138"/>
  </r>
  <r>
    <x v="12"/>
    <n v="173"/>
    <s v="Tollundgaard Golfklub"/>
    <n v="3"/>
    <n v="3"/>
    <n v="1"/>
    <n v="2"/>
    <n v="299"/>
    <n v="138"/>
    <n v="0"/>
    <n v="0"/>
    <n v="19"/>
    <n v="9"/>
    <n v="11"/>
    <n v="2"/>
    <n v="487"/>
    <n v="17"/>
    <x v="149"/>
    <n v="28"/>
    <n v="446"/>
    <n v="9"/>
    <n v="437"/>
    <n v="13"/>
    <n v="487"/>
    <n v="17"/>
    <n v="504"/>
  </r>
  <r>
    <x v="12"/>
    <n v="97"/>
    <s v="Trehøje Golfklub"/>
    <n v="29"/>
    <n v="6"/>
    <n v="1"/>
    <n v="2"/>
    <n v="575"/>
    <n v="217"/>
    <n v="0"/>
    <n v="0"/>
    <n v="164"/>
    <n v="98"/>
    <n v="8"/>
    <n v="4"/>
    <n v="1104"/>
    <n v="97"/>
    <x v="40"/>
    <n v="262"/>
    <n v="830"/>
    <n v="38"/>
    <n v="792"/>
    <n v="12"/>
    <n v="1104"/>
    <n v="97"/>
    <n v="1201"/>
  </r>
  <r>
    <x v="12"/>
    <n v="152"/>
    <s v="Trelleborg Golfklub Slagelse"/>
    <n v="45"/>
    <n v="13"/>
    <n v="4"/>
    <n v="2"/>
    <n v="532"/>
    <n v="144"/>
    <n v="1"/>
    <n v="0"/>
    <n v="428"/>
    <n v="199"/>
    <n v="10"/>
    <n v="2"/>
    <n v="1380"/>
    <n v="40"/>
    <x v="84"/>
    <n v="627"/>
    <n v="740"/>
    <n v="65"/>
    <n v="676"/>
    <n v="12"/>
    <n v="1380"/>
    <n v="40"/>
    <n v="1420"/>
  </r>
  <r>
    <x v="12"/>
    <n v="201"/>
    <s v="Tullamore Golf Club"/>
    <n v="1"/>
    <n v="0"/>
    <n v="0"/>
    <n v="0"/>
    <n v="211"/>
    <n v="104"/>
    <n v="0"/>
    <n v="0"/>
    <n v="134"/>
    <n v="29"/>
    <n v="0"/>
    <n v="0"/>
    <n v="479"/>
    <n v="3"/>
    <x v="201"/>
    <n v="163"/>
    <n v="316"/>
    <n v="1"/>
    <n v="315"/>
    <n v="0"/>
    <n v="479"/>
    <n v="3"/>
    <n v="482"/>
  </r>
  <r>
    <x v="12"/>
    <n v="88"/>
    <s v="Tønder Golf Klub"/>
    <n v="8"/>
    <n v="1"/>
    <n v="2"/>
    <n v="0"/>
    <n v="391"/>
    <n v="136"/>
    <n v="30"/>
    <n v="7"/>
    <n v="47"/>
    <n v="28"/>
    <n v="4"/>
    <n v="1"/>
    <n v="655"/>
    <n v="56"/>
    <x v="134"/>
    <n v="75"/>
    <n v="538"/>
    <n v="48"/>
    <n v="527"/>
    <n v="5"/>
    <n v="655"/>
    <n v="56"/>
    <n v="711"/>
  </r>
  <r>
    <x v="12"/>
    <n v="151"/>
    <s v="Vallø Golfklub"/>
    <n v="21"/>
    <n v="4"/>
    <n v="27"/>
    <n v="12"/>
    <n v="394"/>
    <n v="100"/>
    <n v="5"/>
    <n v="0"/>
    <n v="1624"/>
    <n v="322"/>
    <n v="3"/>
    <n v="0"/>
    <n v="2512"/>
    <n v="48"/>
    <x v="69"/>
    <n v="1946"/>
    <n v="558"/>
    <n v="69"/>
    <n v="494"/>
    <n v="3"/>
    <n v="2512"/>
    <n v="48"/>
    <n v="2560"/>
  </r>
  <r>
    <x v="12"/>
    <n v="82"/>
    <s v="Varde Golfklub"/>
    <n v="26"/>
    <n v="12"/>
    <n v="0"/>
    <n v="0"/>
    <n v="543"/>
    <n v="256"/>
    <n v="0"/>
    <n v="0"/>
    <n v="87"/>
    <n v="36"/>
    <n v="3"/>
    <n v="2"/>
    <n v="965"/>
    <n v="46"/>
    <x v="57"/>
    <n v="123"/>
    <n v="837"/>
    <n v="38"/>
    <n v="799"/>
    <n v="5"/>
    <n v="965"/>
    <n v="46"/>
    <n v="1011"/>
  </r>
  <r>
    <x v="12"/>
    <n v="100"/>
    <s v="Vejen Golfklub"/>
    <n v="18"/>
    <n v="3"/>
    <n v="8"/>
    <n v="0"/>
    <n v="417"/>
    <n v="130"/>
    <n v="0"/>
    <n v="0"/>
    <n v="192"/>
    <n v="79"/>
    <n v="9"/>
    <n v="2"/>
    <n v="858"/>
    <n v="0"/>
    <x v="58"/>
    <n v="271"/>
    <n v="576"/>
    <n v="29"/>
    <n v="547"/>
    <n v="11"/>
    <n v="858"/>
    <n v="0"/>
    <n v="858"/>
  </r>
  <r>
    <x v="12"/>
    <n v="27"/>
    <s v="Vejle Golf Club"/>
    <n v="45"/>
    <n v="8"/>
    <n v="41"/>
    <n v="6"/>
    <n v="850"/>
    <n v="355"/>
    <n v="1"/>
    <n v="0"/>
    <n v="244"/>
    <n v="139"/>
    <n v="7"/>
    <n v="3"/>
    <n v="1699"/>
    <n v="47"/>
    <x v="9"/>
    <n v="383"/>
    <n v="1305"/>
    <n v="101"/>
    <n v="1205"/>
    <n v="10"/>
    <n v="1699"/>
    <n v="47"/>
    <n v="1746"/>
  </r>
  <r>
    <x v="12"/>
    <n v="43"/>
    <s v="Vestfyns Golfklub"/>
    <n v="10"/>
    <n v="0"/>
    <n v="0"/>
    <n v="0"/>
    <n v="258"/>
    <n v="142"/>
    <n v="0"/>
    <n v="0"/>
    <n v="114"/>
    <n v="30"/>
    <n v="3"/>
    <n v="2"/>
    <n v="559"/>
    <n v="35"/>
    <x v="98"/>
    <n v="144"/>
    <n v="410"/>
    <n v="10"/>
    <n v="400"/>
    <n v="5"/>
    <n v="559"/>
    <n v="35"/>
    <n v="594"/>
  </r>
  <r>
    <x v="12"/>
    <n v="39"/>
    <s v="Viborg Golfklub"/>
    <n v="38"/>
    <n v="7"/>
    <n v="30"/>
    <n v="10"/>
    <n v="592"/>
    <n v="199"/>
    <n v="2"/>
    <n v="0"/>
    <n v="284"/>
    <n v="180"/>
    <n v="24"/>
    <n v="12"/>
    <n v="1378"/>
    <n v="43"/>
    <x v="29"/>
    <n v="464"/>
    <n v="876"/>
    <n v="87"/>
    <n v="791"/>
    <n v="36"/>
    <n v="1378"/>
    <n v="43"/>
    <n v="1421"/>
  </r>
  <r>
    <x v="12"/>
    <n v="159"/>
    <s v="Volstrup Golf Klub"/>
    <n v="23"/>
    <n v="6"/>
    <n v="11"/>
    <n v="3"/>
    <n v="425"/>
    <n v="109"/>
    <n v="0"/>
    <n v="0"/>
    <n v="88"/>
    <n v="15"/>
    <n v="8"/>
    <n v="1"/>
    <n v="689"/>
    <n v="33"/>
    <x v="129"/>
    <n v="103"/>
    <n v="577"/>
    <n v="43"/>
    <n v="534"/>
    <n v="9"/>
    <n v="689"/>
    <n v="33"/>
    <n v="722"/>
  </r>
  <r>
    <x v="12"/>
    <n v="163"/>
    <s v="Værebro Golfklub"/>
    <n v="19"/>
    <n v="7"/>
    <n v="2"/>
    <n v="1"/>
    <n v="686"/>
    <n v="238"/>
    <n v="22"/>
    <n v="2"/>
    <n v="184"/>
    <n v="114"/>
    <n v="0"/>
    <n v="0"/>
    <n v="1275"/>
    <n v="33"/>
    <x v="106"/>
    <n v="298"/>
    <n v="953"/>
    <n v="53"/>
    <n v="924"/>
    <n v="0"/>
    <n v="1275"/>
    <n v="33"/>
    <n v="1308"/>
  </r>
  <r>
    <x v="12"/>
    <n v="117"/>
    <s v="Værløse Golfklub"/>
    <n v="45"/>
    <n v="13"/>
    <n v="15"/>
    <n v="6"/>
    <n v="668"/>
    <n v="286"/>
    <n v="0"/>
    <n v="0"/>
    <n v="124"/>
    <n v="54"/>
    <n v="0"/>
    <n v="0"/>
    <n v="1211"/>
    <n v="112"/>
    <x v="15"/>
    <n v="178"/>
    <n v="1033"/>
    <n v="79"/>
    <n v="954"/>
    <n v="0"/>
    <n v="1211"/>
    <n v="112"/>
    <n v="1323"/>
  </r>
  <r>
    <x v="12"/>
    <n v="165"/>
    <s v="Ærø Golf Klub"/>
    <n v="1"/>
    <n v="0"/>
    <n v="0"/>
    <n v="0"/>
    <n v="90"/>
    <n v="39"/>
    <n v="0"/>
    <n v="0"/>
    <n v="105"/>
    <n v="28"/>
    <n v="10"/>
    <n v="6"/>
    <n v="279"/>
    <n v="38"/>
    <x v="175"/>
    <n v="133"/>
    <n v="130"/>
    <n v="1"/>
    <n v="129"/>
    <n v="16"/>
    <n v="279"/>
    <n v="38"/>
    <n v="317"/>
  </r>
  <r>
    <x v="12"/>
    <n v="137"/>
    <s v="Øland Golfklub"/>
    <n v="5"/>
    <n v="0"/>
    <n v="0"/>
    <n v="0"/>
    <n v="204"/>
    <n v="84"/>
    <n v="1"/>
    <n v="0"/>
    <n v="577"/>
    <n v="146"/>
    <n v="25"/>
    <n v="12"/>
    <n v="1054"/>
    <n v="27"/>
    <x v="105"/>
    <n v="723"/>
    <n v="293"/>
    <n v="6"/>
    <n v="288"/>
    <n v="37"/>
    <n v="1054"/>
    <n v="27"/>
    <n v="1081"/>
  </r>
  <r>
    <x v="12"/>
    <n v="99"/>
    <s v="Ørnehøj Golfklub"/>
    <n v="44"/>
    <n v="19"/>
    <n v="0"/>
    <n v="0"/>
    <n v="1036"/>
    <n v="352"/>
    <n v="0"/>
    <n v="0"/>
    <n v="128"/>
    <n v="64"/>
    <n v="11"/>
    <n v="3"/>
    <n v="1657"/>
    <n v="127"/>
    <x v="8"/>
    <n v="192"/>
    <n v="1451"/>
    <n v="63"/>
    <n v="1388"/>
    <n v="14"/>
    <n v="1657"/>
    <n v="127"/>
    <n v="1784"/>
  </r>
  <r>
    <x v="12"/>
    <n v="149"/>
    <s v="Aabenraa Golfklub"/>
    <n v="15"/>
    <n v="7"/>
    <n v="2"/>
    <n v="5"/>
    <n v="301"/>
    <n v="170"/>
    <n v="0"/>
    <n v="0"/>
    <n v="40"/>
    <n v="19"/>
    <n v="14"/>
    <n v="8"/>
    <n v="581"/>
    <n v="42"/>
    <x v="109"/>
    <n v="59"/>
    <n v="500"/>
    <n v="29"/>
    <n v="471"/>
    <n v="22"/>
    <n v="581"/>
    <n v="42"/>
    <n v="623"/>
  </r>
  <r>
    <x v="12"/>
    <n v="108"/>
    <s v="Aabybro Golfklub"/>
    <n v="15"/>
    <n v="1"/>
    <n v="4"/>
    <n v="0"/>
    <n v="387"/>
    <n v="146"/>
    <n v="0"/>
    <n v="0"/>
    <n v="13"/>
    <n v="7"/>
    <n v="4"/>
    <n v="3"/>
    <n v="580"/>
    <n v="38"/>
    <x v="62"/>
    <n v="20"/>
    <n v="553"/>
    <n v="20"/>
    <n v="533"/>
    <n v="7"/>
    <n v="580"/>
    <n v="38"/>
    <n v="618"/>
  </r>
  <r>
    <x v="12"/>
    <n v="2"/>
    <s v="Aalborg Golf Klub"/>
    <n v="62"/>
    <n v="6"/>
    <n v="22"/>
    <n v="8"/>
    <n v="1100"/>
    <n v="441"/>
    <n v="0"/>
    <n v="0"/>
    <n v="29"/>
    <n v="12"/>
    <n v="10"/>
    <n v="4"/>
    <n v="1694"/>
    <n v="92"/>
    <x v="7"/>
    <n v="41"/>
    <n v="1639"/>
    <n v="98"/>
    <n v="1541"/>
    <n v="14"/>
    <n v="1694"/>
    <n v="92"/>
    <n v="1786"/>
  </r>
  <r>
    <x v="12"/>
    <n v="6"/>
    <s v="Aarhus Golf Club"/>
    <n v="50"/>
    <n v="13"/>
    <n v="0"/>
    <n v="0"/>
    <n v="738"/>
    <n v="300"/>
    <n v="0"/>
    <n v="0"/>
    <n v="48"/>
    <n v="23"/>
    <n v="12"/>
    <n v="1"/>
    <n v="1185"/>
    <n v="54"/>
    <x v="32"/>
    <n v="71"/>
    <n v="1101"/>
    <n v="63"/>
    <n v="1038"/>
    <n v="13"/>
    <n v="1185"/>
    <n v="54"/>
    <n v="1239"/>
  </r>
  <r>
    <x v="12"/>
    <n v="73"/>
    <s v="Aarhus Aadal Golf Club"/>
    <n v="25"/>
    <n v="2"/>
    <n v="30"/>
    <n v="11"/>
    <n v="690"/>
    <n v="202"/>
    <n v="2"/>
    <n v="2"/>
    <n v="353"/>
    <n v="139"/>
    <n v="1"/>
    <n v="0"/>
    <n v="1457"/>
    <n v="15"/>
    <x v="43"/>
    <n v="492"/>
    <n v="960"/>
    <n v="72"/>
    <n v="892"/>
    <n v="1"/>
    <n v="1457"/>
    <n v="15"/>
    <n v="1472"/>
  </r>
  <r>
    <x v="12"/>
    <n v="156"/>
    <s v="Aars Golfklub"/>
    <n v="17"/>
    <n v="1"/>
    <n v="5"/>
    <n v="1"/>
    <n v="344"/>
    <n v="128"/>
    <n v="0"/>
    <n v="0"/>
    <n v="20"/>
    <n v="13"/>
    <n v="2"/>
    <n v="0"/>
    <n v="531"/>
    <n v="23"/>
    <x v="147"/>
    <n v="33"/>
    <n v="496"/>
    <n v="24"/>
    <n v="472"/>
    <n v="2"/>
    <n v="531"/>
    <n v="23"/>
    <n v="554"/>
  </r>
  <r>
    <x v="12"/>
    <n v="107"/>
    <s v="Åskov Golfklub"/>
    <n v="10"/>
    <n v="3"/>
    <n v="6"/>
    <n v="1"/>
    <n v="249"/>
    <n v="90"/>
    <n v="0"/>
    <n v="0"/>
    <n v="28"/>
    <n v="12"/>
    <n v="12"/>
    <n v="5"/>
    <n v="416"/>
    <n v="18"/>
    <x v="137"/>
    <n v="40"/>
    <n v="359"/>
    <n v="20"/>
    <n v="339"/>
    <n v="17"/>
    <n v="416"/>
    <n v="18"/>
    <n v="434"/>
  </r>
  <r>
    <x v="13"/>
    <n v="111"/>
    <s v="Albertslund Golfklub"/>
    <n v="5"/>
    <n v="2"/>
    <n v="0"/>
    <n v="0"/>
    <n v="278"/>
    <n v="122"/>
    <n v="0"/>
    <n v="0"/>
    <n v="75"/>
    <n v="22"/>
    <n v="1"/>
    <n v="2"/>
    <n v="507"/>
    <n v="15"/>
    <x v="119"/>
    <n v="97"/>
    <n v="407"/>
    <n v="7"/>
    <n v="400"/>
    <n v="3"/>
    <n v="507"/>
    <n v="15"/>
    <n v="522"/>
  </r>
  <r>
    <x v="13"/>
    <n v="125"/>
    <s v="Arrild Golf Klub"/>
    <n v="0"/>
    <n v="0"/>
    <n v="0"/>
    <n v="0"/>
    <n v="30"/>
    <n v="20"/>
    <n v="0"/>
    <n v="0"/>
    <n v="14"/>
    <n v="13"/>
    <n v="0"/>
    <n v="0"/>
    <n v="77"/>
    <n v="0"/>
    <x v="182"/>
    <n v="27"/>
    <n v="50"/>
    <n v="0"/>
    <n v="50"/>
    <n v="0"/>
    <n v="77"/>
    <n v="0"/>
    <n v="77"/>
  </r>
  <r>
    <x v="13"/>
    <n v="9"/>
    <s v="Asserbo Golf Club"/>
    <n v="47"/>
    <n v="8"/>
    <n v="6"/>
    <n v="5"/>
    <n v="544"/>
    <n v="255"/>
    <n v="0"/>
    <n v="0"/>
    <n v="34"/>
    <n v="30"/>
    <n v="27"/>
    <n v="12"/>
    <n v="968"/>
    <n v="80"/>
    <x v="56"/>
    <n v="64"/>
    <n v="865"/>
    <n v="66"/>
    <n v="799"/>
    <n v="39"/>
    <n v="968"/>
    <n v="80"/>
    <n v="1048"/>
  </r>
  <r>
    <x v="13"/>
    <n v="167"/>
    <s v="Barløseborg Golfklub"/>
    <n v="7"/>
    <n v="0"/>
    <n v="2"/>
    <n v="0"/>
    <n v="273"/>
    <n v="97"/>
    <n v="0"/>
    <n v="0"/>
    <n v="62"/>
    <n v="43"/>
    <n v="12"/>
    <n v="1"/>
    <n v="497"/>
    <n v="17"/>
    <x v="154"/>
    <n v="105"/>
    <n v="379"/>
    <n v="9"/>
    <n v="370"/>
    <n v="13"/>
    <n v="497"/>
    <n v="17"/>
    <n v="514"/>
  </r>
  <r>
    <x v="13"/>
    <n v="128"/>
    <s v="Benniksgaard Golf Klub"/>
    <n v="12"/>
    <n v="3"/>
    <n v="6"/>
    <n v="2"/>
    <n v="400"/>
    <n v="138"/>
    <n v="0"/>
    <n v="0"/>
    <n v="40"/>
    <n v="22"/>
    <n v="5"/>
    <n v="4"/>
    <n v="632"/>
    <n v="37"/>
    <x v="87"/>
    <n v="62"/>
    <n v="561"/>
    <n v="23"/>
    <n v="538"/>
    <n v="9"/>
    <n v="632"/>
    <n v="37"/>
    <n v="669"/>
  </r>
  <r>
    <x v="13"/>
    <n v="142"/>
    <s v="Birkemose Golf Club"/>
    <n v="23"/>
    <n v="3"/>
    <n v="91"/>
    <n v="61"/>
    <n v="336"/>
    <n v="135"/>
    <n v="0"/>
    <n v="0"/>
    <n v="125"/>
    <n v="50"/>
    <n v="0"/>
    <n v="0"/>
    <n v="824"/>
    <n v="2"/>
    <x v="90"/>
    <n v="175"/>
    <n v="649"/>
    <n v="178"/>
    <n v="471"/>
    <n v="0"/>
    <n v="824"/>
    <n v="2"/>
    <n v="826"/>
  </r>
  <r>
    <x v="13"/>
    <n v="915"/>
    <s v="Blokhus Golfcenter A/S"/>
    <n v="8"/>
    <n v="2"/>
    <n v="1"/>
    <n v="1"/>
    <n v="140"/>
    <n v="73"/>
    <n v="0"/>
    <n v="0"/>
    <n v="172"/>
    <n v="79"/>
    <n v="45"/>
    <n v="27"/>
    <n v="548"/>
    <n v="0"/>
    <x v="204"/>
    <n v="251"/>
    <n v="225"/>
    <n v="12"/>
    <n v="213"/>
    <n v="72"/>
    <n v="548"/>
    <n v="0"/>
    <n v="548"/>
  </r>
  <r>
    <x v="13"/>
    <n v="96"/>
    <s v="Blåvandshuk Golfklub"/>
    <n v="11"/>
    <n v="1"/>
    <n v="0"/>
    <n v="0"/>
    <n v="252"/>
    <n v="132"/>
    <n v="0"/>
    <n v="0"/>
    <n v="472"/>
    <n v="71"/>
    <n v="54"/>
    <n v="19"/>
    <n v="1012"/>
    <n v="11"/>
    <x v="162"/>
    <n v="543"/>
    <n v="396"/>
    <n v="12"/>
    <n v="384"/>
    <n v="73"/>
    <n v="1012"/>
    <n v="11"/>
    <n v="1023"/>
  </r>
  <r>
    <x v="13"/>
    <n v="191"/>
    <s v="Blåvandshuk Golf Skovklubben"/>
    <n v="2"/>
    <n v="0"/>
    <n v="1"/>
    <n v="0"/>
    <n v="184"/>
    <n v="84"/>
    <n v="0"/>
    <n v="0"/>
    <n v="9"/>
    <n v="5"/>
    <n v="0"/>
    <n v="0"/>
    <n v="285"/>
    <n v="0"/>
    <x v="185"/>
    <n v="14"/>
    <n v="271"/>
    <n v="3"/>
    <n v="268"/>
    <n v="0"/>
    <n v="285"/>
    <n v="0"/>
    <n v="285"/>
  </r>
  <r>
    <x v="13"/>
    <n v="162"/>
    <s v="Bogense Golfklub"/>
    <n v="7"/>
    <n v="1"/>
    <n v="26"/>
    <n v="16"/>
    <n v="243"/>
    <n v="116"/>
    <n v="0"/>
    <n v="0"/>
    <n v="19"/>
    <n v="9"/>
    <n v="5"/>
    <n v="2"/>
    <n v="444"/>
    <n v="3"/>
    <x v="164"/>
    <n v="28"/>
    <n v="409"/>
    <n v="50"/>
    <n v="359"/>
    <n v="7"/>
    <n v="444"/>
    <n v="3"/>
    <n v="447"/>
  </r>
  <r>
    <x v="13"/>
    <n v="34"/>
    <s v="Bornholms Golf Klub"/>
    <n v="8"/>
    <n v="0"/>
    <n v="0"/>
    <n v="0"/>
    <n v="235"/>
    <n v="81"/>
    <n v="1"/>
    <n v="1"/>
    <n v="103"/>
    <n v="59"/>
    <n v="0"/>
    <n v="0"/>
    <n v="488"/>
    <n v="16"/>
    <x v="120"/>
    <n v="162"/>
    <n v="324"/>
    <n v="10"/>
    <n v="316"/>
    <n v="0"/>
    <n v="488"/>
    <n v="16"/>
    <n v="504"/>
  </r>
  <r>
    <x v="13"/>
    <n v="122"/>
    <s v="Brande Golfklub"/>
    <n v="20"/>
    <n v="5"/>
    <n v="7"/>
    <n v="2"/>
    <n v="423"/>
    <n v="158"/>
    <n v="0"/>
    <n v="0"/>
    <n v="74"/>
    <n v="30"/>
    <n v="3"/>
    <n v="1"/>
    <n v="723"/>
    <n v="55"/>
    <x v="115"/>
    <n v="104"/>
    <n v="615"/>
    <n v="34"/>
    <n v="581"/>
    <n v="4"/>
    <n v="723"/>
    <n v="55"/>
    <n v="778"/>
  </r>
  <r>
    <x v="13"/>
    <n v="78"/>
    <s v="Breinholtgård Golf Klub"/>
    <n v="31"/>
    <n v="9"/>
    <n v="12"/>
    <n v="2"/>
    <n v="751"/>
    <n v="373"/>
    <n v="0"/>
    <n v="0"/>
    <n v="124"/>
    <n v="88"/>
    <n v="13"/>
    <n v="4"/>
    <n v="1407"/>
    <n v="57"/>
    <x v="12"/>
    <n v="212"/>
    <n v="1178"/>
    <n v="54"/>
    <n v="1124"/>
    <n v="17"/>
    <n v="1407"/>
    <n v="57"/>
    <n v="1464"/>
  </r>
  <r>
    <x v="13"/>
    <n v="198"/>
    <s v="Brændeskovgård Golf"/>
    <n v="0"/>
    <n v="0"/>
    <n v="0"/>
    <n v="0"/>
    <n v="0"/>
    <n v="0"/>
    <n v="1"/>
    <n v="0"/>
    <n v="144"/>
    <n v="52"/>
    <n v="0"/>
    <n v="0"/>
    <n v="197"/>
    <n v="0"/>
    <x v="193"/>
    <n v="196"/>
    <n v="0"/>
    <n v="1"/>
    <n v="0"/>
    <n v="0"/>
    <n v="197"/>
    <n v="0"/>
    <n v="197"/>
  </r>
  <r>
    <x v="13"/>
    <n v="130"/>
    <s v="Brøndby Golfklub"/>
    <n v="32"/>
    <n v="2"/>
    <n v="18"/>
    <n v="4"/>
    <n v="590"/>
    <n v="210"/>
    <n v="0"/>
    <n v="0"/>
    <n v="105"/>
    <n v="43"/>
    <n v="0"/>
    <n v="0"/>
    <n v="1004"/>
    <n v="54"/>
    <x v="52"/>
    <n v="148"/>
    <n v="856"/>
    <n v="56"/>
    <n v="800"/>
    <n v="0"/>
    <n v="1004"/>
    <n v="54"/>
    <n v="1058"/>
  </r>
  <r>
    <x v="13"/>
    <n v="32"/>
    <s v="Brønderslev Golfklub"/>
    <n v="28"/>
    <n v="2"/>
    <n v="17"/>
    <n v="3"/>
    <n v="665"/>
    <n v="228"/>
    <n v="0"/>
    <n v="0"/>
    <n v="84"/>
    <n v="51"/>
    <n v="12"/>
    <n v="7"/>
    <n v="1097"/>
    <n v="24"/>
    <x v="36"/>
    <n v="135"/>
    <n v="943"/>
    <n v="50"/>
    <n v="893"/>
    <n v="19"/>
    <n v="1097"/>
    <n v="24"/>
    <n v="1121"/>
  </r>
  <r>
    <x v="13"/>
    <n v="901"/>
    <s v="City Golf Copenhagen"/>
    <n v="15"/>
    <n v="1"/>
    <n v="3"/>
    <n v="0"/>
    <n v="448"/>
    <n v="63"/>
    <n v="0"/>
    <n v="0"/>
    <n v="0"/>
    <n v="0"/>
    <n v="0"/>
    <n v="0"/>
    <n v="530"/>
    <n v="0"/>
    <x v="186"/>
    <n v="0"/>
    <n v="530"/>
    <n v="19"/>
    <n v="511"/>
    <n v="0"/>
    <n v="530"/>
    <n v="0"/>
    <n v="530"/>
  </r>
  <r>
    <x v="13"/>
    <n v="145"/>
    <s v="CGC Golf Club"/>
    <n v="19"/>
    <n v="1"/>
    <n v="0"/>
    <n v="0"/>
    <n v="693"/>
    <n v="214"/>
    <n v="0"/>
    <n v="0"/>
    <n v="0"/>
    <n v="0"/>
    <n v="0"/>
    <n v="0"/>
    <n v="927"/>
    <n v="35"/>
    <x v="35"/>
    <n v="0"/>
    <n v="927"/>
    <n v="20"/>
    <n v="907"/>
    <n v="0"/>
    <n v="927"/>
    <n v="35"/>
    <n v="962"/>
  </r>
  <r>
    <x v="13"/>
    <n v="19"/>
    <s v="Dejbjerg Golf Klub"/>
    <n v="44"/>
    <n v="11"/>
    <n v="8"/>
    <n v="7"/>
    <n v="568"/>
    <n v="261"/>
    <n v="7"/>
    <n v="0"/>
    <n v="144"/>
    <n v="61"/>
    <n v="39"/>
    <n v="13"/>
    <n v="1163"/>
    <n v="35"/>
    <x v="83"/>
    <n v="205"/>
    <n v="899"/>
    <n v="77"/>
    <n v="829"/>
    <n v="52"/>
    <n v="1163"/>
    <n v="35"/>
    <n v="1198"/>
  </r>
  <r>
    <x v="13"/>
    <n v="144"/>
    <s v="DGC Dragsholm Golf Club"/>
    <n v="13"/>
    <n v="2"/>
    <n v="17"/>
    <n v="11"/>
    <n v="321"/>
    <n v="110"/>
    <n v="0"/>
    <n v="0"/>
    <n v="100"/>
    <n v="58"/>
    <n v="42"/>
    <n v="21"/>
    <n v="695"/>
    <n v="25"/>
    <x v="100"/>
    <n v="158"/>
    <n v="474"/>
    <n v="43"/>
    <n v="431"/>
    <n v="63"/>
    <n v="695"/>
    <n v="25"/>
    <n v="720"/>
  </r>
  <r>
    <x v="13"/>
    <n v="174"/>
    <s v="Djurs Golfklub"/>
    <n v="1"/>
    <n v="1"/>
    <n v="0"/>
    <n v="0"/>
    <n v="40"/>
    <n v="9"/>
    <n v="0"/>
    <n v="0"/>
    <n v="9"/>
    <n v="4"/>
    <n v="0"/>
    <n v="0"/>
    <n v="64"/>
    <n v="0"/>
    <x v="178"/>
    <n v="13"/>
    <n v="51"/>
    <n v="2"/>
    <n v="49"/>
    <n v="0"/>
    <n v="64"/>
    <n v="0"/>
    <n v="64"/>
  </r>
  <r>
    <x v="13"/>
    <n v="72"/>
    <s v="Dragør Golfklub"/>
    <n v="60"/>
    <n v="22"/>
    <n v="6"/>
    <n v="1"/>
    <n v="884"/>
    <n v="372"/>
    <n v="0"/>
    <n v="0"/>
    <n v="2"/>
    <n v="0"/>
    <n v="9"/>
    <n v="3"/>
    <n v="1359"/>
    <n v="63"/>
    <x v="14"/>
    <n v="2"/>
    <n v="1345"/>
    <n v="89"/>
    <n v="1256"/>
    <n v="12"/>
    <n v="1359"/>
    <n v="63"/>
    <n v="1422"/>
  </r>
  <r>
    <x v="13"/>
    <n v="197"/>
    <s v="Dronninglund Golfklub"/>
    <n v="34"/>
    <n v="11"/>
    <n v="7"/>
    <n v="2"/>
    <n v="390"/>
    <n v="136"/>
    <n v="0"/>
    <n v="0"/>
    <n v="33"/>
    <n v="20"/>
    <n v="13"/>
    <n v="2"/>
    <n v="648"/>
    <n v="12"/>
    <x v="190"/>
    <n v="53"/>
    <n v="580"/>
    <n v="54"/>
    <n v="526"/>
    <n v="15"/>
    <n v="648"/>
    <n v="12"/>
    <n v="660"/>
  </r>
  <r>
    <x v="13"/>
    <n v="18"/>
    <s v="Ebeltoft Golf Club"/>
    <n v="18"/>
    <n v="1"/>
    <n v="0"/>
    <n v="0"/>
    <n v="192"/>
    <n v="123"/>
    <n v="0"/>
    <n v="0"/>
    <n v="32"/>
    <n v="15"/>
    <n v="4"/>
    <n v="0"/>
    <n v="385"/>
    <n v="6"/>
    <x v="138"/>
    <n v="47"/>
    <n v="334"/>
    <n v="19"/>
    <n v="315"/>
    <n v="4"/>
    <n v="385"/>
    <n v="6"/>
    <n v="391"/>
  </r>
  <r>
    <x v="13"/>
    <n v="3"/>
    <s v="Esbjerg Golfklub"/>
    <n v="66"/>
    <n v="17"/>
    <n v="1"/>
    <n v="0"/>
    <n v="957"/>
    <n v="391"/>
    <n v="0"/>
    <n v="0"/>
    <n v="106"/>
    <n v="47"/>
    <n v="4"/>
    <n v="1"/>
    <n v="1590"/>
    <n v="14"/>
    <x v="6"/>
    <n v="153"/>
    <n v="1432"/>
    <n v="84"/>
    <n v="1348"/>
    <n v="5"/>
    <n v="1590"/>
    <n v="14"/>
    <n v="1604"/>
  </r>
  <r>
    <x v="13"/>
    <n v="106"/>
    <s v="Falster Golfklub"/>
    <n v="4"/>
    <n v="0"/>
    <n v="0"/>
    <n v="0"/>
    <n v="213"/>
    <n v="66"/>
    <n v="0"/>
    <n v="0"/>
    <n v="21"/>
    <n v="7"/>
    <n v="8"/>
    <n v="2"/>
    <n v="321"/>
    <n v="23"/>
    <x v="127"/>
    <n v="28"/>
    <n v="283"/>
    <n v="4"/>
    <n v="279"/>
    <n v="10"/>
    <n v="321"/>
    <n v="23"/>
    <n v="344"/>
  </r>
  <r>
    <x v="13"/>
    <n v="10"/>
    <s v="Fanø Vesterhavsbads Golfklub"/>
    <n v="19"/>
    <n v="4"/>
    <n v="0"/>
    <n v="0"/>
    <n v="143"/>
    <n v="78"/>
    <n v="0"/>
    <n v="0"/>
    <n v="33"/>
    <n v="8"/>
    <n v="77"/>
    <n v="49"/>
    <n v="411"/>
    <n v="19"/>
    <x v="45"/>
    <n v="41"/>
    <n v="244"/>
    <n v="23"/>
    <n v="221"/>
    <n v="126"/>
    <n v="411"/>
    <n v="19"/>
    <n v="430"/>
  </r>
  <r>
    <x v="13"/>
    <n v="68"/>
    <s v="Fredensborg Golf Club"/>
    <n v="34"/>
    <n v="6"/>
    <n v="10"/>
    <n v="0"/>
    <n v="536"/>
    <n v="263"/>
    <n v="0"/>
    <n v="0"/>
    <n v="23"/>
    <n v="23"/>
    <n v="0"/>
    <n v="0"/>
    <n v="895"/>
    <n v="120"/>
    <x v="19"/>
    <n v="46"/>
    <n v="849"/>
    <n v="50"/>
    <n v="799"/>
    <n v="0"/>
    <n v="895"/>
    <n v="120"/>
    <n v="1015"/>
  </r>
  <r>
    <x v="13"/>
    <n v="91"/>
    <s v="Fredericia Golf Club"/>
    <n v="22"/>
    <n v="2"/>
    <n v="4"/>
    <n v="1"/>
    <n v="587"/>
    <n v="240"/>
    <n v="0"/>
    <n v="0"/>
    <n v="121"/>
    <n v="84"/>
    <n v="1"/>
    <n v="0"/>
    <n v="1062"/>
    <n v="66"/>
    <x v="65"/>
    <n v="205"/>
    <n v="856"/>
    <n v="29"/>
    <n v="827"/>
    <n v="1"/>
    <n v="1062"/>
    <n v="66"/>
    <n v="1128"/>
  </r>
  <r>
    <x v="13"/>
    <n v="116"/>
    <s v="Frederikshavn Golf Klub"/>
    <n v="27"/>
    <n v="1"/>
    <n v="6"/>
    <n v="1"/>
    <n v="461"/>
    <n v="205"/>
    <n v="1"/>
    <n v="0"/>
    <n v="54"/>
    <n v="28"/>
    <n v="8"/>
    <n v="4"/>
    <n v="796"/>
    <n v="17"/>
    <x v="77"/>
    <n v="82"/>
    <n v="701"/>
    <n v="36"/>
    <n v="666"/>
    <n v="12"/>
    <n v="796"/>
    <n v="17"/>
    <n v="813"/>
  </r>
  <r>
    <x v="13"/>
    <n v="46"/>
    <s v="Frederikssund Golfklub"/>
    <n v="31"/>
    <n v="1"/>
    <n v="16"/>
    <n v="5"/>
    <n v="490"/>
    <n v="212"/>
    <n v="0"/>
    <n v="0"/>
    <n v="148"/>
    <n v="73"/>
    <n v="8"/>
    <n v="2"/>
    <n v="986"/>
    <n v="23"/>
    <x v="50"/>
    <n v="221"/>
    <n v="755"/>
    <n v="53"/>
    <n v="702"/>
    <n v="10"/>
    <n v="986"/>
    <n v="23"/>
    <n v="1009"/>
  </r>
  <r>
    <x v="13"/>
    <n v="44"/>
    <s v="Furesø Golfklub"/>
    <n v="72"/>
    <n v="21"/>
    <n v="24"/>
    <n v="5"/>
    <n v="1083"/>
    <n v="435"/>
    <n v="3"/>
    <n v="0"/>
    <n v="126"/>
    <n v="138"/>
    <n v="0"/>
    <n v="0"/>
    <n v="1907"/>
    <n v="171"/>
    <x v="0"/>
    <n v="264"/>
    <n v="1640"/>
    <n v="125"/>
    <n v="1518"/>
    <n v="0"/>
    <n v="1907"/>
    <n v="171"/>
    <n v="2078"/>
  </r>
  <r>
    <x v="13"/>
    <n v="62"/>
    <s v="Faaborg Golfklub"/>
    <n v="11"/>
    <n v="2"/>
    <n v="0"/>
    <n v="4"/>
    <n v="248"/>
    <n v="135"/>
    <n v="0"/>
    <n v="0"/>
    <n v="68"/>
    <n v="25"/>
    <n v="7"/>
    <n v="2"/>
    <n v="502"/>
    <n v="33"/>
    <x v="128"/>
    <n v="93"/>
    <n v="400"/>
    <n v="17"/>
    <n v="383"/>
    <n v="9"/>
    <n v="502"/>
    <n v="33"/>
    <n v="535"/>
  </r>
  <r>
    <x v="13"/>
    <n v="25"/>
    <s v="Gilleleje Golfklub"/>
    <n v="17"/>
    <n v="3"/>
    <n v="1"/>
    <n v="0"/>
    <n v="549"/>
    <n v="282"/>
    <n v="0"/>
    <n v="0"/>
    <n v="84"/>
    <n v="57"/>
    <n v="0"/>
    <n v="0"/>
    <n v="993"/>
    <n v="99"/>
    <x v="44"/>
    <n v="141"/>
    <n v="852"/>
    <n v="21"/>
    <n v="831"/>
    <n v="0"/>
    <n v="993"/>
    <n v="99"/>
    <n v="1092"/>
  </r>
  <r>
    <x v="13"/>
    <n v="86"/>
    <s v="Give Golfklub"/>
    <n v="18"/>
    <n v="0"/>
    <n v="5"/>
    <n v="1"/>
    <n v="390"/>
    <n v="169"/>
    <n v="0"/>
    <n v="0"/>
    <n v="51"/>
    <n v="21"/>
    <n v="5"/>
    <n v="2"/>
    <n v="662"/>
    <n v="82"/>
    <x v="102"/>
    <n v="72"/>
    <n v="583"/>
    <n v="24"/>
    <n v="559"/>
    <n v="7"/>
    <n v="662"/>
    <n v="82"/>
    <n v="744"/>
  </r>
  <r>
    <x v="13"/>
    <n v="200"/>
    <s v="Great Northern Golf Club"/>
    <n v="66"/>
    <n v="7"/>
    <n v="11"/>
    <n v="2"/>
    <n v="383"/>
    <n v="73"/>
    <n v="1"/>
    <n v="0"/>
    <n v="103"/>
    <n v="68"/>
    <n v="0"/>
    <n v="0"/>
    <n v="714"/>
    <n v="16"/>
    <x v="197"/>
    <n v="171"/>
    <n v="542"/>
    <n v="87"/>
    <n v="456"/>
    <n v="0"/>
    <n v="714"/>
    <n v="16"/>
    <n v="730"/>
  </r>
  <r>
    <x v="13"/>
    <n v="53"/>
    <s v="Grenaa Golfklub"/>
    <n v="31"/>
    <n v="5"/>
    <n v="2"/>
    <n v="1"/>
    <n v="312"/>
    <n v="126"/>
    <n v="0"/>
    <n v="0"/>
    <n v="22"/>
    <n v="9"/>
    <n v="9"/>
    <n v="5"/>
    <n v="522"/>
    <n v="13"/>
    <x v="125"/>
    <n v="31"/>
    <n v="477"/>
    <n v="39"/>
    <n v="438"/>
    <n v="14"/>
    <n v="522"/>
    <n v="13"/>
    <n v="535"/>
  </r>
  <r>
    <x v="13"/>
    <n v="186"/>
    <s v="Greve Golfklub"/>
    <n v="36"/>
    <n v="5"/>
    <n v="13"/>
    <n v="7"/>
    <n v="588"/>
    <n v="203"/>
    <n v="0"/>
    <n v="0"/>
    <n v="346"/>
    <n v="140"/>
    <n v="25"/>
    <n v="4"/>
    <n v="1367"/>
    <n v="29"/>
    <x v="144"/>
    <n v="486"/>
    <n v="852"/>
    <n v="61"/>
    <n v="791"/>
    <n v="29"/>
    <n v="1367"/>
    <n v="29"/>
    <n v="1396"/>
  </r>
  <r>
    <x v="13"/>
    <n v="180"/>
    <s v="Gudhjem Golfklub"/>
    <n v="1"/>
    <n v="0"/>
    <n v="0"/>
    <n v="0"/>
    <n v="525"/>
    <n v="174"/>
    <n v="0"/>
    <n v="0"/>
    <n v="0"/>
    <n v="0"/>
    <n v="0"/>
    <n v="0"/>
    <n v="700"/>
    <n v="0"/>
    <x v="146"/>
    <n v="0"/>
    <n v="700"/>
    <n v="1"/>
    <n v="699"/>
    <n v="0"/>
    <n v="700"/>
    <n v="0"/>
    <n v="700"/>
  </r>
  <r>
    <x v="13"/>
    <n v="194"/>
    <s v="Gudme Golf Club"/>
    <n v="0"/>
    <n v="0"/>
    <n v="0"/>
    <n v="0"/>
    <n v="0"/>
    <n v="0"/>
    <n v="19"/>
    <n v="0"/>
    <n v="749"/>
    <n v="135"/>
    <n v="0"/>
    <n v="0"/>
    <n v="903"/>
    <n v="0"/>
    <x v="188"/>
    <n v="884"/>
    <n v="0"/>
    <n v="19"/>
    <n v="0"/>
    <n v="0"/>
    <n v="903"/>
    <n v="0"/>
    <n v="903"/>
  </r>
  <r>
    <x v="13"/>
    <n v="45"/>
    <s v="Gyttegård Golf Klub"/>
    <n v="39"/>
    <n v="16"/>
    <n v="3"/>
    <n v="0"/>
    <n v="429"/>
    <n v="201"/>
    <n v="0"/>
    <n v="0"/>
    <n v="56"/>
    <n v="30"/>
    <n v="4"/>
    <n v="0"/>
    <n v="778"/>
    <n v="98"/>
    <x v="73"/>
    <n v="86"/>
    <n v="688"/>
    <n v="58"/>
    <n v="630"/>
    <n v="4"/>
    <n v="778"/>
    <n v="98"/>
    <n v="876"/>
  </r>
  <r>
    <x v="13"/>
    <n v="31"/>
    <s v="Haderslev Golfklub"/>
    <n v="29"/>
    <n v="4"/>
    <n v="0"/>
    <n v="0"/>
    <n v="574"/>
    <n v="210"/>
    <n v="0"/>
    <n v="0"/>
    <n v="53"/>
    <n v="45"/>
    <n v="5"/>
    <n v="1"/>
    <n v="921"/>
    <n v="32"/>
    <x v="49"/>
    <n v="98"/>
    <n v="817"/>
    <n v="33"/>
    <n v="784"/>
    <n v="6"/>
    <n v="921"/>
    <n v="32"/>
    <n v="953"/>
  </r>
  <r>
    <x v="13"/>
    <n v="114"/>
    <s v="Hals Seaside Golf"/>
    <n v="9"/>
    <n v="0"/>
    <n v="4"/>
    <n v="0"/>
    <n v="483"/>
    <n v="162"/>
    <n v="0"/>
    <n v="0"/>
    <n v="80"/>
    <n v="56"/>
    <n v="9"/>
    <n v="5"/>
    <n v="808"/>
    <n v="16"/>
    <x v="79"/>
    <n v="136"/>
    <n v="658"/>
    <n v="13"/>
    <n v="645"/>
    <n v="14"/>
    <n v="808"/>
    <n v="16"/>
    <n v="824"/>
  </r>
  <r>
    <x v="13"/>
    <n v="119"/>
    <s v="Halsted Kloster Golfklub"/>
    <n v="13"/>
    <n v="3"/>
    <n v="4"/>
    <n v="1"/>
    <n v="206"/>
    <n v="112"/>
    <n v="0"/>
    <n v="0"/>
    <n v="31"/>
    <n v="19"/>
    <n v="17"/>
    <n v="4"/>
    <n v="410"/>
    <n v="15"/>
    <x v="155"/>
    <n v="50"/>
    <n v="339"/>
    <n v="21"/>
    <n v="318"/>
    <n v="21"/>
    <n v="410"/>
    <n v="15"/>
    <n v="425"/>
  </r>
  <r>
    <x v="13"/>
    <n v="112"/>
    <s v="Hammel Golf Klub"/>
    <n v="20"/>
    <n v="5"/>
    <n v="16"/>
    <n v="4"/>
    <n v="555"/>
    <n v="231"/>
    <n v="0"/>
    <n v="0"/>
    <n v="82"/>
    <n v="34"/>
    <n v="1"/>
    <n v="0"/>
    <n v="948"/>
    <n v="4"/>
    <x v="41"/>
    <n v="116"/>
    <n v="831"/>
    <n v="45"/>
    <n v="786"/>
    <n v="1"/>
    <n v="948"/>
    <n v="4"/>
    <n v="952"/>
  </r>
  <r>
    <x v="13"/>
    <n v="133"/>
    <s v="Harekær "/>
    <n v="5"/>
    <n v="2"/>
    <n v="3"/>
    <n v="2"/>
    <n v="318"/>
    <n v="126"/>
    <n v="0"/>
    <n v="1"/>
    <n v="111"/>
    <n v="56"/>
    <n v="2"/>
    <n v="0"/>
    <n v="626"/>
    <n v="3"/>
    <x v="116"/>
    <n v="167"/>
    <n v="456"/>
    <n v="13"/>
    <n v="444"/>
    <n v="2"/>
    <n v="626"/>
    <n v="3"/>
    <n v="629"/>
  </r>
  <r>
    <x v="13"/>
    <n v="126"/>
    <s v="Harre Vig Golfklub"/>
    <n v="4"/>
    <n v="2"/>
    <n v="1"/>
    <n v="0"/>
    <n v="259"/>
    <n v="101"/>
    <n v="0"/>
    <n v="0"/>
    <n v="45"/>
    <n v="9"/>
    <n v="9"/>
    <n v="6"/>
    <n v="436"/>
    <n v="7"/>
    <x v="122"/>
    <n v="54"/>
    <n v="367"/>
    <n v="7"/>
    <n v="360"/>
    <n v="15"/>
    <n v="436"/>
    <n v="7"/>
    <n v="443"/>
  </r>
  <r>
    <x v="13"/>
    <n v="908"/>
    <s v="Haunstrup Golf KS Aktiv Fritid"/>
    <n v="0"/>
    <n v="0"/>
    <n v="0"/>
    <n v="0"/>
    <n v="45"/>
    <n v="22"/>
    <n v="0"/>
    <n v="0"/>
    <n v="16"/>
    <n v="10"/>
    <n v="0"/>
    <n v="0"/>
    <n v="93"/>
    <n v="123"/>
    <x v="177"/>
    <n v="26"/>
    <n v="67"/>
    <n v="0"/>
    <n v="67"/>
    <n v="0"/>
    <n v="93"/>
    <n v="123"/>
    <n v="216"/>
  </r>
  <r>
    <x v="13"/>
    <n v="50"/>
    <s v="Hedeland Golfklub"/>
    <n v="8"/>
    <n v="5"/>
    <n v="20"/>
    <n v="13"/>
    <n v="769"/>
    <n v="274"/>
    <n v="0"/>
    <n v="0"/>
    <n v="384"/>
    <n v="140"/>
    <n v="0"/>
    <n v="0"/>
    <n v="1613"/>
    <n v="0"/>
    <x v="27"/>
    <n v="524"/>
    <n v="1089"/>
    <n v="46"/>
    <n v="1043"/>
    <n v="0"/>
    <n v="1613"/>
    <n v="0"/>
    <n v="1613"/>
  </r>
  <r>
    <x v="13"/>
    <n v="171"/>
    <s v="Hedens Golfklub"/>
    <n v="1"/>
    <n v="0"/>
    <n v="0"/>
    <n v="0"/>
    <n v="152"/>
    <n v="72"/>
    <n v="0"/>
    <n v="0"/>
    <n v="0"/>
    <n v="1"/>
    <n v="0"/>
    <n v="0"/>
    <n v="226"/>
    <n v="6"/>
    <x v="173"/>
    <n v="1"/>
    <n v="225"/>
    <n v="1"/>
    <n v="224"/>
    <n v="0"/>
    <n v="226"/>
    <n v="6"/>
    <n v="232"/>
  </r>
  <r>
    <x v="13"/>
    <n v="153"/>
    <s v="Hedensted Golf Klub"/>
    <n v="28"/>
    <n v="3"/>
    <n v="22"/>
    <n v="4"/>
    <n v="558"/>
    <n v="231"/>
    <n v="0"/>
    <n v="0"/>
    <n v="119"/>
    <n v="95"/>
    <n v="2"/>
    <n v="2"/>
    <n v="1064"/>
    <n v="21"/>
    <x v="85"/>
    <n v="214"/>
    <n v="846"/>
    <n v="57"/>
    <n v="789"/>
    <n v="4"/>
    <n v="1064"/>
    <n v="21"/>
    <n v="1085"/>
  </r>
  <r>
    <x v="13"/>
    <n v="4"/>
    <s v="Helsingør Golf Club"/>
    <n v="34"/>
    <n v="10"/>
    <n v="26"/>
    <n v="5"/>
    <n v="639"/>
    <n v="206"/>
    <n v="1"/>
    <n v="0"/>
    <n v="212"/>
    <n v="180"/>
    <n v="0"/>
    <n v="0"/>
    <n v="1313"/>
    <n v="63"/>
    <x v="21"/>
    <n v="392"/>
    <n v="920"/>
    <n v="76"/>
    <n v="845"/>
    <n v="0"/>
    <n v="1313"/>
    <n v="63"/>
    <n v="1376"/>
  </r>
  <r>
    <x v="13"/>
    <n v="66"/>
    <s v="Henne Golfklub"/>
    <n v="9"/>
    <n v="5"/>
    <n v="0"/>
    <n v="0"/>
    <n v="232"/>
    <n v="107"/>
    <n v="0"/>
    <n v="0"/>
    <n v="47"/>
    <n v="24"/>
    <n v="224"/>
    <n v="122"/>
    <n v="770"/>
    <n v="6"/>
    <x v="145"/>
    <n v="71"/>
    <n v="353"/>
    <n v="14"/>
    <n v="339"/>
    <n v="346"/>
    <n v="770"/>
    <n v="6"/>
    <n v="776"/>
  </r>
  <r>
    <x v="13"/>
    <n v="15"/>
    <s v="Herning Golf Klub"/>
    <n v="36"/>
    <n v="8"/>
    <n v="14"/>
    <n v="6"/>
    <n v="713"/>
    <n v="373"/>
    <n v="1"/>
    <n v="0"/>
    <n v="193"/>
    <n v="92"/>
    <n v="2"/>
    <n v="0"/>
    <n v="1438"/>
    <n v="22"/>
    <x v="17"/>
    <n v="285"/>
    <n v="1150"/>
    <n v="65"/>
    <n v="1086"/>
    <n v="2"/>
    <n v="1438"/>
    <n v="22"/>
    <n v="1460"/>
  </r>
  <r>
    <x v="13"/>
    <n v="17"/>
    <s v="Hillerød Golf Klub"/>
    <n v="45"/>
    <n v="21"/>
    <n v="10"/>
    <n v="10"/>
    <n v="649"/>
    <n v="265"/>
    <n v="4"/>
    <n v="0"/>
    <n v="156"/>
    <n v="91"/>
    <n v="15"/>
    <n v="4"/>
    <n v="1270"/>
    <n v="77"/>
    <x v="26"/>
    <n v="247"/>
    <n v="1000"/>
    <n v="90"/>
    <n v="914"/>
    <n v="19"/>
    <n v="1270"/>
    <n v="77"/>
    <n v="1347"/>
  </r>
  <r>
    <x v="13"/>
    <n v="140"/>
    <s v="Himmelbjerg Golf Club"/>
    <n v="13"/>
    <n v="3"/>
    <n v="5"/>
    <n v="3"/>
    <n v="421"/>
    <n v="164"/>
    <n v="0"/>
    <n v="0"/>
    <n v="160"/>
    <n v="98"/>
    <n v="5"/>
    <n v="1"/>
    <n v="873"/>
    <n v="0"/>
    <x v="91"/>
    <n v="258"/>
    <n v="609"/>
    <n v="24"/>
    <n v="585"/>
    <n v="6"/>
    <n v="873"/>
    <n v="0"/>
    <n v="873"/>
  </r>
  <r>
    <x v="13"/>
    <n v="48"/>
    <s v="Himmerland Golf Klub"/>
    <n v="64"/>
    <n v="21"/>
    <n v="18"/>
    <n v="6"/>
    <n v="348"/>
    <n v="153"/>
    <n v="0"/>
    <n v="0"/>
    <n v="15"/>
    <n v="9"/>
    <n v="0"/>
    <n v="0"/>
    <n v="634"/>
    <n v="0"/>
    <x v="132"/>
    <n v="24"/>
    <n v="610"/>
    <n v="109"/>
    <n v="501"/>
    <n v="0"/>
    <n v="634"/>
    <n v="0"/>
    <n v="634"/>
  </r>
  <r>
    <x v="13"/>
    <n v="81"/>
    <s v="Hirtshals Golfklub"/>
    <n v="11"/>
    <n v="2"/>
    <n v="1"/>
    <n v="3"/>
    <n v="248"/>
    <n v="120"/>
    <n v="0"/>
    <n v="0"/>
    <n v="0"/>
    <n v="0"/>
    <n v="21"/>
    <n v="11"/>
    <n v="417"/>
    <n v="44"/>
    <x v="126"/>
    <n v="0"/>
    <n v="385"/>
    <n v="17"/>
    <n v="368"/>
    <n v="32"/>
    <n v="417"/>
    <n v="44"/>
    <n v="461"/>
  </r>
  <r>
    <x v="13"/>
    <n v="77"/>
    <s v="Hjarbæk Fjord Golf Klub"/>
    <n v="15"/>
    <n v="0"/>
    <n v="1"/>
    <n v="0"/>
    <n v="252"/>
    <n v="65"/>
    <n v="0"/>
    <n v="0"/>
    <n v="125"/>
    <n v="43"/>
    <n v="15"/>
    <n v="6"/>
    <n v="522"/>
    <n v="11"/>
    <x v="141"/>
    <n v="168"/>
    <n v="333"/>
    <n v="16"/>
    <n v="317"/>
    <n v="21"/>
    <n v="522"/>
    <n v="11"/>
    <n v="533"/>
  </r>
  <r>
    <x v="13"/>
    <n v="52"/>
    <s v="Hjortespring Golfklub"/>
    <n v="29"/>
    <n v="13"/>
    <n v="16"/>
    <n v="10"/>
    <n v="809"/>
    <n v="301"/>
    <n v="15"/>
    <n v="2"/>
    <n v="309"/>
    <n v="177"/>
    <n v="0"/>
    <n v="0"/>
    <n v="1681"/>
    <n v="140"/>
    <x v="1"/>
    <n v="486"/>
    <n v="1178"/>
    <n v="85"/>
    <n v="1110"/>
    <n v="0"/>
    <n v="1681"/>
    <n v="140"/>
    <n v="1821"/>
  </r>
  <r>
    <x v="13"/>
    <n v="59"/>
    <s v="Hjørring Golfklub"/>
    <n v="29"/>
    <n v="6"/>
    <n v="20"/>
    <n v="9"/>
    <n v="520"/>
    <n v="156"/>
    <n v="0"/>
    <n v="0"/>
    <n v="193"/>
    <n v="73"/>
    <n v="10"/>
    <n v="4"/>
    <n v="1020"/>
    <n v="9"/>
    <x v="33"/>
    <n v="266"/>
    <n v="740"/>
    <n v="64"/>
    <n v="676"/>
    <n v="14"/>
    <n v="1020"/>
    <n v="9"/>
    <n v="1029"/>
  </r>
  <r>
    <x v="13"/>
    <n v="155"/>
    <s v="Hobro Golfklub"/>
    <n v="17"/>
    <n v="11"/>
    <n v="0"/>
    <n v="0"/>
    <n v="300"/>
    <n v="117"/>
    <n v="3"/>
    <n v="0"/>
    <n v="109"/>
    <n v="36"/>
    <n v="5"/>
    <n v="2"/>
    <n v="600"/>
    <n v="25"/>
    <x v="165"/>
    <n v="145"/>
    <n v="445"/>
    <n v="31"/>
    <n v="417"/>
    <n v="7"/>
    <n v="600"/>
    <n v="25"/>
    <n v="625"/>
  </r>
  <r>
    <x v="13"/>
    <n v="13"/>
    <s v="Holbæk Golfklub"/>
    <n v="36"/>
    <n v="4"/>
    <n v="0"/>
    <n v="0"/>
    <n v="515"/>
    <n v="205"/>
    <n v="1"/>
    <n v="0"/>
    <n v="140"/>
    <n v="55"/>
    <n v="1"/>
    <n v="0"/>
    <n v="957"/>
    <n v="50"/>
    <x v="68"/>
    <n v="195"/>
    <n v="760"/>
    <n v="41"/>
    <n v="720"/>
    <n v="1"/>
    <n v="957"/>
    <n v="50"/>
    <n v="1007"/>
  </r>
  <r>
    <x v="13"/>
    <n v="103"/>
    <s v="Holmsland Klit Golfklub"/>
    <n v="12"/>
    <n v="5"/>
    <n v="15"/>
    <n v="2"/>
    <n v="293"/>
    <n v="140"/>
    <n v="0"/>
    <n v="0"/>
    <n v="96"/>
    <n v="49"/>
    <n v="95"/>
    <n v="59"/>
    <n v="766"/>
    <n v="1"/>
    <x v="118"/>
    <n v="145"/>
    <n v="467"/>
    <n v="34"/>
    <n v="433"/>
    <n v="154"/>
    <n v="766"/>
    <n v="1"/>
    <n v="767"/>
  </r>
  <r>
    <x v="13"/>
    <n v="26"/>
    <s v="Holstebro Golfklub"/>
    <n v="47"/>
    <n v="5"/>
    <n v="18"/>
    <n v="1"/>
    <n v="1054"/>
    <n v="406"/>
    <n v="1"/>
    <n v="0"/>
    <n v="265"/>
    <n v="150"/>
    <n v="27"/>
    <n v="9"/>
    <n v="1983"/>
    <n v="33"/>
    <x v="16"/>
    <n v="415"/>
    <n v="1531"/>
    <n v="72"/>
    <n v="1460"/>
    <n v="36"/>
    <n v="1983"/>
    <n v="33"/>
    <n v="2016"/>
  </r>
  <r>
    <x v="13"/>
    <n v="135"/>
    <s v="Holsted Golfklub"/>
    <n v="6"/>
    <n v="1"/>
    <n v="1"/>
    <n v="0"/>
    <n v="196"/>
    <n v="59"/>
    <n v="0"/>
    <n v="0"/>
    <n v="34"/>
    <n v="12"/>
    <n v="8"/>
    <n v="3"/>
    <n v="320"/>
    <n v="7"/>
    <x v="148"/>
    <n v="46"/>
    <n v="263"/>
    <n v="8"/>
    <n v="255"/>
    <n v="11"/>
    <n v="320"/>
    <n v="7"/>
    <n v="327"/>
  </r>
  <r>
    <x v="13"/>
    <n v="67"/>
    <s v="Hornbæk Golfklub"/>
    <n v="16"/>
    <n v="6"/>
    <n v="5"/>
    <n v="3"/>
    <n v="587"/>
    <n v="315"/>
    <n v="0"/>
    <n v="0"/>
    <n v="203"/>
    <n v="139"/>
    <n v="0"/>
    <n v="0"/>
    <n v="1274"/>
    <n v="103"/>
    <x v="42"/>
    <n v="342"/>
    <n v="932"/>
    <n v="30"/>
    <n v="902"/>
    <n v="0"/>
    <n v="1274"/>
    <n v="103"/>
    <n v="1377"/>
  </r>
  <r>
    <x v="13"/>
    <n v="35"/>
    <s v="Horsens Golfklub"/>
    <n v="26"/>
    <n v="4"/>
    <n v="17"/>
    <n v="5"/>
    <n v="641"/>
    <n v="207"/>
    <n v="0"/>
    <n v="0"/>
    <n v="216"/>
    <n v="68"/>
    <n v="5"/>
    <n v="1"/>
    <n v="1190"/>
    <n v="0"/>
    <x v="24"/>
    <n v="284"/>
    <n v="900"/>
    <n v="52"/>
    <n v="848"/>
    <n v="6"/>
    <n v="1190"/>
    <n v="0"/>
    <n v="1190"/>
  </r>
  <r>
    <x v="13"/>
    <n v="178"/>
    <s v="Hvalpsund Golf Club"/>
    <n v="9"/>
    <n v="1"/>
    <n v="0"/>
    <n v="0"/>
    <n v="158"/>
    <n v="68"/>
    <n v="12"/>
    <n v="0"/>
    <n v="1735"/>
    <n v="356"/>
    <n v="13"/>
    <n v="6"/>
    <n v="2358"/>
    <n v="28"/>
    <x v="167"/>
    <n v="2091"/>
    <n v="236"/>
    <n v="22"/>
    <n v="226"/>
    <n v="19"/>
    <n v="2358"/>
    <n v="28"/>
    <n v="2386"/>
  </r>
  <r>
    <x v="13"/>
    <n v="30"/>
    <s v="Hvide Klit"/>
    <n v="20"/>
    <n v="3"/>
    <n v="6"/>
    <n v="5"/>
    <n v="320"/>
    <n v="157"/>
    <n v="0"/>
    <n v="0"/>
    <n v="0"/>
    <n v="0"/>
    <n v="91"/>
    <n v="65"/>
    <n v="667"/>
    <n v="10"/>
    <x v="101"/>
    <n v="0"/>
    <n v="511"/>
    <n v="34"/>
    <n v="477"/>
    <n v="156"/>
    <n v="667"/>
    <n v="10"/>
    <n v="677"/>
  </r>
  <r>
    <x v="13"/>
    <n v="92"/>
    <s v="Hørsholm Golfklub"/>
    <n v="70"/>
    <n v="17"/>
    <n v="5"/>
    <n v="2"/>
    <n v="903"/>
    <n v="193"/>
    <n v="2"/>
    <n v="1"/>
    <n v="1130"/>
    <n v="386"/>
    <n v="0"/>
    <n v="0"/>
    <n v="2709"/>
    <n v="215"/>
    <x v="2"/>
    <n v="1516"/>
    <n v="1190"/>
    <n v="97"/>
    <n v="1096"/>
    <n v="0"/>
    <n v="2709"/>
    <n v="215"/>
    <n v="2924"/>
  </r>
  <r>
    <x v="13"/>
    <n v="84"/>
    <s v="Ikast Golf Club"/>
    <n v="54"/>
    <n v="1"/>
    <n v="17"/>
    <n v="3"/>
    <n v="678"/>
    <n v="244"/>
    <n v="0"/>
    <n v="0"/>
    <n v="1"/>
    <n v="0"/>
    <n v="6"/>
    <n v="4"/>
    <n v="1008"/>
    <n v="10"/>
    <x v="203"/>
    <n v="1"/>
    <n v="997"/>
    <n v="75"/>
    <n v="922"/>
    <n v="10"/>
    <n v="1008"/>
    <n v="10"/>
    <n v="1018"/>
  </r>
  <r>
    <x v="13"/>
    <n v="157"/>
    <s v="Ishøj Golfklub"/>
    <n v="18"/>
    <n v="1"/>
    <n v="14"/>
    <n v="4"/>
    <n v="555"/>
    <n v="86"/>
    <n v="0"/>
    <n v="0"/>
    <n v="346"/>
    <n v="110"/>
    <n v="22"/>
    <n v="4"/>
    <n v="1160"/>
    <n v="80"/>
    <x v="103"/>
    <n v="456"/>
    <n v="678"/>
    <n v="37"/>
    <n v="641"/>
    <n v="26"/>
    <n v="1160"/>
    <n v="80"/>
    <n v="1240"/>
  </r>
  <r>
    <x v="13"/>
    <n v="61"/>
    <s v="Jammerbugtens Golfklub"/>
    <n v="7"/>
    <n v="0"/>
    <n v="0"/>
    <n v="0"/>
    <n v="163"/>
    <n v="61"/>
    <n v="4"/>
    <n v="0"/>
    <n v="717"/>
    <n v="134"/>
    <n v="14"/>
    <n v="12"/>
    <n v="1112"/>
    <n v="2"/>
    <x v="157"/>
    <n v="851"/>
    <n v="231"/>
    <n v="11"/>
    <n v="224"/>
    <n v="26"/>
    <n v="1112"/>
    <n v="2"/>
    <n v="1114"/>
  </r>
  <r>
    <x v="13"/>
    <n v="102"/>
    <s v="Jelling Golfklub"/>
    <n v="12"/>
    <n v="1"/>
    <n v="7"/>
    <n v="6"/>
    <n v="373"/>
    <n v="186"/>
    <n v="0"/>
    <n v="0"/>
    <n v="98"/>
    <n v="49"/>
    <n v="8"/>
    <n v="1"/>
    <n v="741"/>
    <n v="11"/>
    <x v="92"/>
    <n v="147"/>
    <n v="585"/>
    <n v="26"/>
    <n v="559"/>
    <n v="9"/>
    <n v="741"/>
    <n v="11"/>
    <n v="752"/>
  </r>
  <r>
    <x v="13"/>
    <n v="36"/>
    <s v="Juelsminde Golfklub"/>
    <n v="75"/>
    <n v="17"/>
    <n v="0"/>
    <n v="0"/>
    <n v="377"/>
    <n v="166"/>
    <n v="0"/>
    <n v="0"/>
    <n v="41"/>
    <n v="15"/>
    <n v="18"/>
    <n v="9"/>
    <n v="718"/>
    <n v="9"/>
    <x v="88"/>
    <n v="56"/>
    <n v="635"/>
    <n v="92"/>
    <n v="543"/>
    <n v="27"/>
    <n v="718"/>
    <n v="9"/>
    <n v="727"/>
  </r>
  <r>
    <x v="13"/>
    <n v="65"/>
    <s v="Kaj Lykke Golfklub"/>
    <n v="32"/>
    <n v="2"/>
    <n v="6"/>
    <n v="3"/>
    <n v="614"/>
    <n v="270"/>
    <n v="0"/>
    <n v="0"/>
    <n v="44"/>
    <n v="15"/>
    <n v="0"/>
    <n v="0"/>
    <n v="986"/>
    <n v="7"/>
    <x v="63"/>
    <n v="59"/>
    <n v="927"/>
    <n v="43"/>
    <n v="884"/>
    <n v="0"/>
    <n v="986"/>
    <n v="7"/>
    <n v="993"/>
  </r>
  <r>
    <x v="13"/>
    <n v="41"/>
    <s v="Kalundborg Golfklub"/>
    <n v="16"/>
    <n v="2"/>
    <n v="13"/>
    <n v="3"/>
    <n v="349"/>
    <n v="145"/>
    <n v="0"/>
    <n v="0"/>
    <n v="0"/>
    <n v="0"/>
    <n v="0"/>
    <n v="0"/>
    <n v="528"/>
    <n v="144"/>
    <x v="80"/>
    <n v="0"/>
    <n v="528"/>
    <n v="34"/>
    <n v="494"/>
    <n v="0"/>
    <n v="528"/>
    <n v="144"/>
    <n v="672"/>
  </r>
  <r>
    <x v="13"/>
    <n v="75"/>
    <s v="Kalø Golf Club"/>
    <n v="31"/>
    <n v="3"/>
    <n v="31"/>
    <n v="2"/>
    <n v="398"/>
    <n v="124"/>
    <n v="1"/>
    <n v="0"/>
    <n v="204"/>
    <n v="75"/>
    <n v="3"/>
    <n v="1"/>
    <n v="873"/>
    <n v="4"/>
    <x v="55"/>
    <n v="279"/>
    <n v="589"/>
    <n v="68"/>
    <n v="522"/>
    <n v="4"/>
    <n v="873"/>
    <n v="4"/>
    <n v="877"/>
  </r>
  <r>
    <x v="13"/>
    <n v="187"/>
    <s v="Karup Å Golfklub"/>
    <n v="3"/>
    <n v="0"/>
    <n v="0"/>
    <n v="0"/>
    <n v="84"/>
    <n v="39"/>
    <n v="1"/>
    <n v="1"/>
    <n v="15"/>
    <n v="5"/>
    <n v="5"/>
    <n v="2"/>
    <n v="155"/>
    <n v="3"/>
    <x v="179"/>
    <n v="20"/>
    <n v="126"/>
    <n v="5"/>
    <n v="123"/>
    <n v="7"/>
    <n v="155"/>
    <n v="3"/>
    <n v="158"/>
  </r>
  <r>
    <x v="13"/>
    <n v="903"/>
    <s v="Kellers Park Golf Club"/>
    <n v="14"/>
    <n v="0"/>
    <n v="11"/>
    <n v="1"/>
    <n v="282"/>
    <n v="83"/>
    <n v="5"/>
    <n v="1"/>
    <n v="617"/>
    <n v="150"/>
    <n v="8"/>
    <n v="1"/>
    <n v="1173"/>
    <n v="74"/>
    <x v="191"/>
    <n v="767"/>
    <n v="391"/>
    <n v="32"/>
    <n v="365"/>
    <n v="9"/>
    <n v="1173"/>
    <n v="74"/>
    <n v="1247"/>
  </r>
  <r>
    <x v="13"/>
    <n v="33"/>
    <s v="Kokkedal Golfklub"/>
    <n v="66"/>
    <n v="14"/>
    <n v="18"/>
    <n v="6"/>
    <n v="691"/>
    <n v="386"/>
    <n v="0"/>
    <n v="0"/>
    <n v="65"/>
    <n v="62"/>
    <n v="7"/>
    <n v="2"/>
    <n v="1317"/>
    <n v="117"/>
    <x v="25"/>
    <n v="127"/>
    <n v="1181"/>
    <n v="104"/>
    <n v="1077"/>
    <n v="9"/>
    <n v="1317"/>
    <n v="117"/>
    <n v="1434"/>
  </r>
  <r>
    <x v="13"/>
    <n v="7"/>
    <s v="Kolding Golf Club"/>
    <n v="35"/>
    <n v="7"/>
    <n v="38"/>
    <n v="7"/>
    <n v="743"/>
    <n v="228"/>
    <n v="0"/>
    <n v="0"/>
    <n v="106"/>
    <n v="106"/>
    <n v="3"/>
    <n v="1"/>
    <n v="1274"/>
    <n v="10"/>
    <x v="20"/>
    <n v="212"/>
    <n v="1058"/>
    <n v="87"/>
    <n v="971"/>
    <n v="4"/>
    <n v="1274"/>
    <n v="10"/>
    <n v="1284"/>
  </r>
  <r>
    <x v="13"/>
    <n v="14"/>
    <s v="Korsør Golf Klub"/>
    <n v="25"/>
    <n v="4"/>
    <n v="0"/>
    <n v="0"/>
    <n v="487"/>
    <n v="201"/>
    <n v="0"/>
    <n v="0"/>
    <n v="96"/>
    <n v="84"/>
    <n v="8"/>
    <n v="7"/>
    <n v="912"/>
    <n v="70"/>
    <x v="61"/>
    <n v="180"/>
    <n v="717"/>
    <n v="29"/>
    <n v="688"/>
    <n v="15"/>
    <n v="912"/>
    <n v="70"/>
    <n v="982"/>
  </r>
  <r>
    <x v="13"/>
    <n v="1"/>
    <s v="Københavns Golf Klub"/>
    <n v="67"/>
    <n v="13"/>
    <n v="47"/>
    <n v="12"/>
    <n v="643"/>
    <n v="343"/>
    <n v="0"/>
    <n v="0"/>
    <n v="62"/>
    <n v="65"/>
    <n v="0"/>
    <n v="0"/>
    <n v="1252"/>
    <n v="275"/>
    <x v="30"/>
    <n v="127"/>
    <n v="1125"/>
    <n v="139"/>
    <n v="986"/>
    <n v="0"/>
    <n v="1252"/>
    <n v="275"/>
    <n v="1527"/>
  </r>
  <r>
    <x v="13"/>
    <n v="24"/>
    <s v="Køge Golf Klub"/>
    <n v="35"/>
    <n v="13"/>
    <n v="4"/>
    <n v="2"/>
    <n v="597"/>
    <n v="220"/>
    <n v="1"/>
    <n v="0"/>
    <n v="289"/>
    <n v="222"/>
    <n v="4"/>
    <n v="1"/>
    <n v="1388"/>
    <n v="48"/>
    <x v="5"/>
    <n v="511"/>
    <n v="871"/>
    <n v="55"/>
    <n v="817"/>
    <n v="5"/>
    <n v="1388"/>
    <n v="48"/>
    <n v="1436"/>
  </r>
  <r>
    <x v="13"/>
    <n v="132"/>
    <s v="Langelands Golf Klub"/>
    <n v="2"/>
    <n v="0"/>
    <n v="0"/>
    <n v="1"/>
    <n v="165"/>
    <n v="79"/>
    <n v="9"/>
    <n v="0"/>
    <n v="1254"/>
    <n v="283"/>
    <n v="47"/>
    <n v="17"/>
    <n v="1857"/>
    <n v="16"/>
    <x v="156"/>
    <n v="1537"/>
    <n v="247"/>
    <n v="12"/>
    <n v="244"/>
    <n v="64"/>
    <n v="1857"/>
    <n v="16"/>
    <n v="1873"/>
  </r>
  <r>
    <x v="13"/>
    <n v="909"/>
    <s v="Langesø Golf A/S"/>
    <n v="7"/>
    <n v="4"/>
    <n v="4"/>
    <n v="0"/>
    <n v="313"/>
    <n v="97"/>
    <n v="0"/>
    <n v="0"/>
    <n v="15"/>
    <n v="7"/>
    <n v="0"/>
    <n v="1"/>
    <n v="448"/>
    <n v="13"/>
    <x v="198"/>
    <n v="22"/>
    <n v="425"/>
    <n v="15"/>
    <n v="410"/>
    <n v="1"/>
    <n v="448"/>
    <n v="13"/>
    <n v="461"/>
  </r>
  <r>
    <x v="13"/>
    <n v="169"/>
    <s v="Ledreborg Palace Golf Club"/>
    <n v="13"/>
    <n v="13"/>
    <n v="4"/>
    <n v="3"/>
    <n v="532"/>
    <n v="135"/>
    <n v="0"/>
    <n v="0"/>
    <n v="78"/>
    <n v="35"/>
    <n v="0"/>
    <n v="0"/>
    <n v="813"/>
    <n v="0"/>
    <x v="75"/>
    <n v="113"/>
    <n v="700"/>
    <n v="33"/>
    <n v="667"/>
    <n v="0"/>
    <n v="813"/>
    <n v="0"/>
    <n v="813"/>
  </r>
  <r>
    <x v="13"/>
    <n v="60"/>
    <s v="Lemvig Golfklub"/>
    <n v="27"/>
    <n v="3"/>
    <n v="9"/>
    <n v="5"/>
    <n v="499"/>
    <n v="217"/>
    <n v="0"/>
    <n v="1"/>
    <n v="23"/>
    <n v="14"/>
    <n v="5"/>
    <n v="2"/>
    <n v="805"/>
    <n v="187"/>
    <x v="70"/>
    <n v="37"/>
    <n v="760"/>
    <n v="45"/>
    <n v="716"/>
    <n v="7"/>
    <n v="805"/>
    <n v="187"/>
    <n v="992"/>
  </r>
  <r>
    <x v="13"/>
    <n v="89"/>
    <s v="Lillebælt "/>
    <n v="27"/>
    <n v="3"/>
    <n v="13"/>
    <n v="2"/>
    <n v="530"/>
    <n v="231"/>
    <n v="0"/>
    <n v="0"/>
    <n v="86"/>
    <n v="57"/>
    <n v="4"/>
    <n v="4"/>
    <n v="957"/>
    <n v="5"/>
    <x v="71"/>
    <n v="143"/>
    <n v="806"/>
    <n v="45"/>
    <n v="761"/>
    <n v="8"/>
    <n v="957"/>
    <n v="5"/>
    <n v="962"/>
  </r>
  <r>
    <x v="13"/>
    <n v="904"/>
    <s v="Ølstykke Golf"/>
    <n v="4"/>
    <n v="0"/>
    <n v="0"/>
    <n v="0"/>
    <n v="117"/>
    <n v="41"/>
    <n v="1"/>
    <n v="0"/>
    <n v="52"/>
    <n v="10"/>
    <n v="0"/>
    <n v="0"/>
    <n v="225"/>
    <n v="3"/>
    <x v="195"/>
    <n v="62"/>
    <n v="162"/>
    <n v="5"/>
    <n v="158"/>
    <n v="0"/>
    <n v="225"/>
    <n v="3"/>
    <n v="228"/>
  </r>
  <r>
    <x v="13"/>
    <n v="202"/>
    <s v="Lübker Golf Klub"/>
    <n v="43"/>
    <n v="4"/>
    <n v="0"/>
    <n v="0"/>
    <n v="368"/>
    <n v="94"/>
    <n v="2"/>
    <n v="3"/>
    <n v="359"/>
    <n v="88"/>
    <n v="26"/>
    <n v="14"/>
    <n v="1001"/>
    <n v="3"/>
    <x v="202"/>
    <n v="447"/>
    <n v="509"/>
    <n v="52"/>
    <n v="462"/>
    <n v="40"/>
    <n v="1001"/>
    <n v="3"/>
    <n v="1004"/>
  </r>
  <r>
    <x v="13"/>
    <n v="185"/>
    <s v="Lyngbygaard Golf Klub"/>
    <n v="29"/>
    <n v="2"/>
    <n v="0"/>
    <n v="0"/>
    <n v="625"/>
    <n v="88"/>
    <n v="2"/>
    <n v="1"/>
    <n v="195"/>
    <n v="95"/>
    <n v="2"/>
    <n v="0"/>
    <n v="1039"/>
    <n v="38"/>
    <x v="163"/>
    <n v="290"/>
    <n v="744"/>
    <n v="34"/>
    <n v="713"/>
    <n v="2"/>
    <n v="1039"/>
    <n v="38"/>
    <n v="1077"/>
  </r>
  <r>
    <x v="13"/>
    <n v="113"/>
    <s v="Læsø Seaside Golf Klub"/>
    <n v="16"/>
    <n v="5"/>
    <n v="3"/>
    <n v="5"/>
    <n v="161"/>
    <n v="111"/>
    <n v="0"/>
    <n v="0"/>
    <n v="827"/>
    <n v="187"/>
    <n v="38"/>
    <n v="22"/>
    <n v="1375"/>
    <n v="5"/>
    <x v="37"/>
    <n v="1014"/>
    <n v="301"/>
    <n v="29"/>
    <n v="272"/>
    <n v="60"/>
    <n v="1375"/>
    <n v="5"/>
    <n v="1380"/>
  </r>
  <r>
    <x v="13"/>
    <n v="146"/>
    <s v="Løgstør Golfklub"/>
    <n v="11"/>
    <n v="1"/>
    <n v="2"/>
    <n v="3"/>
    <n v="171"/>
    <n v="66"/>
    <n v="0"/>
    <n v="0"/>
    <n v="36"/>
    <n v="19"/>
    <n v="14"/>
    <n v="5"/>
    <n v="328"/>
    <n v="6"/>
    <x v="170"/>
    <n v="55"/>
    <n v="254"/>
    <n v="17"/>
    <n v="237"/>
    <n v="19"/>
    <n v="328"/>
    <n v="6"/>
    <n v="334"/>
  </r>
  <r>
    <x v="13"/>
    <n v="93"/>
    <s v="Løkken Golfklub"/>
    <n v="13"/>
    <n v="0"/>
    <n v="1"/>
    <n v="0"/>
    <n v="149"/>
    <n v="78"/>
    <n v="0"/>
    <n v="0"/>
    <n v="48"/>
    <n v="24"/>
    <n v="21"/>
    <n v="10"/>
    <n v="344"/>
    <n v="9"/>
    <x v="153"/>
    <n v="72"/>
    <n v="241"/>
    <n v="14"/>
    <n v="227"/>
    <n v="31"/>
    <n v="344"/>
    <n v="9"/>
    <n v="353"/>
  </r>
  <r>
    <x v="13"/>
    <n v="176"/>
    <s v="Mariagerfjord Golfklub"/>
    <n v="15"/>
    <n v="7"/>
    <n v="0"/>
    <n v="0"/>
    <n v="324"/>
    <n v="118"/>
    <n v="0"/>
    <n v="0"/>
    <n v="50"/>
    <n v="31"/>
    <n v="16"/>
    <n v="9"/>
    <n v="570"/>
    <n v="35"/>
    <x v="143"/>
    <n v="81"/>
    <n v="464"/>
    <n v="22"/>
    <n v="442"/>
    <n v="25"/>
    <n v="570"/>
    <n v="35"/>
    <n v="605"/>
  </r>
  <r>
    <x v="13"/>
    <n v="69"/>
    <s v="Maribo Sø Golfklub"/>
    <n v="24"/>
    <n v="7"/>
    <n v="3"/>
    <n v="1"/>
    <n v="304"/>
    <n v="127"/>
    <n v="0"/>
    <n v="0"/>
    <n v="84"/>
    <n v="53"/>
    <n v="3"/>
    <n v="1"/>
    <n v="607"/>
    <n v="72"/>
    <x v="113"/>
    <n v="137"/>
    <n v="466"/>
    <n v="35"/>
    <n v="431"/>
    <n v="4"/>
    <n v="607"/>
    <n v="72"/>
    <n v="679"/>
  </r>
  <r>
    <x v="13"/>
    <n v="118"/>
    <s v="Marielyst Golf Klub"/>
    <n v="15"/>
    <n v="4"/>
    <n v="0"/>
    <n v="0"/>
    <n v="291"/>
    <n v="143"/>
    <n v="0"/>
    <n v="0"/>
    <n v="70"/>
    <n v="57"/>
    <n v="0"/>
    <n v="0"/>
    <n v="580"/>
    <n v="49"/>
    <x v="111"/>
    <n v="127"/>
    <n v="453"/>
    <n v="19"/>
    <n v="434"/>
    <n v="0"/>
    <n v="580"/>
    <n v="49"/>
    <n v="629"/>
  </r>
  <r>
    <x v="13"/>
    <n v="912"/>
    <s v="Markusminde Golf"/>
    <n v="8"/>
    <n v="2"/>
    <n v="0"/>
    <n v="0"/>
    <n v="273"/>
    <n v="109"/>
    <n v="0"/>
    <n v="0"/>
    <n v="389"/>
    <n v="96"/>
    <n v="0"/>
    <n v="0"/>
    <n v="877"/>
    <n v="19"/>
    <x v="140"/>
    <n v="485"/>
    <n v="392"/>
    <n v="10"/>
    <n v="382"/>
    <n v="0"/>
    <n v="877"/>
    <n v="19"/>
    <n v="896"/>
  </r>
  <r>
    <x v="13"/>
    <n v="136"/>
    <s v="Mensalgård Golfklub"/>
    <n v="0"/>
    <n v="0"/>
    <n v="0"/>
    <n v="0"/>
    <n v="46"/>
    <n v="12"/>
    <n v="0"/>
    <n v="0"/>
    <n v="109"/>
    <n v="23"/>
    <n v="4"/>
    <n v="3"/>
    <n v="197"/>
    <n v="1"/>
    <x v="28"/>
    <n v="132"/>
    <n v="58"/>
    <n v="0"/>
    <n v="58"/>
    <n v="7"/>
    <n v="197"/>
    <n v="1"/>
    <n v="198"/>
  </r>
  <r>
    <x v="13"/>
    <n v="182"/>
    <s v="Midtfyns Golfklub"/>
    <n v="10"/>
    <n v="5"/>
    <n v="0"/>
    <n v="0"/>
    <n v="231"/>
    <n v="92"/>
    <n v="0"/>
    <n v="0"/>
    <n v="22"/>
    <n v="3"/>
    <n v="18"/>
    <n v="2"/>
    <n v="383"/>
    <n v="18"/>
    <x v="169"/>
    <n v="25"/>
    <n v="338"/>
    <n v="15"/>
    <n v="323"/>
    <n v="20"/>
    <n v="383"/>
    <n v="18"/>
    <n v="401"/>
  </r>
  <r>
    <x v="13"/>
    <n v="147"/>
    <s v="Midtsjællands Golfklub"/>
    <n v="16"/>
    <n v="0"/>
    <n v="14"/>
    <n v="5"/>
    <n v="698"/>
    <n v="201"/>
    <n v="1"/>
    <n v="0"/>
    <n v="377"/>
    <n v="71"/>
    <n v="8"/>
    <n v="5"/>
    <n v="1396"/>
    <n v="40"/>
    <x v="112"/>
    <n v="448"/>
    <n v="934"/>
    <n v="36"/>
    <n v="899"/>
    <n v="13"/>
    <n v="1396"/>
    <n v="40"/>
    <n v="1436"/>
  </r>
  <r>
    <x v="13"/>
    <n v="79"/>
    <s v="Mollerup Golf Club"/>
    <n v="24"/>
    <n v="3"/>
    <n v="14"/>
    <n v="2"/>
    <n v="745"/>
    <n v="325"/>
    <n v="0"/>
    <n v="0"/>
    <n v="0"/>
    <n v="0"/>
    <n v="6"/>
    <n v="1"/>
    <n v="1120"/>
    <n v="30"/>
    <x v="39"/>
    <n v="0"/>
    <n v="1113"/>
    <n v="43"/>
    <n v="1070"/>
    <n v="7"/>
    <n v="1120"/>
    <n v="30"/>
    <n v="1150"/>
  </r>
  <r>
    <x v="13"/>
    <n v="57"/>
    <s v="Morsø GolfKlub"/>
    <n v="19"/>
    <n v="3"/>
    <n v="8"/>
    <n v="1"/>
    <n v="414"/>
    <n v="181"/>
    <n v="0"/>
    <n v="0"/>
    <n v="41"/>
    <n v="11"/>
    <n v="1"/>
    <n v="0"/>
    <n v="679"/>
    <n v="6"/>
    <x v="95"/>
    <n v="52"/>
    <n v="626"/>
    <n v="31"/>
    <n v="595"/>
    <n v="1"/>
    <n v="679"/>
    <n v="6"/>
    <n v="685"/>
  </r>
  <r>
    <x v="13"/>
    <n v="28"/>
    <s v="Mølleåens Golf Klub"/>
    <n v="29"/>
    <n v="2"/>
    <n v="13"/>
    <n v="5"/>
    <n v="866"/>
    <n v="243"/>
    <n v="0"/>
    <n v="1"/>
    <n v="107"/>
    <n v="39"/>
    <n v="0"/>
    <n v="0"/>
    <n v="1305"/>
    <n v="65"/>
    <x v="23"/>
    <n v="146"/>
    <n v="1158"/>
    <n v="50"/>
    <n v="1109"/>
    <n v="0"/>
    <n v="1305"/>
    <n v="65"/>
    <n v="1370"/>
  </r>
  <r>
    <x v="13"/>
    <n v="98"/>
    <s v="Møn Golfklub"/>
    <n v="26"/>
    <n v="7"/>
    <n v="3"/>
    <n v="1"/>
    <n v="188"/>
    <n v="61"/>
    <n v="0"/>
    <n v="0"/>
    <n v="40"/>
    <n v="15"/>
    <n v="10"/>
    <n v="5"/>
    <n v="356"/>
    <n v="14"/>
    <x v="142"/>
    <n v="55"/>
    <n v="286"/>
    <n v="37"/>
    <n v="249"/>
    <n v="15"/>
    <n v="356"/>
    <n v="14"/>
    <n v="370"/>
  </r>
  <r>
    <x v="13"/>
    <n v="55"/>
    <s v="Nexø Golf Klub"/>
    <n v="7"/>
    <n v="3"/>
    <n v="7"/>
    <n v="5"/>
    <n v="161"/>
    <n v="87"/>
    <n v="0"/>
    <n v="0"/>
    <n v="107"/>
    <n v="42"/>
    <n v="1"/>
    <n v="1"/>
    <n v="421"/>
    <n v="16"/>
    <x v="158"/>
    <n v="149"/>
    <n v="270"/>
    <n v="22"/>
    <n v="248"/>
    <n v="2"/>
    <n v="421"/>
    <n v="16"/>
    <n v="437"/>
  </r>
  <r>
    <x v="13"/>
    <n v="124"/>
    <s v="Nivå Golf Klub"/>
    <n v="22"/>
    <n v="0"/>
    <n v="17"/>
    <n v="2"/>
    <n v="453"/>
    <n v="164"/>
    <n v="2"/>
    <n v="1"/>
    <n v="434"/>
    <n v="242"/>
    <n v="2"/>
    <n v="0"/>
    <n v="1339"/>
    <n v="7"/>
    <x v="60"/>
    <n v="676"/>
    <n v="658"/>
    <n v="44"/>
    <n v="617"/>
    <n v="2"/>
    <n v="1339"/>
    <n v="7"/>
    <n v="1346"/>
  </r>
  <r>
    <x v="13"/>
    <n v="104"/>
    <s v="Nordborg Golfklub"/>
    <n v="8"/>
    <n v="1"/>
    <n v="0"/>
    <n v="1"/>
    <n v="262"/>
    <n v="84"/>
    <n v="0"/>
    <n v="0"/>
    <n v="38"/>
    <n v="11"/>
    <n v="0"/>
    <n v="0"/>
    <n v="405"/>
    <n v="6"/>
    <x v="152"/>
    <n v="49"/>
    <n v="356"/>
    <n v="10"/>
    <n v="346"/>
    <n v="0"/>
    <n v="405"/>
    <n v="6"/>
    <n v="411"/>
  </r>
  <r>
    <x v="13"/>
    <n v="56"/>
    <s v="Nordbornholms Golf Klub"/>
    <n v="31"/>
    <n v="4"/>
    <n v="1"/>
    <n v="1"/>
    <n v="198"/>
    <n v="61"/>
    <n v="0"/>
    <n v="0"/>
    <n v="0"/>
    <n v="0"/>
    <n v="0"/>
    <n v="0"/>
    <n v="296"/>
    <n v="3"/>
    <x v="168"/>
    <n v="0"/>
    <n v="296"/>
    <n v="37"/>
    <n v="259"/>
    <n v="0"/>
    <n v="296"/>
    <n v="3"/>
    <n v="299"/>
  </r>
  <r>
    <x v="13"/>
    <n v="76"/>
    <s v="Norddjurs Golfklub"/>
    <n v="5"/>
    <n v="0"/>
    <n v="12"/>
    <n v="1"/>
    <n v="270"/>
    <n v="148"/>
    <n v="0"/>
    <n v="0"/>
    <n v="26"/>
    <n v="13"/>
    <n v="8"/>
    <n v="4"/>
    <n v="487"/>
    <n v="62"/>
    <x v="110"/>
    <n v="39"/>
    <n v="436"/>
    <n v="18"/>
    <n v="418"/>
    <n v="12"/>
    <n v="487"/>
    <n v="62"/>
    <n v="549"/>
  </r>
  <r>
    <x v="13"/>
    <n v="29"/>
    <s v="Nordvestjysk Golfklub"/>
    <n v="27"/>
    <n v="7"/>
    <n v="0"/>
    <n v="0"/>
    <n v="514"/>
    <n v="239"/>
    <n v="0"/>
    <n v="0"/>
    <n v="32"/>
    <n v="10"/>
    <n v="12"/>
    <n v="4"/>
    <n v="845"/>
    <n v="30"/>
    <x v="78"/>
    <n v="42"/>
    <n v="787"/>
    <n v="34"/>
    <n v="753"/>
    <n v="16"/>
    <n v="845"/>
    <n v="30"/>
    <n v="875"/>
  </r>
  <r>
    <x v="13"/>
    <n v="139"/>
    <s v="Næstved Golfklub"/>
    <n v="13"/>
    <n v="1"/>
    <n v="20"/>
    <n v="7"/>
    <n v="485"/>
    <n v="216"/>
    <n v="0"/>
    <n v="0"/>
    <n v="51"/>
    <n v="30"/>
    <n v="3"/>
    <n v="2"/>
    <n v="828"/>
    <n v="42"/>
    <x v="97"/>
    <n v="81"/>
    <n v="742"/>
    <n v="41"/>
    <n v="701"/>
    <n v="5"/>
    <n v="828"/>
    <n v="42"/>
    <n v="870"/>
  </r>
  <r>
    <x v="13"/>
    <n v="94"/>
    <s v="Odder Golfklub"/>
    <n v="20"/>
    <n v="5"/>
    <n v="15"/>
    <n v="0"/>
    <n v="572"/>
    <n v="274"/>
    <n v="0"/>
    <n v="0"/>
    <n v="66"/>
    <n v="31"/>
    <n v="5"/>
    <n v="4"/>
    <n v="992"/>
    <n v="34"/>
    <x v="54"/>
    <n v="97"/>
    <n v="886"/>
    <n v="40"/>
    <n v="846"/>
    <n v="9"/>
    <n v="992"/>
    <n v="34"/>
    <n v="1026"/>
  </r>
  <r>
    <x v="13"/>
    <n v="196"/>
    <s v="Odense Blommenslyst Golfklub"/>
    <n v="23"/>
    <n v="4"/>
    <n v="5"/>
    <n v="1"/>
    <n v="441"/>
    <n v="136"/>
    <n v="0"/>
    <n v="0"/>
    <n v="41"/>
    <n v="29"/>
    <n v="2"/>
    <n v="1"/>
    <n v="683"/>
    <n v="12"/>
    <x v="74"/>
    <n v="70"/>
    <n v="610"/>
    <n v="33"/>
    <n v="577"/>
    <n v="3"/>
    <n v="683"/>
    <n v="12"/>
    <n v="695"/>
  </r>
  <r>
    <x v="13"/>
    <n v="101"/>
    <s v="Odense Eventyr Golf Klub"/>
    <n v="92"/>
    <n v="17"/>
    <n v="43"/>
    <n v="7"/>
    <n v="967"/>
    <n v="305"/>
    <n v="2"/>
    <n v="0"/>
    <n v="140"/>
    <n v="22"/>
    <n v="6"/>
    <n v="2"/>
    <n v="1603"/>
    <n v="33"/>
    <x v="3"/>
    <n v="162"/>
    <n v="1431"/>
    <n v="161"/>
    <n v="1272"/>
    <n v="8"/>
    <n v="1603"/>
    <n v="33"/>
    <n v="1636"/>
  </r>
  <r>
    <x v="13"/>
    <n v="5"/>
    <s v="Odense Golfklub"/>
    <n v="47"/>
    <n v="11"/>
    <n v="11"/>
    <n v="8"/>
    <n v="989"/>
    <n v="383"/>
    <n v="0"/>
    <n v="0"/>
    <n v="56"/>
    <n v="14"/>
    <n v="8"/>
    <n v="1"/>
    <n v="1528"/>
    <n v="133"/>
    <x v="18"/>
    <n v="70"/>
    <n v="1449"/>
    <n v="77"/>
    <n v="1372"/>
    <n v="9"/>
    <n v="1528"/>
    <n v="133"/>
    <n v="1661"/>
  </r>
  <r>
    <x v="13"/>
    <n v="20"/>
    <s v="Odsherred Golfklub"/>
    <n v="21"/>
    <n v="3"/>
    <n v="3"/>
    <n v="2"/>
    <n v="304"/>
    <n v="154"/>
    <n v="0"/>
    <n v="0"/>
    <n v="286"/>
    <n v="227"/>
    <n v="37"/>
    <n v="20"/>
    <n v="1057"/>
    <n v="47"/>
    <x v="66"/>
    <n v="513"/>
    <n v="487"/>
    <n v="29"/>
    <n v="458"/>
    <n v="57"/>
    <n v="1057"/>
    <n v="47"/>
    <n v="1104"/>
  </r>
  <r>
    <x v="13"/>
    <n v="177"/>
    <s v="Outrup Golfklub"/>
    <n v="4"/>
    <n v="1"/>
    <n v="1"/>
    <n v="0"/>
    <n v="538"/>
    <n v="182"/>
    <n v="0"/>
    <n v="0"/>
    <n v="0"/>
    <n v="2"/>
    <n v="0"/>
    <n v="0"/>
    <n v="728"/>
    <n v="42"/>
    <x v="130"/>
    <n v="2"/>
    <n v="726"/>
    <n v="6"/>
    <n v="720"/>
    <n v="0"/>
    <n v="728"/>
    <n v="42"/>
    <n v="770"/>
  </r>
  <r>
    <x v="13"/>
    <n v="129"/>
    <s v="Passebækgård Golf Klub"/>
    <n v="24"/>
    <n v="7"/>
    <n v="0"/>
    <n v="0"/>
    <n v="145"/>
    <n v="70"/>
    <n v="0"/>
    <n v="0"/>
    <n v="6"/>
    <n v="0"/>
    <n v="0"/>
    <n v="0"/>
    <n v="252"/>
    <n v="6"/>
    <x v="104"/>
    <n v="6"/>
    <n v="246"/>
    <n v="31"/>
    <n v="215"/>
    <n v="0"/>
    <n v="252"/>
    <n v="6"/>
    <n v="258"/>
  </r>
  <r>
    <x v="13"/>
    <n v="150"/>
    <s v="Randers Fjord Golfklub"/>
    <n v="16"/>
    <n v="1"/>
    <n v="11"/>
    <n v="5"/>
    <n v="392"/>
    <n v="109"/>
    <n v="0"/>
    <n v="0"/>
    <n v="31"/>
    <n v="12"/>
    <n v="1"/>
    <n v="0"/>
    <n v="578"/>
    <n v="29"/>
    <x v="135"/>
    <n v="43"/>
    <n v="534"/>
    <n v="33"/>
    <n v="501"/>
    <n v="1"/>
    <n v="578"/>
    <n v="29"/>
    <n v="607"/>
  </r>
  <r>
    <x v="13"/>
    <n v="12"/>
    <s v="Randers Golf Klub"/>
    <n v="32"/>
    <n v="5"/>
    <n v="29"/>
    <n v="3"/>
    <n v="652"/>
    <n v="248"/>
    <n v="0"/>
    <n v="0"/>
    <n v="131"/>
    <n v="41"/>
    <n v="1"/>
    <n v="1"/>
    <n v="1143"/>
    <n v="63"/>
    <x v="46"/>
    <n v="172"/>
    <n v="969"/>
    <n v="69"/>
    <n v="900"/>
    <n v="2"/>
    <n v="1143"/>
    <n v="63"/>
    <n v="1206"/>
  </r>
  <r>
    <x v="13"/>
    <n v="134"/>
    <s v="PIBE MØLLE GOLF"/>
    <n v="15"/>
    <n v="3"/>
    <n v="1"/>
    <n v="0"/>
    <n v="355"/>
    <n v="160"/>
    <n v="0"/>
    <n v="0"/>
    <n v="193"/>
    <n v="89"/>
    <n v="8"/>
    <n v="2"/>
    <n v="826"/>
    <n v="13"/>
    <x v="108"/>
    <n v="282"/>
    <n v="534"/>
    <n v="19"/>
    <n v="515"/>
    <n v="10"/>
    <n v="826"/>
    <n v="13"/>
    <n v="839"/>
  </r>
  <r>
    <x v="13"/>
    <n v="49"/>
    <s v="Ribe Golf Klub"/>
    <n v="20"/>
    <n v="7"/>
    <n v="4"/>
    <n v="0"/>
    <n v="501"/>
    <n v="216"/>
    <n v="0"/>
    <n v="0"/>
    <n v="45"/>
    <n v="19"/>
    <n v="7"/>
    <n v="1"/>
    <n v="820"/>
    <n v="0"/>
    <x v="89"/>
    <n v="64"/>
    <n v="748"/>
    <n v="31"/>
    <n v="717"/>
    <n v="8"/>
    <n v="820"/>
    <n v="0"/>
    <n v="820"/>
  </r>
  <r>
    <x v="13"/>
    <n v="64"/>
    <s v="Rold Skov Golfklub"/>
    <n v="34"/>
    <n v="2"/>
    <n v="11"/>
    <n v="4"/>
    <n v="492"/>
    <n v="191"/>
    <n v="0"/>
    <n v="0"/>
    <n v="137"/>
    <n v="42"/>
    <n v="3"/>
    <n v="1"/>
    <n v="917"/>
    <n v="42"/>
    <x v="99"/>
    <n v="179"/>
    <n v="734"/>
    <n v="51"/>
    <n v="683"/>
    <n v="4"/>
    <n v="917"/>
    <n v="42"/>
    <n v="959"/>
  </r>
  <r>
    <x v="13"/>
    <n v="38"/>
    <s v="Roskilde Golf Klub"/>
    <n v="38"/>
    <n v="10"/>
    <n v="21"/>
    <n v="9"/>
    <n v="631"/>
    <n v="298"/>
    <n v="0"/>
    <n v="0"/>
    <n v="366"/>
    <n v="233"/>
    <n v="0"/>
    <n v="0"/>
    <n v="1606"/>
    <n v="37"/>
    <x v="31"/>
    <n v="599"/>
    <n v="1007"/>
    <n v="78"/>
    <n v="929"/>
    <n v="0"/>
    <n v="1606"/>
    <n v="37"/>
    <n v="1643"/>
  </r>
  <r>
    <x v="13"/>
    <n v="900"/>
    <s v="Royal Golf Club"/>
    <n v="3"/>
    <n v="2"/>
    <n v="3"/>
    <n v="0"/>
    <n v="235"/>
    <n v="29"/>
    <n v="0"/>
    <n v="0"/>
    <n v="0"/>
    <n v="0"/>
    <n v="0"/>
    <n v="0"/>
    <n v="272"/>
    <n v="17"/>
    <x v="150"/>
    <n v="0"/>
    <n v="272"/>
    <n v="8"/>
    <n v="264"/>
    <n v="0"/>
    <n v="272"/>
    <n v="17"/>
    <n v="289"/>
  </r>
  <r>
    <x v="13"/>
    <n v="80"/>
    <s v="Royal Oak Golf Club"/>
    <n v="33"/>
    <n v="6"/>
    <n v="1"/>
    <n v="2"/>
    <n v="273"/>
    <n v="90"/>
    <n v="0"/>
    <n v="0"/>
    <n v="19"/>
    <n v="7"/>
    <n v="25"/>
    <n v="7"/>
    <n v="463"/>
    <n v="4"/>
    <x v="161"/>
    <n v="26"/>
    <n v="405"/>
    <n v="42"/>
    <n v="363"/>
    <n v="32"/>
    <n v="463"/>
    <n v="4"/>
    <n v="467"/>
  </r>
  <r>
    <x v="13"/>
    <n v="8"/>
    <s v="Rungsted Golf Klub"/>
    <n v="35"/>
    <n v="16"/>
    <n v="7"/>
    <n v="2"/>
    <n v="567"/>
    <n v="270"/>
    <n v="0"/>
    <n v="0"/>
    <n v="69"/>
    <n v="43"/>
    <n v="0"/>
    <n v="0"/>
    <n v="1009"/>
    <n v="163"/>
    <x v="51"/>
    <n v="112"/>
    <n v="897"/>
    <n v="60"/>
    <n v="837"/>
    <n v="0"/>
    <n v="1009"/>
    <n v="163"/>
    <n v="1172"/>
  </r>
  <r>
    <x v="13"/>
    <n v="168"/>
    <s v="Rømø Golf Klub"/>
    <n v="1"/>
    <n v="0"/>
    <n v="0"/>
    <n v="0"/>
    <n v="64"/>
    <n v="22"/>
    <n v="0"/>
    <n v="0"/>
    <n v="16"/>
    <n v="6"/>
    <n v="36"/>
    <n v="16"/>
    <n v="161"/>
    <n v="0"/>
    <x v="181"/>
    <n v="22"/>
    <n v="87"/>
    <n v="1"/>
    <n v="86"/>
    <n v="52"/>
    <n v="161"/>
    <n v="0"/>
    <n v="161"/>
  </r>
  <r>
    <x v="13"/>
    <n v="190"/>
    <s v="Rønnede Golf Klub"/>
    <n v="19"/>
    <n v="1"/>
    <n v="3"/>
    <n v="0"/>
    <n v="284"/>
    <n v="96"/>
    <n v="0"/>
    <n v="0"/>
    <n v="91"/>
    <n v="30"/>
    <n v="0"/>
    <n v="0"/>
    <n v="524"/>
    <n v="52"/>
    <x v="136"/>
    <n v="121"/>
    <n v="403"/>
    <n v="23"/>
    <n v="380"/>
    <n v="0"/>
    <n v="524"/>
    <n v="52"/>
    <n v="576"/>
  </r>
  <r>
    <x v="13"/>
    <n v="95"/>
    <s v="Samsø Golfklub"/>
    <n v="16"/>
    <n v="4"/>
    <n v="7"/>
    <n v="3"/>
    <n v="169"/>
    <n v="86"/>
    <n v="0"/>
    <n v="1"/>
    <n v="1268"/>
    <n v="340"/>
    <n v="27"/>
    <n v="9"/>
    <n v="1930"/>
    <n v="4"/>
    <x v="133"/>
    <n v="1608"/>
    <n v="285"/>
    <n v="31"/>
    <n v="255"/>
    <n v="36"/>
    <n v="1930"/>
    <n v="4"/>
    <n v="1934"/>
  </r>
  <r>
    <x v="13"/>
    <n v="11"/>
    <s v="Sct. Knuds Golfklub"/>
    <n v="8"/>
    <n v="5"/>
    <n v="2"/>
    <n v="2"/>
    <n v="388"/>
    <n v="168"/>
    <n v="0"/>
    <n v="0"/>
    <n v="31"/>
    <n v="11"/>
    <n v="0"/>
    <n v="0"/>
    <n v="615"/>
    <n v="42"/>
    <x v="82"/>
    <n v="42"/>
    <n v="573"/>
    <n v="17"/>
    <n v="556"/>
    <n v="0"/>
    <n v="615"/>
    <n v="42"/>
    <n v="657"/>
  </r>
  <r>
    <x v="13"/>
    <n v="109"/>
    <s v="Sebber Kloster Golf Klub"/>
    <n v="35"/>
    <n v="3"/>
    <n v="0"/>
    <n v="0"/>
    <n v="375"/>
    <n v="137"/>
    <n v="2"/>
    <n v="0"/>
    <n v="106"/>
    <n v="53"/>
    <n v="14"/>
    <n v="1"/>
    <n v="726"/>
    <n v="5"/>
    <x v="121"/>
    <n v="159"/>
    <n v="550"/>
    <n v="40"/>
    <n v="512"/>
    <n v="15"/>
    <n v="726"/>
    <n v="5"/>
    <n v="731"/>
  </r>
  <r>
    <x v="13"/>
    <n v="172"/>
    <s v="Sejerø Golfklub"/>
    <n v="0"/>
    <n v="0"/>
    <n v="2"/>
    <n v="1"/>
    <n v="26"/>
    <n v="9"/>
    <n v="3"/>
    <n v="0"/>
    <n v="278"/>
    <n v="62"/>
    <n v="8"/>
    <n v="3"/>
    <n v="392"/>
    <n v="4"/>
    <x v="184"/>
    <n v="340"/>
    <n v="38"/>
    <n v="6"/>
    <n v="35"/>
    <n v="11"/>
    <n v="392"/>
    <n v="4"/>
    <n v="396"/>
  </r>
  <r>
    <x v="13"/>
    <n v="16"/>
    <s v="Silkeborg Golfklub"/>
    <n v="51"/>
    <n v="15"/>
    <n v="21"/>
    <n v="2"/>
    <n v="1190"/>
    <n v="340"/>
    <n v="2"/>
    <n v="1"/>
    <n v="238"/>
    <n v="146"/>
    <n v="1"/>
    <n v="2"/>
    <n v="2009"/>
    <n v="181"/>
    <x v="22"/>
    <n v="384"/>
    <n v="1619"/>
    <n v="92"/>
    <n v="1530"/>
    <n v="3"/>
    <n v="2009"/>
    <n v="181"/>
    <n v="2190"/>
  </r>
  <r>
    <x v="13"/>
    <n v="85"/>
    <s v="Simon's Golf Club"/>
    <n v="15"/>
    <n v="2"/>
    <n v="0"/>
    <n v="0"/>
    <n v="897"/>
    <n v="238"/>
    <n v="0"/>
    <n v="0"/>
    <n v="0"/>
    <n v="0"/>
    <n v="0"/>
    <n v="0"/>
    <n v="1152"/>
    <n v="90"/>
    <x v="38"/>
    <n v="0"/>
    <n v="1152"/>
    <n v="17"/>
    <n v="1135"/>
    <n v="0"/>
    <n v="1152"/>
    <n v="90"/>
    <n v="1242"/>
  </r>
  <r>
    <x v="13"/>
    <n v="83"/>
    <s v="Sindal Golf Klub"/>
    <n v="13"/>
    <n v="0"/>
    <n v="0"/>
    <n v="0"/>
    <n v="301"/>
    <n v="119"/>
    <n v="0"/>
    <n v="0"/>
    <n v="4"/>
    <n v="3"/>
    <n v="13"/>
    <n v="9"/>
    <n v="462"/>
    <n v="68"/>
    <x v="139"/>
    <n v="7"/>
    <n v="433"/>
    <n v="13"/>
    <n v="420"/>
    <n v="22"/>
    <n v="462"/>
    <n v="68"/>
    <n v="530"/>
  </r>
  <r>
    <x v="13"/>
    <n v="70"/>
    <s v="Skanderborg Golf Klub"/>
    <n v="16"/>
    <n v="2"/>
    <n v="14"/>
    <n v="6"/>
    <n v="475"/>
    <n v="192"/>
    <n v="0"/>
    <n v="0"/>
    <n v="33"/>
    <n v="11"/>
    <n v="1"/>
    <n v="0"/>
    <n v="750"/>
    <n v="35"/>
    <x v="96"/>
    <n v="44"/>
    <n v="705"/>
    <n v="38"/>
    <n v="667"/>
    <n v="1"/>
    <n v="750"/>
    <n v="35"/>
    <n v="785"/>
  </r>
  <r>
    <x v="13"/>
    <n v="40"/>
    <s v="Skive Golfklub"/>
    <n v="25"/>
    <n v="3"/>
    <n v="0"/>
    <n v="0"/>
    <n v="440"/>
    <n v="185"/>
    <n v="0"/>
    <n v="0"/>
    <n v="95"/>
    <n v="31"/>
    <n v="4"/>
    <n v="1"/>
    <n v="784"/>
    <n v="5"/>
    <x v="67"/>
    <n v="126"/>
    <n v="653"/>
    <n v="28"/>
    <n v="625"/>
    <n v="5"/>
    <n v="784"/>
    <n v="5"/>
    <n v="789"/>
  </r>
  <r>
    <x v="13"/>
    <n v="138"/>
    <s v="Skovbo Golfklub"/>
    <n v="13"/>
    <n v="2"/>
    <n v="6"/>
    <n v="2"/>
    <n v="390"/>
    <n v="127"/>
    <n v="1"/>
    <n v="0"/>
    <n v="115"/>
    <n v="66"/>
    <n v="0"/>
    <n v="0"/>
    <n v="722"/>
    <n v="13"/>
    <x v="76"/>
    <n v="181"/>
    <n v="540"/>
    <n v="24"/>
    <n v="517"/>
    <n v="0"/>
    <n v="722"/>
    <n v="13"/>
    <n v="735"/>
  </r>
  <r>
    <x v="13"/>
    <n v="154"/>
    <s v="Skærbæk Mølle Golfklub Ølgod"/>
    <n v="15"/>
    <n v="2"/>
    <n v="2"/>
    <n v="0"/>
    <n v="257"/>
    <n v="145"/>
    <n v="0"/>
    <n v="0"/>
    <n v="42"/>
    <n v="15"/>
    <n v="29"/>
    <n v="11"/>
    <n v="518"/>
    <n v="15"/>
    <x v="131"/>
    <n v="57"/>
    <n v="421"/>
    <n v="19"/>
    <n v="402"/>
    <n v="40"/>
    <n v="518"/>
    <n v="15"/>
    <n v="533"/>
  </r>
  <r>
    <x v="13"/>
    <n v="120"/>
    <s v="Smørum Golfklub"/>
    <n v="124"/>
    <n v="30"/>
    <n v="0"/>
    <n v="0"/>
    <n v="1451"/>
    <n v="391"/>
    <n v="0"/>
    <n v="0"/>
    <n v="675"/>
    <n v="378"/>
    <n v="0"/>
    <n v="0"/>
    <n v="3049"/>
    <n v="54"/>
    <x v="34"/>
    <n v="1053"/>
    <n v="1996"/>
    <n v="154"/>
    <n v="1842"/>
    <n v="0"/>
    <n v="3049"/>
    <n v="54"/>
    <n v="3103"/>
  </r>
  <r>
    <x v="13"/>
    <n v="127"/>
    <s v="Solrød Golfklub"/>
    <n v="6"/>
    <n v="1"/>
    <n v="0"/>
    <n v="0"/>
    <n v="84"/>
    <n v="34"/>
    <n v="0"/>
    <n v="0"/>
    <n v="20"/>
    <n v="12"/>
    <n v="0"/>
    <n v="0"/>
    <n v="157"/>
    <n v="3"/>
    <x v="171"/>
    <n v="32"/>
    <n v="125"/>
    <n v="7"/>
    <n v="118"/>
    <n v="0"/>
    <n v="157"/>
    <n v="3"/>
    <n v="160"/>
  </r>
  <r>
    <x v="13"/>
    <n v="47"/>
    <s v="Sorø Golfklub"/>
    <n v="29"/>
    <n v="4"/>
    <n v="16"/>
    <n v="6"/>
    <n v="591"/>
    <n v="175"/>
    <n v="0"/>
    <n v="0"/>
    <n v="77"/>
    <n v="39"/>
    <n v="2"/>
    <n v="1"/>
    <n v="940"/>
    <n v="56"/>
    <x v="81"/>
    <n v="116"/>
    <n v="821"/>
    <n v="55"/>
    <n v="766"/>
    <n v="3"/>
    <n v="940"/>
    <n v="56"/>
    <n v="996"/>
  </r>
  <r>
    <x v="13"/>
    <n v="184"/>
    <s v="Stensballegaard Golfklub"/>
    <n v="26"/>
    <n v="1"/>
    <n v="22"/>
    <n v="8"/>
    <n v="476"/>
    <n v="125"/>
    <n v="0"/>
    <n v="1"/>
    <n v="154"/>
    <n v="120"/>
    <n v="15"/>
    <n v="4"/>
    <n v="952"/>
    <n v="10"/>
    <x v="94"/>
    <n v="274"/>
    <n v="658"/>
    <n v="58"/>
    <n v="601"/>
    <n v="19"/>
    <n v="952"/>
    <n v="10"/>
    <n v="962"/>
  </r>
  <r>
    <x v="13"/>
    <n v="23"/>
    <s v="Storstrømmen Gk"/>
    <n v="23"/>
    <n v="8"/>
    <n v="0"/>
    <n v="0"/>
    <n v="292"/>
    <n v="112"/>
    <n v="0"/>
    <n v="0"/>
    <n v="13"/>
    <n v="5"/>
    <n v="6"/>
    <n v="0"/>
    <n v="459"/>
    <n v="24"/>
    <x v="124"/>
    <n v="18"/>
    <n v="435"/>
    <n v="31"/>
    <n v="404"/>
    <n v="6"/>
    <n v="459"/>
    <n v="24"/>
    <n v="483"/>
  </r>
  <r>
    <x v="13"/>
    <n v="123"/>
    <s v="Struer Golfklub"/>
    <n v="20"/>
    <n v="11"/>
    <n v="8"/>
    <n v="6"/>
    <n v="427"/>
    <n v="202"/>
    <n v="0"/>
    <n v="0"/>
    <n v="32"/>
    <n v="13"/>
    <n v="6"/>
    <n v="2"/>
    <n v="727"/>
    <n v="41"/>
    <x v="4"/>
    <n v="45"/>
    <n v="674"/>
    <n v="45"/>
    <n v="629"/>
    <n v="8"/>
    <n v="727"/>
    <n v="41"/>
    <n v="768"/>
  </r>
  <r>
    <x v="13"/>
    <n v="21"/>
    <s v="Svendborg Golf Klub"/>
    <n v="44"/>
    <n v="7"/>
    <n v="4"/>
    <n v="5"/>
    <n v="583"/>
    <n v="181"/>
    <n v="0"/>
    <n v="0"/>
    <n v="134"/>
    <n v="119"/>
    <n v="11"/>
    <n v="3"/>
    <n v="1091"/>
    <n v="39"/>
    <x v="53"/>
    <n v="253"/>
    <n v="824"/>
    <n v="60"/>
    <n v="764"/>
    <n v="14"/>
    <n v="1091"/>
    <n v="39"/>
    <n v="1130"/>
  </r>
  <r>
    <x v="13"/>
    <n v="42"/>
    <s v="Sydsjællands Golfklub Mogenstrup"/>
    <n v="28"/>
    <n v="7"/>
    <n v="1"/>
    <n v="0"/>
    <n v="465"/>
    <n v="158"/>
    <n v="0"/>
    <n v="0"/>
    <n v="89"/>
    <n v="20"/>
    <n v="0"/>
    <n v="0"/>
    <n v="768"/>
    <n v="61"/>
    <x v="47"/>
    <n v="109"/>
    <n v="659"/>
    <n v="36"/>
    <n v="623"/>
    <n v="0"/>
    <n v="768"/>
    <n v="61"/>
    <n v="829"/>
  </r>
  <r>
    <x v="13"/>
    <n v="183"/>
    <s v="Sydthy Golfklub"/>
    <n v="10"/>
    <n v="0"/>
    <n v="1"/>
    <n v="0"/>
    <n v="203"/>
    <n v="88"/>
    <n v="0"/>
    <n v="0"/>
    <n v="9"/>
    <n v="7"/>
    <n v="16"/>
    <n v="9"/>
    <n v="343"/>
    <n v="13"/>
    <x v="159"/>
    <n v="16"/>
    <n v="302"/>
    <n v="11"/>
    <n v="291"/>
    <n v="25"/>
    <n v="343"/>
    <n v="13"/>
    <n v="356"/>
  </r>
  <r>
    <x v="13"/>
    <n v="71"/>
    <s v="Sæby Golfklub"/>
    <n v="16"/>
    <n v="2"/>
    <n v="5"/>
    <n v="1"/>
    <n v="330"/>
    <n v="159"/>
    <n v="0"/>
    <n v="0"/>
    <n v="33"/>
    <n v="14"/>
    <n v="11"/>
    <n v="5"/>
    <n v="576"/>
    <n v="10"/>
    <x v="117"/>
    <n v="47"/>
    <n v="513"/>
    <n v="24"/>
    <n v="489"/>
    <n v="16"/>
    <n v="576"/>
    <n v="10"/>
    <n v="586"/>
  </r>
  <r>
    <x v="13"/>
    <n v="905"/>
    <s v="Søhøjlandet Golf Resort P/S"/>
    <n v="5"/>
    <n v="0"/>
    <n v="0"/>
    <n v="0"/>
    <n v="224"/>
    <n v="59"/>
    <n v="0"/>
    <n v="0"/>
    <n v="29"/>
    <n v="9"/>
    <n v="9"/>
    <n v="2"/>
    <n v="337"/>
    <n v="4"/>
    <x v="166"/>
    <n v="38"/>
    <n v="288"/>
    <n v="5"/>
    <n v="283"/>
    <n v="11"/>
    <n v="337"/>
    <n v="4"/>
    <n v="341"/>
  </r>
  <r>
    <x v="13"/>
    <n v="37"/>
    <s v="Søllerød Golfklub"/>
    <n v="88"/>
    <n v="37"/>
    <n v="43"/>
    <n v="13"/>
    <n v="659"/>
    <n v="313"/>
    <n v="4"/>
    <n v="0"/>
    <n v="332"/>
    <n v="199"/>
    <n v="0"/>
    <n v="0"/>
    <n v="1688"/>
    <n v="41"/>
    <x v="11"/>
    <n v="531"/>
    <n v="1153"/>
    <n v="185"/>
    <n v="972"/>
    <n v="0"/>
    <n v="1688"/>
    <n v="41"/>
    <n v="1729"/>
  </r>
  <r>
    <x v="13"/>
    <n v="906"/>
    <s v="Sølykke Golf"/>
    <n v="0"/>
    <n v="0"/>
    <n v="0"/>
    <n v="0"/>
    <n v="108"/>
    <n v="35"/>
    <n v="0"/>
    <n v="0"/>
    <n v="31"/>
    <n v="6"/>
    <n v="3"/>
    <n v="3"/>
    <n v="186"/>
    <n v="0"/>
    <x v="196"/>
    <n v="37"/>
    <n v="143"/>
    <n v="0"/>
    <n v="143"/>
    <n v="6"/>
    <n v="186"/>
    <n v="0"/>
    <n v="186"/>
  </r>
  <r>
    <x v="13"/>
    <n v="51"/>
    <s v="Sønderborg Golfklub"/>
    <n v="19"/>
    <n v="4"/>
    <n v="7"/>
    <n v="1"/>
    <n v="465"/>
    <n v="191"/>
    <n v="0"/>
    <n v="0"/>
    <n v="80"/>
    <n v="33"/>
    <n v="5"/>
    <n v="0"/>
    <n v="805"/>
    <n v="67"/>
    <x v="72"/>
    <n v="113"/>
    <n v="687"/>
    <n v="31"/>
    <n v="656"/>
    <n v="5"/>
    <n v="805"/>
    <n v="67"/>
    <n v="872"/>
  </r>
  <r>
    <x v="13"/>
    <n v="22"/>
    <s v="Sønderjyllands Golfklub"/>
    <n v="25"/>
    <n v="5"/>
    <n v="8"/>
    <n v="5"/>
    <n v="463"/>
    <n v="268"/>
    <n v="1"/>
    <n v="1"/>
    <n v="125"/>
    <n v="66"/>
    <n v="15"/>
    <n v="5"/>
    <n v="987"/>
    <n v="79"/>
    <x v="64"/>
    <n v="191"/>
    <n v="774"/>
    <n v="45"/>
    <n v="731"/>
    <n v="20"/>
    <n v="987"/>
    <n v="79"/>
    <n v="1066"/>
  </r>
  <r>
    <x v="13"/>
    <n v="87"/>
    <s v="Tange Sø Golfklub"/>
    <n v="18"/>
    <n v="2"/>
    <n v="18"/>
    <n v="2"/>
    <n v="522"/>
    <n v="146"/>
    <n v="0"/>
    <n v="0"/>
    <n v="57"/>
    <n v="26"/>
    <n v="8"/>
    <n v="3"/>
    <n v="802"/>
    <n v="36"/>
    <x v="86"/>
    <n v="83"/>
    <n v="708"/>
    <n v="40"/>
    <n v="668"/>
    <n v="11"/>
    <n v="802"/>
    <n v="36"/>
    <n v="838"/>
  </r>
  <r>
    <x v="13"/>
    <n v="188"/>
    <s v="The Scandinavian Golf Club"/>
    <n v="61"/>
    <n v="6"/>
    <n v="11"/>
    <n v="13"/>
    <n v="816"/>
    <n v="179"/>
    <n v="0"/>
    <n v="0"/>
    <n v="0"/>
    <n v="0"/>
    <n v="1"/>
    <n v="1"/>
    <n v="1088"/>
    <n v="52"/>
    <x v="172"/>
    <n v="0"/>
    <n v="1086"/>
    <n v="91"/>
    <n v="995"/>
    <n v="2"/>
    <n v="1088"/>
    <n v="52"/>
    <n v="1140"/>
  </r>
  <r>
    <x v="13"/>
    <n v="173"/>
    <s v="Tollundgaard Golfklub"/>
    <n v="6"/>
    <n v="2"/>
    <n v="1"/>
    <n v="2"/>
    <n v="305"/>
    <n v="142"/>
    <n v="0"/>
    <n v="0"/>
    <n v="14"/>
    <n v="7"/>
    <n v="11"/>
    <n v="2"/>
    <n v="492"/>
    <n v="13"/>
    <x v="149"/>
    <n v="21"/>
    <n v="458"/>
    <n v="11"/>
    <n v="447"/>
    <n v="13"/>
    <n v="492"/>
    <n v="13"/>
    <n v="505"/>
  </r>
  <r>
    <x v="13"/>
    <n v="97"/>
    <s v="Trehøje Golfklub"/>
    <n v="28"/>
    <n v="9"/>
    <n v="0"/>
    <n v="0"/>
    <n v="566"/>
    <n v="209"/>
    <n v="5"/>
    <n v="0"/>
    <n v="177"/>
    <n v="125"/>
    <n v="10"/>
    <n v="5"/>
    <n v="1134"/>
    <n v="86"/>
    <x v="40"/>
    <n v="302"/>
    <n v="812"/>
    <n v="42"/>
    <n v="775"/>
    <n v="15"/>
    <n v="1134"/>
    <n v="86"/>
    <n v="1220"/>
  </r>
  <r>
    <x v="13"/>
    <n v="152"/>
    <s v="Trelleborg Golfklub Slagelse"/>
    <n v="56"/>
    <n v="9"/>
    <n v="3"/>
    <n v="0"/>
    <n v="581"/>
    <n v="151"/>
    <n v="1"/>
    <n v="0"/>
    <n v="380"/>
    <n v="158"/>
    <n v="10"/>
    <n v="2"/>
    <n v="1351"/>
    <n v="47"/>
    <x v="84"/>
    <n v="538"/>
    <n v="800"/>
    <n v="69"/>
    <n v="732"/>
    <n v="12"/>
    <n v="1351"/>
    <n v="47"/>
    <n v="1398"/>
  </r>
  <r>
    <x v="13"/>
    <n v="201"/>
    <s v="Tullamore Golf Club"/>
    <n v="1"/>
    <n v="0"/>
    <n v="0"/>
    <n v="0"/>
    <n v="221"/>
    <n v="113"/>
    <n v="0"/>
    <n v="0"/>
    <n v="163"/>
    <n v="34"/>
    <n v="0"/>
    <n v="0"/>
    <n v="532"/>
    <n v="5"/>
    <x v="201"/>
    <n v="197"/>
    <n v="335"/>
    <n v="1"/>
    <n v="334"/>
    <n v="0"/>
    <n v="532"/>
    <n v="5"/>
    <n v="537"/>
  </r>
  <r>
    <x v="13"/>
    <n v="88"/>
    <s v="Tønder Golf Klub"/>
    <n v="9"/>
    <n v="1"/>
    <n v="1"/>
    <n v="0"/>
    <n v="371"/>
    <n v="125"/>
    <n v="0"/>
    <n v="0"/>
    <n v="41"/>
    <n v="26"/>
    <n v="19"/>
    <n v="5"/>
    <n v="598"/>
    <n v="49"/>
    <x v="134"/>
    <n v="67"/>
    <n v="507"/>
    <n v="11"/>
    <n v="496"/>
    <n v="24"/>
    <n v="598"/>
    <n v="49"/>
    <n v="647"/>
  </r>
  <r>
    <x v="13"/>
    <n v="151"/>
    <s v="Vallø Golfklub"/>
    <n v="26"/>
    <n v="6"/>
    <n v="29"/>
    <n v="11"/>
    <n v="461"/>
    <n v="109"/>
    <n v="2"/>
    <n v="0"/>
    <n v="1586"/>
    <n v="315"/>
    <n v="0"/>
    <n v="0"/>
    <n v="2545"/>
    <n v="28"/>
    <x v="69"/>
    <n v="1901"/>
    <n v="642"/>
    <n v="74"/>
    <n v="570"/>
    <n v="0"/>
    <n v="2545"/>
    <n v="28"/>
    <n v="2573"/>
  </r>
  <r>
    <x v="13"/>
    <n v="82"/>
    <s v="Varde Golfklub"/>
    <n v="30"/>
    <n v="11"/>
    <n v="1"/>
    <n v="0"/>
    <n v="537"/>
    <n v="259"/>
    <n v="0"/>
    <n v="0"/>
    <n v="98"/>
    <n v="45"/>
    <n v="4"/>
    <n v="2"/>
    <n v="987"/>
    <n v="57"/>
    <x v="57"/>
    <n v="143"/>
    <n v="838"/>
    <n v="42"/>
    <n v="796"/>
    <n v="6"/>
    <n v="987"/>
    <n v="57"/>
    <n v="1044"/>
  </r>
  <r>
    <x v="13"/>
    <n v="100"/>
    <s v="Vejen Golfklub"/>
    <n v="25"/>
    <n v="1"/>
    <n v="4"/>
    <n v="2"/>
    <n v="413"/>
    <n v="130"/>
    <n v="0"/>
    <n v="0"/>
    <n v="172"/>
    <n v="64"/>
    <n v="0"/>
    <n v="0"/>
    <n v="811"/>
    <n v="1"/>
    <x v="58"/>
    <n v="236"/>
    <n v="575"/>
    <n v="32"/>
    <n v="543"/>
    <n v="0"/>
    <n v="811"/>
    <n v="1"/>
    <n v="812"/>
  </r>
  <r>
    <x v="13"/>
    <n v="27"/>
    <s v="Vejle Golf Club"/>
    <n v="35"/>
    <n v="5"/>
    <n v="35"/>
    <n v="8"/>
    <n v="866"/>
    <n v="348"/>
    <n v="3"/>
    <n v="0"/>
    <n v="203"/>
    <n v="109"/>
    <n v="7"/>
    <n v="3"/>
    <n v="1622"/>
    <n v="41"/>
    <x v="9"/>
    <n v="312"/>
    <n v="1297"/>
    <n v="86"/>
    <n v="1214"/>
    <n v="10"/>
    <n v="1622"/>
    <n v="41"/>
    <n v="1663"/>
  </r>
  <r>
    <x v="13"/>
    <n v="43"/>
    <s v="Vestfyns Golfklub"/>
    <n v="13"/>
    <n v="1"/>
    <n v="0"/>
    <n v="0"/>
    <n v="268"/>
    <n v="129"/>
    <n v="0"/>
    <n v="0"/>
    <n v="125"/>
    <n v="30"/>
    <n v="2"/>
    <n v="2"/>
    <n v="570"/>
    <n v="29"/>
    <x v="98"/>
    <n v="155"/>
    <n v="411"/>
    <n v="14"/>
    <n v="397"/>
    <n v="4"/>
    <n v="570"/>
    <n v="29"/>
    <n v="599"/>
  </r>
  <r>
    <x v="13"/>
    <n v="39"/>
    <s v="Viborg Golfklub"/>
    <n v="43"/>
    <n v="10"/>
    <n v="36"/>
    <n v="5"/>
    <n v="576"/>
    <n v="192"/>
    <n v="0"/>
    <n v="0"/>
    <n v="303"/>
    <n v="183"/>
    <n v="30"/>
    <n v="14"/>
    <n v="1392"/>
    <n v="40"/>
    <x v="29"/>
    <n v="486"/>
    <n v="862"/>
    <n v="94"/>
    <n v="768"/>
    <n v="44"/>
    <n v="1392"/>
    <n v="40"/>
    <n v="1432"/>
  </r>
  <r>
    <x v="13"/>
    <n v="159"/>
    <s v="Volstrup Golf Klub"/>
    <n v="29"/>
    <n v="4"/>
    <n v="16"/>
    <n v="4"/>
    <n v="459"/>
    <n v="108"/>
    <n v="0"/>
    <n v="0"/>
    <n v="81"/>
    <n v="12"/>
    <n v="7"/>
    <n v="1"/>
    <n v="721"/>
    <n v="34"/>
    <x v="129"/>
    <n v="93"/>
    <n v="620"/>
    <n v="53"/>
    <n v="567"/>
    <n v="8"/>
    <n v="721"/>
    <n v="34"/>
    <n v="755"/>
  </r>
  <r>
    <x v="13"/>
    <n v="163"/>
    <s v="Værebro Golfklub"/>
    <n v="23"/>
    <n v="5"/>
    <n v="2"/>
    <n v="0"/>
    <n v="701"/>
    <n v="246"/>
    <n v="27"/>
    <n v="4"/>
    <n v="242"/>
    <n v="128"/>
    <n v="0"/>
    <n v="0"/>
    <n v="1378"/>
    <n v="40"/>
    <x v="106"/>
    <n v="370"/>
    <n v="977"/>
    <n v="61"/>
    <n v="947"/>
    <n v="0"/>
    <n v="1378"/>
    <n v="40"/>
    <n v="1418"/>
  </r>
  <r>
    <x v="13"/>
    <n v="117"/>
    <s v="Værløse Golfklub"/>
    <n v="50"/>
    <n v="8"/>
    <n v="27"/>
    <n v="7"/>
    <n v="681"/>
    <n v="274"/>
    <n v="0"/>
    <n v="0"/>
    <n v="115"/>
    <n v="56"/>
    <n v="0"/>
    <n v="0"/>
    <n v="1218"/>
    <n v="113"/>
    <x v="15"/>
    <n v="171"/>
    <n v="1047"/>
    <n v="92"/>
    <n v="955"/>
    <n v="0"/>
    <n v="1218"/>
    <n v="113"/>
    <n v="1331"/>
  </r>
  <r>
    <x v="13"/>
    <n v="165"/>
    <s v="Ærø Golf Klub"/>
    <n v="1"/>
    <n v="0"/>
    <n v="0"/>
    <n v="0"/>
    <n v="91"/>
    <n v="39"/>
    <n v="0"/>
    <n v="0"/>
    <n v="105"/>
    <n v="32"/>
    <n v="7"/>
    <n v="6"/>
    <n v="281"/>
    <n v="32"/>
    <x v="175"/>
    <n v="137"/>
    <n v="131"/>
    <n v="1"/>
    <n v="130"/>
    <n v="13"/>
    <n v="281"/>
    <n v="32"/>
    <n v="313"/>
  </r>
  <r>
    <x v="13"/>
    <n v="137"/>
    <s v="Øland Golfklub"/>
    <n v="2"/>
    <n v="0"/>
    <n v="1"/>
    <n v="0"/>
    <n v="189"/>
    <n v="79"/>
    <n v="0"/>
    <n v="0"/>
    <n v="535"/>
    <n v="140"/>
    <n v="20"/>
    <n v="4"/>
    <n v="970"/>
    <n v="57"/>
    <x v="105"/>
    <n v="675"/>
    <n v="271"/>
    <n v="3"/>
    <n v="268"/>
    <n v="24"/>
    <n v="970"/>
    <n v="57"/>
    <n v="1027"/>
  </r>
  <r>
    <x v="13"/>
    <n v="99"/>
    <s v="Ørnehøj Golfklub"/>
    <n v="48"/>
    <n v="15"/>
    <n v="0"/>
    <n v="0"/>
    <n v="1025"/>
    <n v="362"/>
    <n v="0"/>
    <n v="0"/>
    <n v="127"/>
    <n v="54"/>
    <n v="9"/>
    <n v="3"/>
    <n v="1643"/>
    <n v="145"/>
    <x v="8"/>
    <n v="181"/>
    <n v="1450"/>
    <n v="63"/>
    <n v="1387"/>
    <n v="12"/>
    <n v="1643"/>
    <n v="145"/>
    <n v="1788"/>
  </r>
  <r>
    <x v="13"/>
    <n v="149"/>
    <s v="Aabenraa Golfklub"/>
    <n v="14"/>
    <n v="3"/>
    <n v="2"/>
    <n v="6"/>
    <n v="284"/>
    <n v="171"/>
    <n v="0"/>
    <n v="0"/>
    <n v="47"/>
    <n v="17"/>
    <n v="11"/>
    <n v="4"/>
    <n v="559"/>
    <n v="39"/>
    <x v="109"/>
    <n v="64"/>
    <n v="480"/>
    <n v="25"/>
    <n v="455"/>
    <n v="15"/>
    <n v="559"/>
    <n v="39"/>
    <n v="598"/>
  </r>
  <r>
    <x v="13"/>
    <n v="108"/>
    <s v="Aabybro Golfklub"/>
    <n v="12"/>
    <n v="2"/>
    <n v="4"/>
    <n v="0"/>
    <n v="387"/>
    <n v="158"/>
    <n v="0"/>
    <n v="0"/>
    <n v="10"/>
    <n v="5"/>
    <n v="5"/>
    <n v="1"/>
    <n v="584"/>
    <n v="31"/>
    <x v="62"/>
    <n v="15"/>
    <n v="563"/>
    <n v="18"/>
    <n v="545"/>
    <n v="6"/>
    <n v="584"/>
    <n v="31"/>
    <n v="615"/>
  </r>
  <r>
    <x v="13"/>
    <n v="2"/>
    <s v="Aalborg Golf Klub"/>
    <n v="59"/>
    <n v="7"/>
    <n v="25"/>
    <n v="9"/>
    <n v="1117"/>
    <n v="441"/>
    <n v="0"/>
    <n v="0"/>
    <n v="25"/>
    <n v="13"/>
    <n v="9"/>
    <n v="3"/>
    <n v="1708"/>
    <n v="93"/>
    <x v="7"/>
    <n v="38"/>
    <n v="1658"/>
    <n v="100"/>
    <n v="1558"/>
    <n v="12"/>
    <n v="1708"/>
    <n v="93"/>
    <n v="1801"/>
  </r>
  <r>
    <x v="13"/>
    <n v="6"/>
    <s v="Aarhus Golf Club"/>
    <n v="44"/>
    <n v="15"/>
    <n v="4"/>
    <n v="1"/>
    <n v="806"/>
    <n v="281"/>
    <n v="0"/>
    <n v="0"/>
    <n v="49"/>
    <n v="27"/>
    <n v="17"/>
    <n v="7"/>
    <n v="1251"/>
    <n v="45"/>
    <x v="32"/>
    <n v="76"/>
    <n v="1151"/>
    <n v="64"/>
    <n v="1087"/>
    <n v="24"/>
    <n v="1251"/>
    <n v="45"/>
    <n v="1296"/>
  </r>
  <r>
    <x v="13"/>
    <n v="73"/>
    <s v="Aarhus Aadal Golf Club"/>
    <n v="31"/>
    <n v="2"/>
    <n v="24"/>
    <n v="10"/>
    <n v="772"/>
    <n v="210"/>
    <n v="0"/>
    <n v="0"/>
    <n v="340"/>
    <n v="123"/>
    <n v="4"/>
    <n v="1"/>
    <n v="1517"/>
    <n v="13"/>
    <x v="43"/>
    <n v="463"/>
    <n v="1049"/>
    <n v="67"/>
    <n v="982"/>
    <n v="5"/>
    <n v="1517"/>
    <n v="13"/>
    <n v="1530"/>
  </r>
  <r>
    <x v="13"/>
    <n v="156"/>
    <s v="Aars Golfklub"/>
    <n v="28"/>
    <n v="2"/>
    <n v="6"/>
    <n v="1"/>
    <n v="348"/>
    <n v="124"/>
    <n v="0"/>
    <n v="0"/>
    <n v="20"/>
    <n v="13"/>
    <n v="1"/>
    <n v="0"/>
    <n v="543"/>
    <n v="26"/>
    <x v="147"/>
    <n v="33"/>
    <n v="509"/>
    <n v="37"/>
    <n v="472"/>
    <n v="1"/>
    <n v="543"/>
    <n v="26"/>
    <n v="569"/>
  </r>
  <r>
    <x v="13"/>
    <n v="107"/>
    <s v="Åskov Golfklub"/>
    <n v="8"/>
    <n v="3"/>
    <n v="4"/>
    <n v="1"/>
    <n v="234"/>
    <n v="88"/>
    <n v="0"/>
    <n v="0"/>
    <n v="37"/>
    <n v="6"/>
    <n v="12"/>
    <n v="3"/>
    <n v="396"/>
    <n v="16"/>
    <x v="137"/>
    <n v="43"/>
    <n v="338"/>
    <n v="16"/>
    <n v="322"/>
    <n v="15"/>
    <n v="396"/>
    <n v="16"/>
    <n v="412"/>
  </r>
  <r>
    <x v="14"/>
    <n v="111"/>
    <s v="Albertslund Golfklub"/>
    <n v="0"/>
    <n v="2"/>
    <n v="0"/>
    <n v="1"/>
    <n v="295"/>
    <n v="117"/>
    <n v="0"/>
    <n v="0"/>
    <n v="78"/>
    <n v="21"/>
    <n v="3"/>
    <n v="1"/>
    <n v="518"/>
    <n v="13"/>
    <x v="119"/>
    <n v="99"/>
    <n v="415"/>
    <n v="3"/>
    <n v="412"/>
    <n v="4"/>
    <n v="518"/>
    <n v="13"/>
    <n v="531"/>
  </r>
  <r>
    <x v="14"/>
    <n v="125"/>
    <s v="Arrild Golf Klub"/>
    <n v="0"/>
    <n v="0"/>
    <n v="0"/>
    <n v="0"/>
    <n v="34"/>
    <n v="25"/>
    <n v="0"/>
    <n v="0"/>
    <n v="17"/>
    <n v="16"/>
    <n v="0"/>
    <n v="0"/>
    <n v="92"/>
    <n v="0"/>
    <x v="182"/>
    <n v="33"/>
    <n v="59"/>
    <n v="0"/>
    <n v="59"/>
    <n v="0"/>
    <n v="92"/>
    <n v="0"/>
    <n v="92"/>
  </r>
  <r>
    <x v="14"/>
    <n v="9"/>
    <s v="Asserbo Golf Club"/>
    <n v="31"/>
    <n v="4"/>
    <n v="18"/>
    <n v="8"/>
    <n v="518"/>
    <n v="246"/>
    <n v="15"/>
    <n v="2"/>
    <n v="52"/>
    <n v="33"/>
    <n v="24"/>
    <n v="12"/>
    <n v="963"/>
    <n v="65"/>
    <x v="56"/>
    <n v="85"/>
    <n v="825"/>
    <n v="78"/>
    <n v="764"/>
    <n v="36"/>
    <n v="963"/>
    <n v="65"/>
    <n v="1028"/>
  </r>
  <r>
    <x v="14"/>
    <n v="167"/>
    <s v="Barløseborg Golfklub"/>
    <n v="36"/>
    <n v="0"/>
    <n v="4"/>
    <n v="0"/>
    <n v="270"/>
    <n v="108"/>
    <n v="0"/>
    <n v="0"/>
    <n v="51"/>
    <n v="27"/>
    <n v="8"/>
    <n v="0"/>
    <n v="504"/>
    <n v="20"/>
    <x v="154"/>
    <n v="78"/>
    <n v="418"/>
    <n v="40"/>
    <n v="378"/>
    <n v="8"/>
    <n v="504"/>
    <n v="20"/>
    <n v="524"/>
  </r>
  <r>
    <x v="14"/>
    <n v="128"/>
    <s v="Benniksgaard Golf Klub"/>
    <n v="9"/>
    <n v="1"/>
    <n v="15"/>
    <n v="2"/>
    <n v="392"/>
    <n v="132"/>
    <n v="0"/>
    <n v="0"/>
    <n v="46"/>
    <n v="25"/>
    <n v="5"/>
    <n v="4"/>
    <n v="631"/>
    <n v="34"/>
    <x v="87"/>
    <n v="71"/>
    <n v="551"/>
    <n v="27"/>
    <n v="524"/>
    <n v="9"/>
    <n v="631"/>
    <n v="34"/>
    <n v="665"/>
  </r>
  <r>
    <x v="14"/>
    <n v="142"/>
    <s v="Birkemose Golf Club"/>
    <n v="30"/>
    <n v="1"/>
    <n v="90"/>
    <n v="59"/>
    <n v="361"/>
    <n v="128"/>
    <n v="0"/>
    <n v="0"/>
    <n v="136"/>
    <n v="56"/>
    <n v="0"/>
    <n v="0"/>
    <n v="861"/>
    <n v="2"/>
    <x v="90"/>
    <n v="192"/>
    <n v="669"/>
    <n v="180"/>
    <n v="489"/>
    <n v="0"/>
    <n v="861"/>
    <n v="2"/>
    <n v="863"/>
  </r>
  <r>
    <x v="14"/>
    <n v="915"/>
    <s v="Blokhus Golfcenter A/S"/>
    <n v="6"/>
    <n v="3"/>
    <n v="0"/>
    <n v="1"/>
    <n v="135"/>
    <n v="75"/>
    <n v="0"/>
    <n v="0"/>
    <n v="96"/>
    <n v="38"/>
    <n v="35"/>
    <n v="17"/>
    <n v="406"/>
    <n v="20"/>
    <x v="204"/>
    <n v="134"/>
    <n v="220"/>
    <n v="10"/>
    <n v="210"/>
    <n v="52"/>
    <n v="406"/>
    <n v="20"/>
    <n v="426"/>
  </r>
  <r>
    <x v="14"/>
    <n v="96"/>
    <s v="Blåvandshuk Golfklub"/>
    <n v="16"/>
    <n v="1"/>
    <n v="0"/>
    <n v="0"/>
    <n v="265"/>
    <n v="126"/>
    <n v="3"/>
    <n v="0"/>
    <n v="1121"/>
    <n v="145"/>
    <n v="48"/>
    <n v="21"/>
    <n v="1746"/>
    <n v="7"/>
    <x v="162"/>
    <n v="1266"/>
    <n v="408"/>
    <n v="20"/>
    <n v="391"/>
    <n v="69"/>
    <n v="1746"/>
    <n v="7"/>
    <n v="1753"/>
  </r>
  <r>
    <x v="14"/>
    <n v="191"/>
    <s v="Blåvandshuk Golf Skovklubben"/>
    <n v="6"/>
    <n v="0"/>
    <n v="1"/>
    <n v="0"/>
    <n v="246"/>
    <n v="86"/>
    <n v="0"/>
    <n v="0"/>
    <n v="22"/>
    <n v="6"/>
    <n v="1"/>
    <n v="0"/>
    <n v="368"/>
    <n v="1"/>
    <x v="185"/>
    <n v="28"/>
    <n v="339"/>
    <n v="7"/>
    <n v="332"/>
    <n v="1"/>
    <n v="368"/>
    <n v="1"/>
    <n v="369"/>
  </r>
  <r>
    <x v="14"/>
    <n v="162"/>
    <s v="Bogense Golfklub"/>
    <n v="7"/>
    <n v="2"/>
    <n v="22"/>
    <n v="14"/>
    <n v="260"/>
    <n v="116"/>
    <n v="0"/>
    <n v="0"/>
    <n v="25"/>
    <n v="8"/>
    <n v="4"/>
    <n v="1"/>
    <n v="459"/>
    <n v="0"/>
    <x v="164"/>
    <n v="33"/>
    <n v="421"/>
    <n v="45"/>
    <n v="376"/>
    <n v="5"/>
    <n v="459"/>
    <n v="0"/>
    <n v="459"/>
  </r>
  <r>
    <x v="14"/>
    <n v="34"/>
    <s v="Bornholms Golf Klub"/>
    <n v="12"/>
    <n v="0"/>
    <n v="0"/>
    <n v="0"/>
    <n v="271"/>
    <n v="91"/>
    <n v="1"/>
    <n v="1"/>
    <n v="51"/>
    <n v="28"/>
    <n v="10"/>
    <n v="8"/>
    <n v="473"/>
    <n v="13"/>
    <x v="120"/>
    <n v="79"/>
    <n v="374"/>
    <n v="14"/>
    <n v="362"/>
    <n v="18"/>
    <n v="473"/>
    <n v="13"/>
    <n v="486"/>
  </r>
  <r>
    <x v="14"/>
    <n v="122"/>
    <s v="Brande Golfklub"/>
    <n v="28"/>
    <n v="3"/>
    <n v="5"/>
    <n v="2"/>
    <n v="443"/>
    <n v="159"/>
    <n v="0"/>
    <n v="0"/>
    <n v="78"/>
    <n v="26"/>
    <n v="4"/>
    <n v="1"/>
    <n v="749"/>
    <n v="58"/>
    <x v="115"/>
    <n v="104"/>
    <n v="640"/>
    <n v="38"/>
    <n v="602"/>
    <n v="5"/>
    <n v="749"/>
    <n v="58"/>
    <n v="807"/>
  </r>
  <r>
    <x v="14"/>
    <n v="78"/>
    <s v="Breinholtgård Golf Klub"/>
    <n v="40"/>
    <n v="6"/>
    <n v="12"/>
    <n v="8"/>
    <n v="758"/>
    <n v="350"/>
    <n v="0"/>
    <n v="0"/>
    <n v="132"/>
    <n v="96"/>
    <n v="10"/>
    <n v="4"/>
    <n v="1416"/>
    <n v="52"/>
    <x v="12"/>
    <n v="228"/>
    <n v="1174"/>
    <n v="66"/>
    <n v="1108"/>
    <n v="14"/>
    <n v="1416"/>
    <n v="52"/>
    <n v="1468"/>
  </r>
  <r>
    <x v="14"/>
    <n v="198"/>
    <s v="Brændeskovgård Golf"/>
    <n v="0"/>
    <n v="0"/>
    <n v="0"/>
    <n v="0"/>
    <n v="0"/>
    <n v="0"/>
    <n v="4"/>
    <n v="0"/>
    <n v="143"/>
    <n v="50"/>
    <n v="0"/>
    <n v="0"/>
    <n v="197"/>
    <n v="0"/>
    <x v="193"/>
    <n v="193"/>
    <n v="0"/>
    <n v="4"/>
    <n v="0"/>
    <n v="0"/>
    <n v="197"/>
    <n v="0"/>
    <n v="197"/>
  </r>
  <r>
    <x v="14"/>
    <n v="130"/>
    <s v="Brøndby Golfklub"/>
    <n v="38"/>
    <n v="5"/>
    <n v="11"/>
    <n v="0"/>
    <n v="647"/>
    <n v="216"/>
    <n v="0"/>
    <n v="0"/>
    <n v="111"/>
    <n v="51"/>
    <n v="0"/>
    <n v="0"/>
    <n v="1079"/>
    <n v="48"/>
    <x v="52"/>
    <n v="162"/>
    <n v="917"/>
    <n v="54"/>
    <n v="863"/>
    <n v="0"/>
    <n v="1079"/>
    <n v="48"/>
    <n v="1127"/>
  </r>
  <r>
    <x v="14"/>
    <n v="32"/>
    <s v="Brønderslev Golfklub"/>
    <n v="23"/>
    <n v="2"/>
    <n v="46"/>
    <n v="10"/>
    <n v="674"/>
    <n v="220"/>
    <n v="0"/>
    <n v="0"/>
    <n v="92"/>
    <n v="52"/>
    <n v="9"/>
    <n v="7"/>
    <n v="1135"/>
    <n v="15"/>
    <x v="36"/>
    <n v="144"/>
    <n v="975"/>
    <n v="81"/>
    <n v="894"/>
    <n v="16"/>
    <n v="1135"/>
    <n v="15"/>
    <n v="1150"/>
  </r>
  <r>
    <x v="14"/>
    <n v="901"/>
    <s v="City Golf Copenhagen"/>
    <n v="19"/>
    <n v="2"/>
    <n v="3"/>
    <n v="0"/>
    <n v="568"/>
    <n v="61"/>
    <n v="0"/>
    <n v="0"/>
    <n v="1"/>
    <n v="0"/>
    <n v="0"/>
    <n v="0"/>
    <n v="654"/>
    <n v="0"/>
    <x v="186"/>
    <n v="1"/>
    <n v="653"/>
    <n v="24"/>
    <n v="629"/>
    <n v="0"/>
    <n v="654"/>
    <n v="0"/>
    <n v="654"/>
  </r>
  <r>
    <x v="14"/>
    <n v="145"/>
    <s v="CGC Golf Club"/>
    <n v="24"/>
    <n v="0"/>
    <n v="0"/>
    <n v="0"/>
    <n v="732"/>
    <n v="203"/>
    <n v="0"/>
    <n v="0"/>
    <n v="0"/>
    <n v="0"/>
    <n v="0"/>
    <n v="0"/>
    <n v="959"/>
    <n v="31"/>
    <x v="35"/>
    <n v="0"/>
    <n v="959"/>
    <n v="24"/>
    <n v="935"/>
    <n v="0"/>
    <n v="959"/>
    <n v="31"/>
    <n v="990"/>
  </r>
  <r>
    <x v="14"/>
    <n v="19"/>
    <s v="Dejbjerg Golf Klub"/>
    <n v="48"/>
    <n v="14"/>
    <n v="12"/>
    <n v="10"/>
    <n v="594"/>
    <n v="270"/>
    <n v="4"/>
    <n v="0"/>
    <n v="140"/>
    <n v="64"/>
    <n v="35"/>
    <n v="13"/>
    <n v="1204"/>
    <n v="32"/>
    <x v="83"/>
    <n v="204"/>
    <n v="948"/>
    <n v="88"/>
    <n v="864"/>
    <n v="48"/>
    <n v="1204"/>
    <n v="32"/>
    <n v="1236"/>
  </r>
  <r>
    <x v="14"/>
    <n v="144"/>
    <s v="DGC Dragsholm Golf Club"/>
    <n v="11"/>
    <n v="1"/>
    <n v="13"/>
    <n v="6"/>
    <n v="297"/>
    <n v="97"/>
    <n v="0"/>
    <n v="0"/>
    <n v="126"/>
    <n v="55"/>
    <n v="43"/>
    <n v="25"/>
    <n v="674"/>
    <n v="19"/>
    <x v="100"/>
    <n v="181"/>
    <n v="425"/>
    <n v="31"/>
    <n v="394"/>
    <n v="68"/>
    <n v="674"/>
    <n v="19"/>
    <n v="693"/>
  </r>
  <r>
    <x v="14"/>
    <n v="174"/>
    <s v="Djurs Golfklub"/>
    <n v="1"/>
    <n v="1"/>
    <n v="0"/>
    <n v="0"/>
    <n v="41"/>
    <n v="8"/>
    <n v="0"/>
    <n v="0"/>
    <n v="10"/>
    <n v="4"/>
    <n v="1"/>
    <n v="0"/>
    <n v="66"/>
    <n v="0"/>
    <x v="178"/>
    <n v="14"/>
    <n v="51"/>
    <n v="2"/>
    <n v="49"/>
    <n v="1"/>
    <n v="66"/>
    <n v="0"/>
    <n v="66"/>
  </r>
  <r>
    <x v="14"/>
    <n v="72"/>
    <s v="Dragør Golfklub"/>
    <n v="74"/>
    <n v="22"/>
    <n v="7"/>
    <n v="2"/>
    <n v="900"/>
    <n v="367"/>
    <n v="0"/>
    <n v="0"/>
    <n v="3"/>
    <n v="0"/>
    <n v="7"/>
    <n v="1"/>
    <n v="1383"/>
    <n v="66"/>
    <x v="14"/>
    <n v="3"/>
    <n v="1372"/>
    <n v="105"/>
    <n v="1267"/>
    <n v="8"/>
    <n v="1383"/>
    <n v="66"/>
    <n v="1449"/>
  </r>
  <r>
    <x v="14"/>
    <n v="197"/>
    <s v="Dronninglund Golfklub"/>
    <n v="31"/>
    <n v="4"/>
    <n v="10"/>
    <n v="3"/>
    <n v="408"/>
    <n v="122"/>
    <n v="0"/>
    <n v="0"/>
    <n v="52"/>
    <n v="30"/>
    <n v="13"/>
    <n v="3"/>
    <n v="676"/>
    <n v="1"/>
    <x v="190"/>
    <n v="82"/>
    <n v="578"/>
    <n v="48"/>
    <n v="530"/>
    <n v="16"/>
    <n v="676"/>
    <n v="1"/>
    <n v="677"/>
  </r>
  <r>
    <x v="14"/>
    <n v="18"/>
    <s v="Ebeltoft Golf Club"/>
    <n v="20"/>
    <n v="1"/>
    <n v="0"/>
    <n v="0"/>
    <n v="207"/>
    <n v="128"/>
    <n v="0"/>
    <n v="0"/>
    <n v="27"/>
    <n v="16"/>
    <n v="3"/>
    <n v="0"/>
    <n v="402"/>
    <n v="4"/>
    <x v="138"/>
    <n v="43"/>
    <n v="356"/>
    <n v="21"/>
    <n v="335"/>
    <n v="3"/>
    <n v="402"/>
    <n v="4"/>
    <n v="406"/>
  </r>
  <r>
    <x v="14"/>
    <n v="3"/>
    <s v="Esbjerg Golfklub"/>
    <n v="70"/>
    <n v="21"/>
    <n v="0"/>
    <n v="0"/>
    <n v="966"/>
    <n v="377"/>
    <n v="0"/>
    <n v="0"/>
    <n v="81"/>
    <n v="35"/>
    <n v="4"/>
    <n v="1"/>
    <n v="1555"/>
    <n v="16"/>
    <x v="6"/>
    <n v="116"/>
    <n v="1434"/>
    <n v="91"/>
    <n v="1343"/>
    <n v="5"/>
    <n v="1555"/>
    <n v="16"/>
    <n v="1571"/>
  </r>
  <r>
    <x v="14"/>
    <n v="106"/>
    <s v="Falster Golfklub"/>
    <n v="7"/>
    <n v="0"/>
    <n v="0"/>
    <n v="0"/>
    <n v="215"/>
    <n v="65"/>
    <n v="0"/>
    <n v="0"/>
    <n v="24"/>
    <n v="6"/>
    <n v="8"/>
    <n v="2"/>
    <n v="327"/>
    <n v="19"/>
    <x v="127"/>
    <n v="30"/>
    <n v="287"/>
    <n v="7"/>
    <n v="280"/>
    <n v="10"/>
    <n v="327"/>
    <n v="19"/>
    <n v="346"/>
  </r>
  <r>
    <x v="14"/>
    <n v="10"/>
    <s v="Fanø Vesterhavsbads Golfklub"/>
    <n v="12"/>
    <n v="6"/>
    <n v="0"/>
    <n v="0"/>
    <n v="128"/>
    <n v="68"/>
    <n v="0"/>
    <n v="0"/>
    <n v="41"/>
    <n v="13"/>
    <n v="77"/>
    <n v="45"/>
    <n v="390"/>
    <n v="23"/>
    <x v="45"/>
    <n v="54"/>
    <n v="214"/>
    <n v="18"/>
    <n v="196"/>
    <n v="122"/>
    <n v="390"/>
    <n v="23"/>
    <n v="413"/>
  </r>
  <r>
    <x v="14"/>
    <n v="68"/>
    <s v="Fredensborg Golf Club"/>
    <n v="29"/>
    <n v="7"/>
    <n v="10"/>
    <n v="0"/>
    <n v="478"/>
    <n v="218"/>
    <n v="0"/>
    <n v="0"/>
    <n v="99"/>
    <n v="91"/>
    <n v="0"/>
    <n v="0"/>
    <n v="932"/>
    <n v="90"/>
    <x v="19"/>
    <n v="190"/>
    <n v="742"/>
    <n v="46"/>
    <n v="696"/>
    <n v="0"/>
    <n v="932"/>
    <n v="90"/>
    <n v="1022"/>
  </r>
  <r>
    <x v="14"/>
    <n v="91"/>
    <s v="Fredericia Golf Club"/>
    <n v="29"/>
    <n v="1"/>
    <n v="7"/>
    <n v="1"/>
    <n v="625"/>
    <n v="254"/>
    <n v="0"/>
    <n v="0"/>
    <n v="89"/>
    <n v="52"/>
    <n v="0"/>
    <n v="0"/>
    <n v="1058"/>
    <n v="54"/>
    <x v="65"/>
    <n v="141"/>
    <n v="917"/>
    <n v="38"/>
    <n v="879"/>
    <n v="0"/>
    <n v="1058"/>
    <n v="54"/>
    <n v="1112"/>
  </r>
  <r>
    <x v="14"/>
    <n v="116"/>
    <s v="Frederikshavn Golf Klub"/>
    <n v="36"/>
    <n v="0"/>
    <n v="4"/>
    <n v="1"/>
    <n v="477"/>
    <n v="209"/>
    <n v="0"/>
    <n v="0"/>
    <n v="81"/>
    <n v="38"/>
    <n v="7"/>
    <n v="3"/>
    <n v="856"/>
    <n v="13"/>
    <x v="77"/>
    <n v="119"/>
    <n v="727"/>
    <n v="41"/>
    <n v="686"/>
    <n v="10"/>
    <n v="856"/>
    <n v="13"/>
    <n v="869"/>
  </r>
  <r>
    <x v="14"/>
    <n v="46"/>
    <s v="Frederikssund Golfklub"/>
    <n v="35"/>
    <n v="0"/>
    <n v="13"/>
    <n v="3"/>
    <n v="524"/>
    <n v="219"/>
    <n v="0"/>
    <n v="0"/>
    <n v="144"/>
    <n v="73"/>
    <n v="4"/>
    <n v="0"/>
    <n v="1015"/>
    <n v="14"/>
    <x v="50"/>
    <n v="217"/>
    <n v="794"/>
    <n v="51"/>
    <n v="743"/>
    <n v="4"/>
    <n v="1015"/>
    <n v="14"/>
    <n v="1029"/>
  </r>
  <r>
    <x v="14"/>
    <n v="44"/>
    <s v="Furesø Golfklub"/>
    <n v="69"/>
    <n v="16"/>
    <n v="28"/>
    <n v="3"/>
    <n v="1055"/>
    <n v="435"/>
    <n v="2"/>
    <n v="4"/>
    <n v="128"/>
    <n v="136"/>
    <n v="0"/>
    <n v="0"/>
    <n v="1876"/>
    <n v="174"/>
    <x v="0"/>
    <n v="264"/>
    <n v="1606"/>
    <n v="122"/>
    <n v="1490"/>
    <n v="0"/>
    <n v="1876"/>
    <n v="174"/>
    <n v="2050"/>
  </r>
  <r>
    <x v="14"/>
    <n v="62"/>
    <s v="Faaborg Golfklub"/>
    <n v="12"/>
    <n v="5"/>
    <n v="3"/>
    <n v="3"/>
    <n v="247"/>
    <n v="138"/>
    <n v="0"/>
    <n v="0"/>
    <n v="65"/>
    <n v="24"/>
    <n v="8"/>
    <n v="2"/>
    <n v="507"/>
    <n v="26"/>
    <x v="128"/>
    <n v="89"/>
    <n v="408"/>
    <n v="23"/>
    <n v="385"/>
    <n v="10"/>
    <n v="507"/>
    <n v="26"/>
    <n v="533"/>
  </r>
  <r>
    <x v="14"/>
    <n v="25"/>
    <s v="Gilleleje Golfklub"/>
    <n v="17"/>
    <n v="1"/>
    <n v="0"/>
    <n v="0"/>
    <n v="577"/>
    <n v="284"/>
    <n v="0"/>
    <n v="0"/>
    <n v="74"/>
    <n v="53"/>
    <n v="0"/>
    <n v="0"/>
    <n v="1006"/>
    <n v="83"/>
    <x v="44"/>
    <n v="127"/>
    <n v="879"/>
    <n v="18"/>
    <n v="861"/>
    <n v="0"/>
    <n v="1006"/>
    <n v="83"/>
    <n v="1089"/>
  </r>
  <r>
    <x v="14"/>
    <n v="86"/>
    <s v="Give Golfklub"/>
    <n v="25"/>
    <n v="1"/>
    <n v="4"/>
    <n v="1"/>
    <n v="420"/>
    <n v="168"/>
    <n v="0"/>
    <n v="0"/>
    <n v="43"/>
    <n v="33"/>
    <n v="4"/>
    <n v="3"/>
    <n v="702"/>
    <n v="72"/>
    <x v="102"/>
    <n v="76"/>
    <n v="619"/>
    <n v="31"/>
    <n v="588"/>
    <n v="7"/>
    <n v="702"/>
    <n v="72"/>
    <n v="774"/>
  </r>
  <r>
    <x v="14"/>
    <n v="200"/>
    <s v="Great Northern Golf Club"/>
    <n v="79"/>
    <n v="5"/>
    <n v="26"/>
    <n v="5"/>
    <n v="374"/>
    <n v="65"/>
    <n v="0"/>
    <n v="0"/>
    <n v="112"/>
    <n v="88"/>
    <n v="0"/>
    <n v="0"/>
    <n v="754"/>
    <n v="13"/>
    <x v="197"/>
    <n v="200"/>
    <n v="554"/>
    <n v="115"/>
    <n v="439"/>
    <n v="0"/>
    <n v="754"/>
    <n v="13"/>
    <n v="767"/>
  </r>
  <r>
    <x v="14"/>
    <n v="53"/>
    <s v="Grenaa Golfklub"/>
    <n v="22"/>
    <n v="2"/>
    <n v="2"/>
    <n v="0"/>
    <n v="333"/>
    <n v="121"/>
    <n v="0"/>
    <n v="0"/>
    <n v="26"/>
    <n v="11"/>
    <n v="10"/>
    <n v="7"/>
    <n v="534"/>
    <n v="5"/>
    <x v="125"/>
    <n v="37"/>
    <n v="480"/>
    <n v="26"/>
    <n v="454"/>
    <n v="17"/>
    <n v="534"/>
    <n v="5"/>
    <n v="539"/>
  </r>
  <r>
    <x v="14"/>
    <n v="186"/>
    <s v="Greve Golfklub"/>
    <n v="51"/>
    <n v="4"/>
    <n v="19"/>
    <n v="7"/>
    <n v="593"/>
    <n v="193"/>
    <n v="1"/>
    <n v="0"/>
    <n v="324"/>
    <n v="143"/>
    <n v="0"/>
    <n v="0"/>
    <n v="1335"/>
    <n v="34"/>
    <x v="144"/>
    <n v="467"/>
    <n v="867"/>
    <n v="82"/>
    <n v="786"/>
    <n v="0"/>
    <n v="1335"/>
    <n v="34"/>
    <n v="1369"/>
  </r>
  <r>
    <x v="14"/>
    <n v="180"/>
    <s v="Gudhjem Golfklub"/>
    <n v="1"/>
    <n v="0"/>
    <n v="0"/>
    <n v="0"/>
    <n v="473"/>
    <n v="156"/>
    <n v="0"/>
    <n v="0"/>
    <n v="0"/>
    <n v="0"/>
    <n v="0"/>
    <n v="0"/>
    <n v="630"/>
    <n v="1"/>
    <x v="146"/>
    <n v="0"/>
    <n v="630"/>
    <n v="1"/>
    <n v="629"/>
    <n v="0"/>
    <n v="630"/>
    <n v="1"/>
    <n v="631"/>
  </r>
  <r>
    <x v="14"/>
    <n v="194"/>
    <s v="Gudme Golf Club"/>
    <n v="0"/>
    <n v="0"/>
    <n v="0"/>
    <n v="0"/>
    <n v="0"/>
    <n v="0"/>
    <n v="30"/>
    <n v="1"/>
    <n v="726"/>
    <n v="123"/>
    <n v="0"/>
    <n v="0"/>
    <n v="880"/>
    <n v="0"/>
    <x v="188"/>
    <n v="849"/>
    <n v="0"/>
    <n v="31"/>
    <n v="0"/>
    <n v="0"/>
    <n v="880"/>
    <n v="0"/>
    <n v="880"/>
  </r>
  <r>
    <x v="14"/>
    <n v="45"/>
    <s v="Gyttegård Golf Klub"/>
    <n v="38"/>
    <n v="19"/>
    <n v="2"/>
    <n v="0"/>
    <n v="411"/>
    <n v="172"/>
    <n v="0"/>
    <n v="0"/>
    <n v="53"/>
    <n v="31"/>
    <n v="5"/>
    <n v="1"/>
    <n v="732"/>
    <n v="91"/>
    <x v="73"/>
    <n v="84"/>
    <n v="642"/>
    <n v="59"/>
    <n v="583"/>
    <n v="6"/>
    <n v="732"/>
    <n v="91"/>
    <n v="823"/>
  </r>
  <r>
    <x v="14"/>
    <n v="31"/>
    <s v="Haderslev Golfklub"/>
    <n v="59"/>
    <n v="4"/>
    <n v="0"/>
    <n v="0"/>
    <n v="568"/>
    <n v="209"/>
    <n v="0"/>
    <n v="0"/>
    <n v="41"/>
    <n v="41"/>
    <n v="5"/>
    <n v="1"/>
    <n v="928"/>
    <n v="22"/>
    <x v="49"/>
    <n v="82"/>
    <n v="840"/>
    <n v="63"/>
    <n v="777"/>
    <n v="6"/>
    <n v="928"/>
    <n v="22"/>
    <n v="950"/>
  </r>
  <r>
    <x v="14"/>
    <n v="114"/>
    <s v="Hals Seaside Golf"/>
    <n v="20"/>
    <n v="1"/>
    <n v="2"/>
    <n v="0"/>
    <n v="557"/>
    <n v="153"/>
    <n v="2"/>
    <n v="0"/>
    <n v="92"/>
    <n v="55"/>
    <n v="15"/>
    <n v="8"/>
    <n v="905"/>
    <n v="20"/>
    <x v="79"/>
    <n v="147"/>
    <n v="733"/>
    <n v="25"/>
    <n v="710"/>
    <n v="23"/>
    <n v="905"/>
    <n v="20"/>
    <n v="925"/>
  </r>
  <r>
    <x v="14"/>
    <n v="119"/>
    <s v="Halsted Kloster Golfklub"/>
    <n v="27"/>
    <n v="4"/>
    <n v="4"/>
    <n v="1"/>
    <n v="194"/>
    <n v="103"/>
    <n v="0"/>
    <n v="0"/>
    <n v="29"/>
    <n v="22"/>
    <n v="11"/>
    <n v="4"/>
    <n v="399"/>
    <n v="20"/>
    <x v="155"/>
    <n v="51"/>
    <n v="333"/>
    <n v="36"/>
    <n v="297"/>
    <n v="15"/>
    <n v="399"/>
    <n v="20"/>
    <n v="419"/>
  </r>
  <r>
    <x v="14"/>
    <n v="112"/>
    <s v="Hammel Golf Klub"/>
    <n v="27"/>
    <n v="2"/>
    <n v="15"/>
    <n v="3"/>
    <n v="547"/>
    <n v="222"/>
    <n v="1"/>
    <n v="0"/>
    <n v="85"/>
    <n v="28"/>
    <n v="1"/>
    <n v="1"/>
    <n v="932"/>
    <n v="4"/>
    <x v="41"/>
    <n v="113"/>
    <n v="816"/>
    <n v="48"/>
    <n v="769"/>
    <n v="2"/>
    <n v="932"/>
    <n v="4"/>
    <n v="936"/>
  </r>
  <r>
    <x v="14"/>
    <n v="133"/>
    <s v="Harekær "/>
    <n v="6"/>
    <n v="2"/>
    <n v="1"/>
    <n v="2"/>
    <n v="299"/>
    <n v="111"/>
    <n v="1"/>
    <n v="1"/>
    <n v="119"/>
    <n v="62"/>
    <n v="0"/>
    <n v="0"/>
    <n v="604"/>
    <n v="2"/>
    <x v="116"/>
    <n v="181"/>
    <n v="421"/>
    <n v="13"/>
    <n v="410"/>
    <n v="0"/>
    <n v="604"/>
    <n v="2"/>
    <n v="606"/>
  </r>
  <r>
    <x v="14"/>
    <n v="126"/>
    <s v="Harre Vig Golfklub"/>
    <n v="9"/>
    <n v="2"/>
    <n v="0"/>
    <n v="0"/>
    <n v="264"/>
    <n v="104"/>
    <n v="0"/>
    <n v="0"/>
    <n v="48"/>
    <n v="10"/>
    <n v="8"/>
    <n v="7"/>
    <n v="452"/>
    <n v="7"/>
    <x v="122"/>
    <n v="58"/>
    <n v="379"/>
    <n v="11"/>
    <n v="368"/>
    <n v="15"/>
    <n v="452"/>
    <n v="7"/>
    <n v="459"/>
  </r>
  <r>
    <x v="14"/>
    <n v="908"/>
    <s v="Haunstrup Golf KS Aktiv Fritid"/>
    <n v="0"/>
    <n v="0"/>
    <n v="0"/>
    <n v="0"/>
    <n v="51"/>
    <n v="26"/>
    <n v="0"/>
    <n v="0"/>
    <n v="6"/>
    <n v="4"/>
    <n v="0"/>
    <n v="0"/>
    <n v="87"/>
    <n v="119"/>
    <x v="177"/>
    <n v="10"/>
    <n v="77"/>
    <n v="0"/>
    <n v="77"/>
    <n v="0"/>
    <n v="87"/>
    <n v="119"/>
    <n v="206"/>
  </r>
  <r>
    <x v="14"/>
    <n v="50"/>
    <s v="Hedeland Golfklub"/>
    <n v="10"/>
    <n v="5"/>
    <n v="32"/>
    <n v="12"/>
    <n v="774"/>
    <n v="267"/>
    <n v="2"/>
    <n v="0"/>
    <n v="383"/>
    <n v="144"/>
    <n v="0"/>
    <n v="0"/>
    <n v="1629"/>
    <n v="1"/>
    <x v="27"/>
    <n v="527"/>
    <n v="1100"/>
    <n v="61"/>
    <n v="1041"/>
    <n v="0"/>
    <n v="1629"/>
    <n v="1"/>
    <n v="1630"/>
  </r>
  <r>
    <x v="14"/>
    <n v="171"/>
    <s v="Hedens Golfklub"/>
    <n v="3"/>
    <n v="0"/>
    <n v="0"/>
    <n v="0"/>
    <n v="158"/>
    <n v="73"/>
    <n v="0"/>
    <n v="0"/>
    <n v="0"/>
    <n v="0"/>
    <n v="0"/>
    <n v="0"/>
    <n v="234"/>
    <n v="2"/>
    <x v="173"/>
    <n v="0"/>
    <n v="234"/>
    <n v="3"/>
    <n v="231"/>
    <n v="0"/>
    <n v="234"/>
    <n v="2"/>
    <n v="236"/>
  </r>
  <r>
    <x v="14"/>
    <n v="153"/>
    <s v="Hedensted Golf Klub"/>
    <n v="28"/>
    <n v="2"/>
    <n v="19"/>
    <n v="4"/>
    <n v="587"/>
    <n v="228"/>
    <n v="0"/>
    <n v="0"/>
    <n v="124"/>
    <n v="97"/>
    <n v="3"/>
    <n v="2"/>
    <n v="1094"/>
    <n v="19"/>
    <x v="85"/>
    <n v="221"/>
    <n v="868"/>
    <n v="53"/>
    <n v="815"/>
    <n v="5"/>
    <n v="1094"/>
    <n v="19"/>
    <n v="1113"/>
  </r>
  <r>
    <x v="14"/>
    <n v="4"/>
    <s v="Helsingør Golf Club"/>
    <n v="35"/>
    <n v="10"/>
    <n v="22"/>
    <n v="5"/>
    <n v="637"/>
    <n v="212"/>
    <n v="13"/>
    <n v="1"/>
    <n v="244"/>
    <n v="190"/>
    <n v="0"/>
    <n v="0"/>
    <n v="1369"/>
    <n v="47"/>
    <x v="21"/>
    <n v="434"/>
    <n v="921"/>
    <n v="86"/>
    <n v="849"/>
    <n v="0"/>
    <n v="1369"/>
    <n v="47"/>
    <n v="1416"/>
  </r>
  <r>
    <x v="14"/>
    <n v="66"/>
    <s v="Henne Golfklub"/>
    <n v="22"/>
    <n v="9"/>
    <n v="0"/>
    <n v="0"/>
    <n v="238"/>
    <n v="113"/>
    <n v="0"/>
    <n v="0"/>
    <n v="34"/>
    <n v="16"/>
    <n v="205"/>
    <n v="104"/>
    <n v="741"/>
    <n v="7"/>
    <x v="145"/>
    <n v="50"/>
    <n v="382"/>
    <n v="31"/>
    <n v="351"/>
    <n v="309"/>
    <n v="741"/>
    <n v="7"/>
    <n v="748"/>
  </r>
  <r>
    <x v="14"/>
    <n v="15"/>
    <s v="Herning Golf Klub"/>
    <n v="39"/>
    <n v="3"/>
    <n v="39"/>
    <n v="6"/>
    <n v="748"/>
    <n v="371"/>
    <n v="1"/>
    <n v="0"/>
    <n v="178"/>
    <n v="95"/>
    <n v="2"/>
    <n v="1"/>
    <n v="1483"/>
    <n v="14"/>
    <x v="17"/>
    <n v="273"/>
    <n v="1206"/>
    <n v="88"/>
    <n v="1119"/>
    <n v="3"/>
    <n v="1483"/>
    <n v="14"/>
    <n v="1497"/>
  </r>
  <r>
    <x v="14"/>
    <n v="17"/>
    <s v="Hillerød Golf Klub"/>
    <n v="52"/>
    <n v="21"/>
    <n v="7"/>
    <n v="7"/>
    <n v="602"/>
    <n v="220"/>
    <n v="0"/>
    <n v="0"/>
    <n v="171"/>
    <n v="96"/>
    <n v="17"/>
    <n v="5"/>
    <n v="1198"/>
    <n v="65"/>
    <x v="26"/>
    <n v="267"/>
    <n v="909"/>
    <n v="87"/>
    <n v="822"/>
    <n v="22"/>
    <n v="1198"/>
    <n v="65"/>
    <n v="1263"/>
  </r>
  <r>
    <x v="14"/>
    <n v="140"/>
    <s v="Himmelbjerg Golf Club"/>
    <n v="19"/>
    <n v="2"/>
    <n v="12"/>
    <n v="1"/>
    <n v="420"/>
    <n v="151"/>
    <n v="1"/>
    <n v="0"/>
    <n v="182"/>
    <n v="96"/>
    <n v="3"/>
    <n v="1"/>
    <n v="888"/>
    <n v="0"/>
    <x v="91"/>
    <n v="278"/>
    <n v="605"/>
    <n v="35"/>
    <n v="571"/>
    <n v="4"/>
    <n v="888"/>
    <n v="0"/>
    <n v="888"/>
  </r>
  <r>
    <x v="14"/>
    <n v="48"/>
    <s v="Himmerland Golf Klub"/>
    <n v="67"/>
    <n v="13"/>
    <n v="6"/>
    <n v="3"/>
    <n v="351"/>
    <n v="156"/>
    <n v="0"/>
    <n v="0"/>
    <n v="16"/>
    <n v="8"/>
    <n v="0"/>
    <n v="0"/>
    <n v="620"/>
    <n v="0"/>
    <x v="132"/>
    <n v="24"/>
    <n v="596"/>
    <n v="89"/>
    <n v="507"/>
    <n v="0"/>
    <n v="620"/>
    <n v="0"/>
    <n v="620"/>
  </r>
  <r>
    <x v="14"/>
    <n v="81"/>
    <s v="Hirtshals Golfklub"/>
    <n v="13"/>
    <n v="2"/>
    <n v="0"/>
    <n v="3"/>
    <n v="249"/>
    <n v="105"/>
    <n v="0"/>
    <n v="0"/>
    <n v="0"/>
    <n v="0"/>
    <n v="19"/>
    <n v="8"/>
    <n v="399"/>
    <n v="44"/>
    <x v="126"/>
    <n v="0"/>
    <n v="372"/>
    <n v="18"/>
    <n v="354"/>
    <n v="27"/>
    <n v="399"/>
    <n v="44"/>
    <n v="443"/>
  </r>
  <r>
    <x v="14"/>
    <n v="77"/>
    <s v="Hjarbæk Fjord Golf Klub"/>
    <n v="16"/>
    <n v="2"/>
    <n v="7"/>
    <n v="0"/>
    <n v="251"/>
    <n v="64"/>
    <n v="0"/>
    <n v="0"/>
    <n v="112"/>
    <n v="35"/>
    <n v="15"/>
    <n v="7"/>
    <n v="509"/>
    <n v="10"/>
    <x v="141"/>
    <n v="147"/>
    <n v="340"/>
    <n v="25"/>
    <n v="315"/>
    <n v="22"/>
    <n v="509"/>
    <n v="10"/>
    <n v="519"/>
  </r>
  <r>
    <x v="14"/>
    <n v="52"/>
    <s v="Hjortespring Golfklub"/>
    <n v="34"/>
    <n v="10"/>
    <n v="6"/>
    <n v="7"/>
    <n v="825"/>
    <n v="307"/>
    <n v="26"/>
    <n v="2"/>
    <n v="336"/>
    <n v="170"/>
    <n v="0"/>
    <n v="0"/>
    <n v="1723"/>
    <n v="140"/>
    <x v="1"/>
    <n v="506"/>
    <n v="1189"/>
    <n v="85"/>
    <n v="1132"/>
    <n v="0"/>
    <n v="1723"/>
    <n v="140"/>
    <n v="1863"/>
  </r>
  <r>
    <x v="14"/>
    <n v="59"/>
    <s v="Hjørring Golfklub"/>
    <n v="27"/>
    <n v="6"/>
    <n v="18"/>
    <n v="8"/>
    <n v="555"/>
    <n v="162"/>
    <n v="1"/>
    <n v="0"/>
    <n v="173"/>
    <n v="66"/>
    <n v="9"/>
    <n v="4"/>
    <n v="1029"/>
    <n v="13"/>
    <x v="33"/>
    <n v="239"/>
    <n v="776"/>
    <n v="60"/>
    <n v="717"/>
    <n v="13"/>
    <n v="1029"/>
    <n v="13"/>
    <n v="1042"/>
  </r>
  <r>
    <x v="14"/>
    <n v="155"/>
    <s v="Hobro Golfklub"/>
    <n v="23"/>
    <n v="5"/>
    <n v="0"/>
    <n v="0"/>
    <n v="341"/>
    <n v="126"/>
    <n v="7"/>
    <n v="0"/>
    <n v="102"/>
    <n v="28"/>
    <n v="5"/>
    <n v="0"/>
    <n v="637"/>
    <n v="29"/>
    <x v="165"/>
    <n v="130"/>
    <n v="495"/>
    <n v="35"/>
    <n v="467"/>
    <n v="5"/>
    <n v="637"/>
    <n v="29"/>
    <n v="666"/>
  </r>
  <r>
    <x v="14"/>
    <n v="13"/>
    <s v="Holbæk Golfklub"/>
    <n v="46"/>
    <n v="3"/>
    <n v="1"/>
    <n v="0"/>
    <n v="531"/>
    <n v="189"/>
    <n v="0"/>
    <n v="0"/>
    <n v="163"/>
    <n v="61"/>
    <n v="1"/>
    <n v="0"/>
    <n v="995"/>
    <n v="51"/>
    <x v="68"/>
    <n v="224"/>
    <n v="770"/>
    <n v="50"/>
    <n v="720"/>
    <n v="1"/>
    <n v="995"/>
    <n v="51"/>
    <n v="1046"/>
  </r>
  <r>
    <x v="14"/>
    <n v="103"/>
    <s v="Holmsland Klit Golfklub"/>
    <n v="21"/>
    <n v="4"/>
    <n v="13"/>
    <n v="2"/>
    <n v="271"/>
    <n v="130"/>
    <n v="0"/>
    <n v="0"/>
    <n v="92"/>
    <n v="41"/>
    <n v="85"/>
    <n v="54"/>
    <n v="713"/>
    <n v="1"/>
    <x v="118"/>
    <n v="133"/>
    <n v="441"/>
    <n v="40"/>
    <n v="401"/>
    <n v="139"/>
    <n v="713"/>
    <n v="1"/>
    <n v="714"/>
  </r>
  <r>
    <x v="14"/>
    <n v="26"/>
    <s v="Holstebro Golfklub"/>
    <n v="58"/>
    <n v="3"/>
    <n v="25"/>
    <n v="2"/>
    <n v="1075"/>
    <n v="378"/>
    <n v="1"/>
    <n v="0"/>
    <n v="259"/>
    <n v="159"/>
    <n v="21"/>
    <n v="8"/>
    <n v="1989"/>
    <n v="39"/>
    <x v="16"/>
    <n v="418"/>
    <n v="1541"/>
    <n v="89"/>
    <n v="1453"/>
    <n v="29"/>
    <n v="1989"/>
    <n v="39"/>
    <n v="2028"/>
  </r>
  <r>
    <x v="14"/>
    <n v="135"/>
    <s v="Holsted Golfklub"/>
    <n v="7"/>
    <n v="1"/>
    <n v="1"/>
    <n v="0"/>
    <n v="191"/>
    <n v="58"/>
    <n v="0"/>
    <n v="0"/>
    <n v="35"/>
    <n v="11"/>
    <n v="7"/>
    <n v="2"/>
    <n v="313"/>
    <n v="7"/>
    <x v="148"/>
    <n v="46"/>
    <n v="258"/>
    <n v="9"/>
    <n v="249"/>
    <n v="9"/>
    <n v="313"/>
    <n v="7"/>
    <n v="320"/>
  </r>
  <r>
    <x v="14"/>
    <n v="67"/>
    <s v="Hornbæk Golfklub"/>
    <n v="35"/>
    <n v="4"/>
    <n v="3"/>
    <n v="3"/>
    <n v="590"/>
    <n v="307"/>
    <n v="0"/>
    <n v="0"/>
    <n v="188"/>
    <n v="121"/>
    <n v="0"/>
    <n v="0"/>
    <n v="1251"/>
    <n v="94"/>
    <x v="42"/>
    <n v="309"/>
    <n v="942"/>
    <n v="45"/>
    <n v="897"/>
    <n v="0"/>
    <n v="1251"/>
    <n v="94"/>
    <n v="1345"/>
  </r>
  <r>
    <x v="14"/>
    <n v="35"/>
    <s v="Horsens Golfklub"/>
    <n v="39"/>
    <n v="5"/>
    <n v="30"/>
    <n v="5"/>
    <n v="622"/>
    <n v="183"/>
    <n v="0"/>
    <n v="0"/>
    <n v="233"/>
    <n v="88"/>
    <n v="4"/>
    <n v="1"/>
    <n v="1210"/>
    <n v="0"/>
    <x v="24"/>
    <n v="321"/>
    <n v="884"/>
    <n v="79"/>
    <n v="805"/>
    <n v="5"/>
    <n v="1210"/>
    <n v="0"/>
    <n v="1210"/>
  </r>
  <r>
    <x v="14"/>
    <n v="178"/>
    <s v="Hvalpsund Golf Club"/>
    <n v="12"/>
    <n v="2"/>
    <n v="0"/>
    <n v="0"/>
    <n v="158"/>
    <n v="64"/>
    <n v="10"/>
    <n v="0"/>
    <n v="1717"/>
    <n v="334"/>
    <n v="12"/>
    <n v="7"/>
    <n v="2316"/>
    <n v="66"/>
    <x v="167"/>
    <n v="2051"/>
    <n v="236"/>
    <n v="24"/>
    <n v="222"/>
    <n v="19"/>
    <n v="2316"/>
    <n v="66"/>
    <n v="2382"/>
  </r>
  <r>
    <x v="14"/>
    <n v="30"/>
    <s v="Hvide Klit"/>
    <n v="38"/>
    <n v="5"/>
    <n v="7"/>
    <n v="9"/>
    <n v="310"/>
    <n v="155"/>
    <n v="0"/>
    <n v="0"/>
    <n v="0"/>
    <n v="0"/>
    <n v="102"/>
    <n v="60"/>
    <n v="686"/>
    <n v="9"/>
    <x v="101"/>
    <n v="0"/>
    <n v="524"/>
    <n v="59"/>
    <n v="465"/>
    <n v="162"/>
    <n v="686"/>
    <n v="9"/>
    <n v="695"/>
  </r>
  <r>
    <x v="14"/>
    <n v="92"/>
    <s v="Hørsholm Golfklub"/>
    <n v="72"/>
    <n v="13"/>
    <n v="18"/>
    <n v="2"/>
    <n v="946"/>
    <n v="192"/>
    <n v="8"/>
    <n v="0"/>
    <n v="1082"/>
    <n v="391"/>
    <n v="0"/>
    <n v="0"/>
    <n v="2724"/>
    <n v="269"/>
    <x v="2"/>
    <n v="1473"/>
    <n v="1243"/>
    <n v="113"/>
    <n v="1138"/>
    <n v="0"/>
    <n v="2724"/>
    <n v="269"/>
    <n v="2993"/>
  </r>
  <r>
    <x v="14"/>
    <n v="84"/>
    <s v="Ikast Golf Club"/>
    <n v="71"/>
    <n v="3"/>
    <n v="30"/>
    <n v="2"/>
    <n v="669"/>
    <n v="250"/>
    <n v="0"/>
    <n v="0"/>
    <n v="1"/>
    <n v="0"/>
    <n v="4"/>
    <n v="3"/>
    <n v="1033"/>
    <n v="5"/>
    <x v="203"/>
    <n v="1"/>
    <n v="1025"/>
    <n v="106"/>
    <n v="919"/>
    <n v="7"/>
    <n v="1033"/>
    <n v="5"/>
    <n v="1038"/>
  </r>
  <r>
    <x v="14"/>
    <n v="157"/>
    <s v="Ishøj Golfklub"/>
    <n v="30"/>
    <n v="1"/>
    <n v="23"/>
    <n v="1"/>
    <n v="574"/>
    <n v="73"/>
    <n v="0"/>
    <n v="0"/>
    <n v="327"/>
    <n v="110"/>
    <n v="18"/>
    <n v="3"/>
    <n v="1160"/>
    <n v="74"/>
    <x v="103"/>
    <n v="437"/>
    <n v="702"/>
    <n v="55"/>
    <n v="647"/>
    <n v="21"/>
    <n v="1160"/>
    <n v="74"/>
    <n v="1234"/>
  </r>
  <r>
    <x v="14"/>
    <n v="61"/>
    <s v="Jammerbugtens Golfklub"/>
    <n v="7"/>
    <n v="0"/>
    <n v="0"/>
    <n v="0"/>
    <n v="154"/>
    <n v="55"/>
    <n v="8"/>
    <n v="0"/>
    <n v="814"/>
    <n v="177"/>
    <n v="16"/>
    <n v="13"/>
    <n v="1244"/>
    <n v="33"/>
    <x v="157"/>
    <n v="991"/>
    <n v="216"/>
    <n v="15"/>
    <n v="209"/>
    <n v="29"/>
    <n v="1244"/>
    <n v="33"/>
    <n v="1277"/>
  </r>
  <r>
    <x v="14"/>
    <n v="102"/>
    <s v="Jelling Golfklub"/>
    <n v="16"/>
    <n v="1"/>
    <n v="17"/>
    <n v="6"/>
    <n v="354"/>
    <n v="181"/>
    <n v="0"/>
    <n v="0"/>
    <n v="102"/>
    <n v="45"/>
    <n v="7"/>
    <n v="1"/>
    <n v="730"/>
    <n v="12"/>
    <x v="92"/>
    <n v="147"/>
    <n v="575"/>
    <n v="40"/>
    <n v="535"/>
    <n v="8"/>
    <n v="730"/>
    <n v="12"/>
    <n v="742"/>
  </r>
  <r>
    <x v="14"/>
    <n v="36"/>
    <s v="Juelsminde Golfklub"/>
    <n v="80"/>
    <n v="21"/>
    <n v="1"/>
    <n v="0"/>
    <n v="378"/>
    <n v="154"/>
    <n v="0"/>
    <n v="0"/>
    <n v="44"/>
    <n v="18"/>
    <n v="12"/>
    <n v="6"/>
    <n v="714"/>
    <n v="4"/>
    <x v="88"/>
    <n v="62"/>
    <n v="634"/>
    <n v="102"/>
    <n v="532"/>
    <n v="18"/>
    <n v="714"/>
    <n v="4"/>
    <n v="718"/>
  </r>
  <r>
    <x v="14"/>
    <n v="65"/>
    <s v="Kaj Lykke Golfklub"/>
    <n v="29"/>
    <n v="4"/>
    <n v="9"/>
    <n v="1"/>
    <n v="607"/>
    <n v="247"/>
    <n v="0"/>
    <n v="0"/>
    <n v="47"/>
    <n v="14"/>
    <n v="1"/>
    <n v="0"/>
    <n v="959"/>
    <n v="2"/>
    <x v="63"/>
    <n v="61"/>
    <n v="897"/>
    <n v="43"/>
    <n v="854"/>
    <n v="1"/>
    <n v="959"/>
    <n v="2"/>
    <n v="961"/>
  </r>
  <r>
    <x v="14"/>
    <n v="41"/>
    <s v="Kalundborg Golfklub"/>
    <n v="28"/>
    <n v="1"/>
    <n v="10"/>
    <n v="2"/>
    <n v="347"/>
    <n v="134"/>
    <n v="0"/>
    <n v="0"/>
    <n v="26"/>
    <n v="10"/>
    <n v="0"/>
    <n v="0"/>
    <n v="558"/>
    <n v="119"/>
    <x v="80"/>
    <n v="36"/>
    <n v="522"/>
    <n v="41"/>
    <n v="481"/>
    <n v="0"/>
    <n v="558"/>
    <n v="119"/>
    <n v="677"/>
  </r>
  <r>
    <x v="14"/>
    <n v="75"/>
    <s v="Kalø Golf Club"/>
    <n v="55"/>
    <n v="3"/>
    <n v="40"/>
    <n v="3"/>
    <n v="474"/>
    <n v="131"/>
    <n v="0"/>
    <n v="0"/>
    <n v="184"/>
    <n v="75"/>
    <n v="3"/>
    <n v="1"/>
    <n v="969"/>
    <n v="10"/>
    <x v="55"/>
    <n v="259"/>
    <n v="706"/>
    <n v="101"/>
    <n v="605"/>
    <n v="4"/>
    <n v="969"/>
    <n v="10"/>
    <n v="979"/>
  </r>
  <r>
    <x v="14"/>
    <n v="187"/>
    <s v="Karup Å Golfklub"/>
    <n v="4"/>
    <n v="0"/>
    <n v="0"/>
    <n v="0"/>
    <n v="87"/>
    <n v="39"/>
    <n v="0"/>
    <n v="0"/>
    <n v="11"/>
    <n v="4"/>
    <n v="3"/>
    <n v="1"/>
    <n v="149"/>
    <n v="5"/>
    <x v="179"/>
    <n v="15"/>
    <n v="130"/>
    <n v="4"/>
    <n v="126"/>
    <n v="4"/>
    <n v="149"/>
    <n v="5"/>
    <n v="154"/>
  </r>
  <r>
    <x v="14"/>
    <n v="903"/>
    <s v="Kellers Park Golf Club"/>
    <n v="24"/>
    <n v="0"/>
    <n v="13"/>
    <n v="1"/>
    <n v="288"/>
    <n v="82"/>
    <n v="4"/>
    <n v="1"/>
    <n v="623"/>
    <n v="143"/>
    <n v="7"/>
    <n v="4"/>
    <n v="1190"/>
    <n v="104"/>
    <x v="191"/>
    <n v="766"/>
    <n v="408"/>
    <n v="43"/>
    <n v="370"/>
    <n v="11"/>
    <n v="1190"/>
    <n v="104"/>
    <n v="1294"/>
  </r>
  <r>
    <x v="14"/>
    <n v="33"/>
    <s v="Kokkedal Golfklub"/>
    <n v="73"/>
    <n v="12"/>
    <n v="34"/>
    <n v="10"/>
    <n v="719"/>
    <n v="365"/>
    <n v="0"/>
    <n v="0"/>
    <n v="64"/>
    <n v="59"/>
    <n v="10"/>
    <n v="3"/>
    <n v="1349"/>
    <n v="115"/>
    <x v="25"/>
    <n v="123"/>
    <n v="1213"/>
    <n v="129"/>
    <n v="1084"/>
    <n v="13"/>
    <n v="1349"/>
    <n v="115"/>
    <n v="1464"/>
  </r>
  <r>
    <x v="14"/>
    <n v="7"/>
    <s v="Kolding Golf Club"/>
    <n v="43"/>
    <n v="8"/>
    <n v="35"/>
    <n v="5"/>
    <n v="764"/>
    <n v="237"/>
    <n v="0"/>
    <n v="0"/>
    <n v="116"/>
    <n v="99"/>
    <n v="3"/>
    <n v="1"/>
    <n v="1311"/>
    <n v="7"/>
    <x v="20"/>
    <n v="215"/>
    <n v="1092"/>
    <n v="91"/>
    <n v="1001"/>
    <n v="4"/>
    <n v="1311"/>
    <n v="7"/>
    <n v="1318"/>
  </r>
  <r>
    <x v="14"/>
    <n v="14"/>
    <s v="Korsør Golf Klub"/>
    <n v="27"/>
    <n v="6"/>
    <n v="0"/>
    <n v="0"/>
    <n v="468"/>
    <n v="189"/>
    <n v="0"/>
    <n v="0"/>
    <n v="107"/>
    <n v="66"/>
    <n v="8"/>
    <n v="7"/>
    <n v="878"/>
    <n v="65"/>
    <x v="61"/>
    <n v="173"/>
    <n v="690"/>
    <n v="33"/>
    <n v="657"/>
    <n v="15"/>
    <n v="878"/>
    <n v="65"/>
    <n v="943"/>
  </r>
  <r>
    <x v="14"/>
    <n v="1"/>
    <s v="Københavns Golf Klub"/>
    <n v="100"/>
    <n v="17"/>
    <n v="27"/>
    <n v="6"/>
    <n v="650"/>
    <n v="326"/>
    <n v="0"/>
    <n v="0"/>
    <n v="59"/>
    <n v="62"/>
    <n v="0"/>
    <n v="0"/>
    <n v="1247"/>
    <n v="272"/>
    <x v="30"/>
    <n v="121"/>
    <n v="1126"/>
    <n v="150"/>
    <n v="976"/>
    <n v="0"/>
    <n v="1247"/>
    <n v="272"/>
    <n v="1519"/>
  </r>
  <r>
    <x v="14"/>
    <n v="24"/>
    <s v="Køge Golf Klub"/>
    <n v="62"/>
    <n v="13"/>
    <n v="13"/>
    <n v="9"/>
    <n v="663"/>
    <n v="233"/>
    <n v="0"/>
    <n v="0"/>
    <n v="315"/>
    <n v="204"/>
    <n v="13"/>
    <n v="5"/>
    <n v="1530"/>
    <n v="31"/>
    <x v="5"/>
    <n v="519"/>
    <n v="993"/>
    <n v="97"/>
    <n v="896"/>
    <n v="18"/>
    <n v="1530"/>
    <n v="31"/>
    <n v="1561"/>
  </r>
  <r>
    <x v="14"/>
    <n v="132"/>
    <s v="Langelands Golf Klub"/>
    <n v="7"/>
    <n v="0"/>
    <n v="0"/>
    <n v="0"/>
    <n v="167"/>
    <n v="82"/>
    <n v="11"/>
    <n v="0"/>
    <n v="1283"/>
    <n v="295"/>
    <n v="46"/>
    <n v="20"/>
    <n v="1911"/>
    <n v="18"/>
    <x v="156"/>
    <n v="1578"/>
    <n v="256"/>
    <n v="18"/>
    <n v="249"/>
    <n v="66"/>
    <n v="1911"/>
    <n v="18"/>
    <n v="1929"/>
  </r>
  <r>
    <x v="14"/>
    <n v="909"/>
    <s v="Langesø Golf A/S"/>
    <n v="5"/>
    <n v="3"/>
    <n v="9"/>
    <n v="0"/>
    <n v="319"/>
    <n v="106"/>
    <n v="0"/>
    <n v="0"/>
    <n v="13"/>
    <n v="4"/>
    <n v="1"/>
    <n v="2"/>
    <n v="462"/>
    <n v="15"/>
    <x v="198"/>
    <n v="17"/>
    <n v="442"/>
    <n v="17"/>
    <n v="425"/>
    <n v="3"/>
    <n v="462"/>
    <n v="15"/>
    <n v="477"/>
  </r>
  <r>
    <x v="14"/>
    <n v="169"/>
    <s v="Ledreborg Palace Golf Club"/>
    <n v="16"/>
    <n v="10"/>
    <n v="6"/>
    <n v="1"/>
    <n v="517"/>
    <n v="135"/>
    <n v="0"/>
    <n v="0"/>
    <n v="79"/>
    <n v="27"/>
    <n v="0"/>
    <n v="0"/>
    <n v="791"/>
    <n v="0"/>
    <x v="75"/>
    <n v="106"/>
    <n v="685"/>
    <n v="33"/>
    <n v="652"/>
    <n v="0"/>
    <n v="791"/>
    <n v="0"/>
    <n v="791"/>
  </r>
  <r>
    <x v="14"/>
    <n v="60"/>
    <s v="Lemvig Golfklub"/>
    <n v="36"/>
    <n v="5"/>
    <n v="14"/>
    <n v="7"/>
    <n v="531"/>
    <n v="214"/>
    <n v="0"/>
    <n v="1"/>
    <n v="22"/>
    <n v="10"/>
    <n v="2"/>
    <n v="0"/>
    <n v="842"/>
    <n v="171"/>
    <x v="70"/>
    <n v="32"/>
    <n v="807"/>
    <n v="63"/>
    <n v="745"/>
    <n v="2"/>
    <n v="842"/>
    <n v="171"/>
    <n v="1013"/>
  </r>
  <r>
    <x v="14"/>
    <n v="89"/>
    <s v="Lillebælt "/>
    <n v="33"/>
    <n v="5"/>
    <n v="15"/>
    <n v="3"/>
    <n v="550"/>
    <n v="239"/>
    <n v="0"/>
    <n v="0"/>
    <n v="84"/>
    <n v="53"/>
    <n v="4"/>
    <n v="4"/>
    <n v="990"/>
    <n v="4"/>
    <x v="71"/>
    <n v="137"/>
    <n v="845"/>
    <n v="56"/>
    <n v="789"/>
    <n v="8"/>
    <n v="990"/>
    <n v="4"/>
    <n v="994"/>
  </r>
  <r>
    <x v="14"/>
    <n v="202"/>
    <s v="Lübker Golf Klub"/>
    <n v="39"/>
    <n v="5"/>
    <n v="1"/>
    <n v="0"/>
    <n v="338"/>
    <n v="87"/>
    <n v="2"/>
    <n v="5"/>
    <n v="320"/>
    <n v="88"/>
    <n v="25"/>
    <n v="9"/>
    <n v="919"/>
    <n v="3"/>
    <x v="202"/>
    <n v="408"/>
    <n v="470"/>
    <n v="52"/>
    <n v="425"/>
    <n v="34"/>
    <n v="919"/>
    <n v="3"/>
    <n v="922"/>
  </r>
  <r>
    <x v="14"/>
    <n v="185"/>
    <s v="Lyngbygaard Golf Klub"/>
    <n v="42"/>
    <n v="3"/>
    <n v="0"/>
    <n v="0"/>
    <n v="818"/>
    <n v="104"/>
    <n v="3"/>
    <n v="1"/>
    <n v="206"/>
    <n v="90"/>
    <n v="3"/>
    <n v="0"/>
    <n v="1270"/>
    <n v="33"/>
    <x v="163"/>
    <n v="296"/>
    <n v="967"/>
    <n v="49"/>
    <n v="922"/>
    <n v="3"/>
    <n v="1270"/>
    <n v="33"/>
    <n v="1303"/>
  </r>
  <r>
    <x v="14"/>
    <n v="113"/>
    <s v="Læsø Seaside Golf Klub"/>
    <n v="18"/>
    <n v="4"/>
    <n v="7"/>
    <n v="6"/>
    <n v="158"/>
    <n v="97"/>
    <n v="1"/>
    <n v="0"/>
    <n v="853"/>
    <n v="187"/>
    <n v="37"/>
    <n v="22"/>
    <n v="1390"/>
    <n v="13"/>
    <x v="37"/>
    <n v="1040"/>
    <n v="290"/>
    <n v="36"/>
    <n v="255"/>
    <n v="59"/>
    <n v="1390"/>
    <n v="13"/>
    <n v="1403"/>
  </r>
  <r>
    <x v="14"/>
    <n v="146"/>
    <s v="Løgstør Golfklub"/>
    <n v="28"/>
    <n v="2"/>
    <n v="0"/>
    <n v="3"/>
    <n v="166"/>
    <n v="64"/>
    <n v="0"/>
    <n v="0"/>
    <n v="34"/>
    <n v="22"/>
    <n v="9"/>
    <n v="3"/>
    <n v="331"/>
    <n v="4"/>
    <x v="170"/>
    <n v="56"/>
    <n v="263"/>
    <n v="33"/>
    <n v="230"/>
    <n v="12"/>
    <n v="331"/>
    <n v="4"/>
    <n v="335"/>
  </r>
  <r>
    <x v="14"/>
    <n v="93"/>
    <s v="Løkken Golfklub"/>
    <n v="9"/>
    <n v="0"/>
    <n v="1"/>
    <n v="0"/>
    <n v="172"/>
    <n v="75"/>
    <n v="0"/>
    <n v="0"/>
    <n v="59"/>
    <n v="32"/>
    <n v="25"/>
    <n v="12"/>
    <n v="385"/>
    <n v="6"/>
    <x v="153"/>
    <n v="91"/>
    <n v="257"/>
    <n v="10"/>
    <n v="247"/>
    <n v="37"/>
    <n v="385"/>
    <n v="6"/>
    <n v="391"/>
  </r>
  <r>
    <x v="14"/>
    <n v="176"/>
    <s v="Mariagerfjord Golfklub"/>
    <n v="19"/>
    <n v="7"/>
    <n v="0"/>
    <n v="0"/>
    <n v="331"/>
    <n v="127"/>
    <n v="0"/>
    <n v="0"/>
    <n v="49"/>
    <n v="26"/>
    <n v="16"/>
    <n v="13"/>
    <n v="588"/>
    <n v="33"/>
    <x v="143"/>
    <n v="75"/>
    <n v="484"/>
    <n v="26"/>
    <n v="458"/>
    <n v="29"/>
    <n v="588"/>
    <n v="33"/>
    <n v="621"/>
  </r>
  <r>
    <x v="14"/>
    <n v="69"/>
    <s v="Maribo Sø Golfklub"/>
    <n v="27"/>
    <n v="5"/>
    <n v="5"/>
    <n v="2"/>
    <n v="304"/>
    <n v="125"/>
    <n v="0"/>
    <n v="0"/>
    <n v="92"/>
    <n v="47"/>
    <n v="1"/>
    <n v="1"/>
    <n v="609"/>
    <n v="73"/>
    <x v="113"/>
    <n v="139"/>
    <n v="468"/>
    <n v="39"/>
    <n v="429"/>
    <n v="2"/>
    <n v="609"/>
    <n v="73"/>
    <n v="682"/>
  </r>
  <r>
    <x v="14"/>
    <n v="118"/>
    <s v="Marielyst Golf Klub"/>
    <n v="17"/>
    <n v="3"/>
    <n v="0"/>
    <n v="0"/>
    <n v="254"/>
    <n v="129"/>
    <n v="0"/>
    <n v="0"/>
    <n v="64"/>
    <n v="57"/>
    <n v="6"/>
    <n v="3"/>
    <n v="533"/>
    <n v="48"/>
    <x v="111"/>
    <n v="121"/>
    <n v="403"/>
    <n v="20"/>
    <n v="383"/>
    <n v="9"/>
    <n v="533"/>
    <n v="48"/>
    <n v="581"/>
  </r>
  <r>
    <x v="14"/>
    <n v="912"/>
    <s v="Markusminde Golf"/>
    <n v="14"/>
    <n v="2"/>
    <n v="0"/>
    <n v="0"/>
    <n v="284"/>
    <n v="107"/>
    <n v="0"/>
    <n v="0"/>
    <n v="386"/>
    <n v="97"/>
    <n v="0"/>
    <n v="0"/>
    <n v="890"/>
    <n v="25"/>
    <x v="140"/>
    <n v="483"/>
    <n v="407"/>
    <n v="16"/>
    <n v="391"/>
    <n v="0"/>
    <n v="890"/>
    <n v="25"/>
    <n v="915"/>
  </r>
  <r>
    <x v="14"/>
    <n v="136"/>
    <s v="Mensalgård Golfklub"/>
    <n v="7"/>
    <n v="0"/>
    <n v="0"/>
    <n v="0"/>
    <n v="43"/>
    <n v="17"/>
    <n v="0"/>
    <n v="0"/>
    <n v="99"/>
    <n v="17"/>
    <n v="5"/>
    <n v="1"/>
    <n v="189"/>
    <n v="2"/>
    <x v="28"/>
    <n v="116"/>
    <n v="67"/>
    <n v="7"/>
    <n v="60"/>
    <n v="6"/>
    <n v="189"/>
    <n v="2"/>
    <n v="191"/>
  </r>
  <r>
    <x v="14"/>
    <n v="182"/>
    <s v="Midtfyns Golfklub"/>
    <n v="11"/>
    <n v="2"/>
    <n v="0"/>
    <n v="0"/>
    <n v="217"/>
    <n v="92"/>
    <n v="0"/>
    <n v="0"/>
    <n v="22"/>
    <n v="4"/>
    <n v="19"/>
    <n v="1"/>
    <n v="368"/>
    <n v="17"/>
    <x v="169"/>
    <n v="26"/>
    <n v="322"/>
    <n v="13"/>
    <n v="309"/>
    <n v="20"/>
    <n v="368"/>
    <n v="17"/>
    <n v="385"/>
  </r>
  <r>
    <x v="14"/>
    <n v="147"/>
    <s v="Midtsjællands Golfklub"/>
    <n v="11"/>
    <n v="0"/>
    <n v="17"/>
    <n v="2"/>
    <n v="712"/>
    <n v="199"/>
    <n v="0"/>
    <n v="0"/>
    <n v="355"/>
    <n v="70"/>
    <n v="8"/>
    <n v="3"/>
    <n v="1377"/>
    <n v="39"/>
    <x v="112"/>
    <n v="425"/>
    <n v="941"/>
    <n v="30"/>
    <n v="911"/>
    <n v="11"/>
    <n v="1377"/>
    <n v="39"/>
    <n v="1416"/>
  </r>
  <r>
    <x v="14"/>
    <n v="79"/>
    <s v="Mollerup Golf Club"/>
    <n v="53"/>
    <n v="1"/>
    <n v="23"/>
    <n v="4"/>
    <n v="756"/>
    <n v="314"/>
    <n v="0"/>
    <n v="0"/>
    <n v="0"/>
    <n v="0"/>
    <n v="3"/>
    <n v="1"/>
    <n v="1155"/>
    <n v="30"/>
    <x v="39"/>
    <n v="0"/>
    <n v="1151"/>
    <n v="81"/>
    <n v="1070"/>
    <n v="4"/>
    <n v="1155"/>
    <n v="30"/>
    <n v="1185"/>
  </r>
  <r>
    <x v="14"/>
    <n v="57"/>
    <s v="Morsø GolfKlub"/>
    <n v="32"/>
    <n v="2"/>
    <n v="9"/>
    <n v="3"/>
    <n v="450"/>
    <n v="169"/>
    <n v="0"/>
    <n v="0"/>
    <n v="33"/>
    <n v="11"/>
    <n v="1"/>
    <n v="0"/>
    <n v="710"/>
    <n v="5"/>
    <x v="95"/>
    <n v="44"/>
    <n v="665"/>
    <n v="46"/>
    <n v="619"/>
    <n v="1"/>
    <n v="710"/>
    <n v="5"/>
    <n v="715"/>
  </r>
  <r>
    <x v="14"/>
    <n v="28"/>
    <s v="Mølleåens Golf Klub"/>
    <n v="25"/>
    <n v="3"/>
    <n v="6"/>
    <n v="0"/>
    <n v="968"/>
    <n v="243"/>
    <n v="0"/>
    <n v="2"/>
    <n v="108"/>
    <n v="45"/>
    <n v="0"/>
    <n v="0"/>
    <n v="1400"/>
    <n v="54"/>
    <x v="23"/>
    <n v="153"/>
    <n v="1245"/>
    <n v="36"/>
    <n v="1211"/>
    <n v="0"/>
    <n v="1400"/>
    <n v="54"/>
    <n v="1454"/>
  </r>
  <r>
    <x v="14"/>
    <n v="98"/>
    <s v="Møn Golfklub"/>
    <n v="33"/>
    <n v="10"/>
    <n v="3"/>
    <n v="1"/>
    <n v="189"/>
    <n v="53"/>
    <n v="0"/>
    <n v="0"/>
    <n v="32"/>
    <n v="15"/>
    <n v="7"/>
    <n v="5"/>
    <n v="348"/>
    <n v="14"/>
    <x v="142"/>
    <n v="47"/>
    <n v="289"/>
    <n v="47"/>
    <n v="242"/>
    <n v="12"/>
    <n v="348"/>
    <n v="14"/>
    <n v="362"/>
  </r>
  <r>
    <x v="14"/>
    <n v="55"/>
    <s v="Nexø Golf Klub"/>
    <n v="17"/>
    <n v="5"/>
    <n v="6"/>
    <n v="5"/>
    <n v="172"/>
    <n v="81"/>
    <n v="0"/>
    <n v="0"/>
    <n v="115"/>
    <n v="48"/>
    <n v="1"/>
    <n v="1"/>
    <n v="451"/>
    <n v="13"/>
    <x v="158"/>
    <n v="163"/>
    <n v="286"/>
    <n v="33"/>
    <n v="253"/>
    <n v="2"/>
    <n v="451"/>
    <n v="13"/>
    <n v="464"/>
  </r>
  <r>
    <x v="14"/>
    <n v="124"/>
    <s v="Nivå Golf Klub"/>
    <n v="23"/>
    <n v="1"/>
    <n v="17"/>
    <n v="2"/>
    <n v="524"/>
    <n v="160"/>
    <n v="1"/>
    <n v="0"/>
    <n v="421"/>
    <n v="243"/>
    <n v="3"/>
    <n v="0"/>
    <n v="1395"/>
    <n v="5"/>
    <x v="60"/>
    <n v="664"/>
    <n v="727"/>
    <n v="44"/>
    <n v="684"/>
    <n v="3"/>
    <n v="1395"/>
    <n v="5"/>
    <n v="1400"/>
  </r>
  <r>
    <x v="14"/>
    <n v="104"/>
    <s v="Nordborg Golfklub"/>
    <n v="7"/>
    <n v="0"/>
    <n v="1"/>
    <n v="2"/>
    <n v="261"/>
    <n v="73"/>
    <n v="0"/>
    <n v="0"/>
    <n v="30"/>
    <n v="11"/>
    <n v="0"/>
    <n v="0"/>
    <n v="385"/>
    <n v="6"/>
    <x v="152"/>
    <n v="41"/>
    <n v="344"/>
    <n v="10"/>
    <n v="334"/>
    <n v="0"/>
    <n v="385"/>
    <n v="6"/>
    <n v="391"/>
  </r>
  <r>
    <x v="14"/>
    <n v="56"/>
    <s v="Nordbornholms Golf Klub"/>
    <n v="34"/>
    <n v="3"/>
    <n v="0"/>
    <n v="1"/>
    <n v="193"/>
    <n v="67"/>
    <n v="0"/>
    <n v="0"/>
    <n v="0"/>
    <n v="0"/>
    <n v="0"/>
    <n v="0"/>
    <n v="298"/>
    <n v="3"/>
    <x v="168"/>
    <n v="0"/>
    <n v="298"/>
    <n v="38"/>
    <n v="260"/>
    <n v="0"/>
    <n v="298"/>
    <n v="3"/>
    <n v="301"/>
  </r>
  <r>
    <x v="14"/>
    <n v="76"/>
    <s v="Norddjurs Golfklub"/>
    <n v="8"/>
    <n v="2"/>
    <n v="4"/>
    <n v="2"/>
    <n v="267"/>
    <n v="126"/>
    <n v="0"/>
    <n v="0"/>
    <n v="26"/>
    <n v="12"/>
    <n v="9"/>
    <n v="2"/>
    <n v="458"/>
    <n v="52"/>
    <x v="110"/>
    <n v="38"/>
    <n v="409"/>
    <n v="16"/>
    <n v="393"/>
    <n v="11"/>
    <n v="458"/>
    <n v="52"/>
    <n v="510"/>
  </r>
  <r>
    <x v="14"/>
    <n v="29"/>
    <s v="Nordvestjysk Golfklub"/>
    <n v="22"/>
    <n v="4"/>
    <n v="0"/>
    <n v="0"/>
    <n v="510"/>
    <n v="230"/>
    <n v="0"/>
    <n v="0"/>
    <n v="28"/>
    <n v="11"/>
    <n v="13"/>
    <n v="5"/>
    <n v="823"/>
    <n v="26"/>
    <x v="78"/>
    <n v="39"/>
    <n v="766"/>
    <n v="26"/>
    <n v="740"/>
    <n v="18"/>
    <n v="823"/>
    <n v="26"/>
    <n v="849"/>
  </r>
  <r>
    <x v="14"/>
    <n v="139"/>
    <s v="Næstved Golfklub"/>
    <n v="27"/>
    <n v="2"/>
    <n v="19"/>
    <n v="8"/>
    <n v="492"/>
    <n v="210"/>
    <n v="0"/>
    <n v="0"/>
    <n v="59"/>
    <n v="32"/>
    <n v="8"/>
    <n v="5"/>
    <n v="862"/>
    <n v="35"/>
    <x v="97"/>
    <n v="91"/>
    <n v="758"/>
    <n v="56"/>
    <n v="702"/>
    <n v="13"/>
    <n v="862"/>
    <n v="35"/>
    <n v="897"/>
  </r>
  <r>
    <x v="14"/>
    <n v="94"/>
    <s v="Odder Golfklub"/>
    <n v="18"/>
    <n v="4"/>
    <n v="23"/>
    <n v="0"/>
    <n v="618"/>
    <n v="265"/>
    <n v="0"/>
    <n v="0"/>
    <n v="67"/>
    <n v="27"/>
    <n v="5"/>
    <n v="5"/>
    <n v="1032"/>
    <n v="26"/>
    <x v="54"/>
    <n v="94"/>
    <n v="928"/>
    <n v="45"/>
    <n v="883"/>
    <n v="10"/>
    <n v="1032"/>
    <n v="26"/>
    <n v="1058"/>
  </r>
  <r>
    <x v="14"/>
    <n v="196"/>
    <s v="Odense Blommenslyst Golfklub"/>
    <n v="19"/>
    <n v="1"/>
    <n v="25"/>
    <n v="1"/>
    <n v="510"/>
    <n v="134"/>
    <n v="0"/>
    <n v="0"/>
    <n v="43"/>
    <n v="28"/>
    <n v="1"/>
    <n v="0"/>
    <n v="762"/>
    <n v="8"/>
    <x v="74"/>
    <n v="71"/>
    <n v="690"/>
    <n v="46"/>
    <n v="644"/>
    <n v="1"/>
    <n v="762"/>
    <n v="8"/>
    <n v="770"/>
  </r>
  <r>
    <x v="14"/>
    <n v="101"/>
    <s v="Odense Eventyr Golf Klub"/>
    <n v="143"/>
    <n v="19"/>
    <n v="23"/>
    <n v="6"/>
    <n v="1158"/>
    <n v="307"/>
    <n v="0"/>
    <n v="0"/>
    <n v="27"/>
    <n v="18"/>
    <n v="5"/>
    <n v="0"/>
    <n v="1706"/>
    <n v="33"/>
    <x v="3"/>
    <n v="45"/>
    <n v="1656"/>
    <n v="191"/>
    <n v="1465"/>
    <n v="5"/>
    <n v="1706"/>
    <n v="33"/>
    <n v="1739"/>
  </r>
  <r>
    <x v="14"/>
    <n v="5"/>
    <s v="Odense Golfklub"/>
    <n v="43"/>
    <n v="9"/>
    <n v="10"/>
    <n v="9"/>
    <n v="972"/>
    <n v="362"/>
    <n v="0"/>
    <n v="0"/>
    <n v="21"/>
    <n v="12"/>
    <n v="7"/>
    <n v="1"/>
    <n v="1446"/>
    <n v="118"/>
    <x v="18"/>
    <n v="33"/>
    <n v="1405"/>
    <n v="71"/>
    <n v="1334"/>
    <n v="8"/>
    <n v="1446"/>
    <n v="118"/>
    <n v="1564"/>
  </r>
  <r>
    <x v="14"/>
    <n v="20"/>
    <s v="Odsherred Golfklub"/>
    <n v="20"/>
    <n v="3"/>
    <n v="12"/>
    <n v="1"/>
    <n v="331"/>
    <n v="162"/>
    <n v="0"/>
    <n v="0"/>
    <n v="256"/>
    <n v="208"/>
    <n v="57"/>
    <n v="27"/>
    <n v="1077"/>
    <n v="40"/>
    <x v="66"/>
    <n v="464"/>
    <n v="529"/>
    <n v="36"/>
    <n v="493"/>
    <n v="84"/>
    <n v="1077"/>
    <n v="40"/>
    <n v="1117"/>
  </r>
  <r>
    <x v="14"/>
    <n v="177"/>
    <s v="Outrup Golfklub"/>
    <n v="8"/>
    <n v="1"/>
    <n v="0"/>
    <n v="0"/>
    <n v="554"/>
    <n v="196"/>
    <n v="0"/>
    <n v="0"/>
    <n v="0"/>
    <n v="0"/>
    <n v="0"/>
    <n v="0"/>
    <n v="759"/>
    <n v="0"/>
    <x v="130"/>
    <n v="0"/>
    <n v="759"/>
    <n v="9"/>
    <n v="750"/>
    <n v="0"/>
    <n v="759"/>
    <n v="0"/>
    <n v="759"/>
  </r>
  <r>
    <x v="14"/>
    <n v="129"/>
    <s v="Passebækgård Golf Klub"/>
    <n v="17"/>
    <n v="4"/>
    <n v="1"/>
    <n v="0"/>
    <n v="143"/>
    <n v="62"/>
    <n v="0"/>
    <n v="0"/>
    <n v="6"/>
    <n v="0"/>
    <n v="0"/>
    <n v="0"/>
    <n v="233"/>
    <n v="5"/>
    <x v="104"/>
    <n v="6"/>
    <n v="227"/>
    <n v="22"/>
    <n v="205"/>
    <n v="0"/>
    <n v="233"/>
    <n v="5"/>
    <n v="238"/>
  </r>
  <r>
    <x v="14"/>
    <n v="134"/>
    <s v="PIBE MØLLE GOLF"/>
    <n v="17"/>
    <n v="3"/>
    <n v="9"/>
    <n v="3"/>
    <n v="391"/>
    <n v="159"/>
    <n v="3"/>
    <n v="0"/>
    <n v="193"/>
    <n v="94"/>
    <n v="11"/>
    <n v="2"/>
    <n v="885"/>
    <n v="9"/>
    <x v="108"/>
    <n v="287"/>
    <n v="582"/>
    <n v="35"/>
    <n v="550"/>
    <n v="13"/>
    <n v="885"/>
    <n v="9"/>
    <n v="894"/>
  </r>
  <r>
    <x v="14"/>
    <n v="150"/>
    <s v="Randers Fjord Golfklub"/>
    <n v="20"/>
    <n v="3"/>
    <n v="9"/>
    <n v="3"/>
    <n v="401"/>
    <n v="107"/>
    <n v="0"/>
    <n v="0"/>
    <n v="30"/>
    <n v="14"/>
    <n v="0"/>
    <n v="0"/>
    <n v="587"/>
    <n v="31"/>
    <x v="135"/>
    <n v="44"/>
    <n v="543"/>
    <n v="35"/>
    <n v="508"/>
    <n v="0"/>
    <n v="587"/>
    <n v="31"/>
    <n v="618"/>
  </r>
  <r>
    <x v="14"/>
    <n v="12"/>
    <s v="Randers Golf Klub"/>
    <n v="43"/>
    <n v="2"/>
    <n v="34"/>
    <n v="2"/>
    <n v="667"/>
    <n v="242"/>
    <n v="0"/>
    <n v="0"/>
    <n v="131"/>
    <n v="53"/>
    <n v="0"/>
    <n v="1"/>
    <n v="1175"/>
    <n v="50"/>
    <x v="46"/>
    <n v="184"/>
    <n v="990"/>
    <n v="81"/>
    <n v="909"/>
    <n v="1"/>
    <n v="1175"/>
    <n v="50"/>
    <n v="1225"/>
  </r>
  <r>
    <x v="14"/>
    <n v="49"/>
    <s v="Ribe Golf Klub"/>
    <n v="22"/>
    <n v="7"/>
    <n v="2"/>
    <n v="1"/>
    <n v="516"/>
    <n v="222"/>
    <n v="0"/>
    <n v="0"/>
    <n v="38"/>
    <n v="16"/>
    <n v="7"/>
    <n v="1"/>
    <n v="832"/>
    <n v="0"/>
    <x v="89"/>
    <n v="54"/>
    <n v="770"/>
    <n v="32"/>
    <n v="738"/>
    <n v="8"/>
    <n v="832"/>
    <n v="0"/>
    <n v="832"/>
  </r>
  <r>
    <x v="14"/>
    <n v="64"/>
    <s v="Rold Skov Golfklub"/>
    <n v="31"/>
    <n v="3"/>
    <n v="1"/>
    <n v="0"/>
    <n v="572"/>
    <n v="198"/>
    <n v="0"/>
    <n v="0"/>
    <n v="137"/>
    <n v="48"/>
    <n v="0"/>
    <n v="1"/>
    <n v="991"/>
    <n v="36"/>
    <x v="99"/>
    <n v="185"/>
    <n v="805"/>
    <n v="35"/>
    <n v="770"/>
    <n v="1"/>
    <n v="991"/>
    <n v="36"/>
    <n v="1027"/>
  </r>
  <r>
    <x v="14"/>
    <n v="38"/>
    <s v="Roskilde Golf Klub"/>
    <n v="48"/>
    <n v="10"/>
    <n v="26"/>
    <n v="6"/>
    <n v="666"/>
    <n v="296"/>
    <n v="0"/>
    <n v="0"/>
    <n v="332"/>
    <n v="221"/>
    <n v="0"/>
    <n v="0"/>
    <n v="1605"/>
    <n v="25"/>
    <x v="31"/>
    <n v="553"/>
    <n v="1052"/>
    <n v="90"/>
    <n v="962"/>
    <n v="0"/>
    <n v="1605"/>
    <n v="25"/>
    <n v="1630"/>
  </r>
  <r>
    <x v="14"/>
    <n v="900"/>
    <s v="Royal Golf Club"/>
    <n v="3"/>
    <n v="2"/>
    <n v="3"/>
    <n v="0"/>
    <n v="263"/>
    <n v="25"/>
    <n v="0"/>
    <n v="0"/>
    <n v="0"/>
    <n v="0"/>
    <n v="0"/>
    <n v="0"/>
    <n v="296"/>
    <n v="17"/>
    <x v="150"/>
    <n v="0"/>
    <n v="296"/>
    <n v="8"/>
    <n v="288"/>
    <n v="0"/>
    <n v="296"/>
    <n v="17"/>
    <n v="313"/>
  </r>
  <r>
    <x v="14"/>
    <n v="80"/>
    <s v="Royal Oak Golf Club"/>
    <n v="21"/>
    <n v="6"/>
    <n v="2"/>
    <n v="1"/>
    <n v="274"/>
    <n v="89"/>
    <n v="0"/>
    <n v="0"/>
    <n v="15"/>
    <n v="4"/>
    <n v="21"/>
    <n v="7"/>
    <n v="440"/>
    <n v="4"/>
    <x v="161"/>
    <n v="19"/>
    <n v="393"/>
    <n v="30"/>
    <n v="363"/>
    <n v="28"/>
    <n v="440"/>
    <n v="4"/>
    <n v="444"/>
  </r>
  <r>
    <x v="14"/>
    <n v="8"/>
    <s v="Rungsted Golf Klub"/>
    <n v="33"/>
    <n v="14"/>
    <n v="6"/>
    <n v="1"/>
    <n v="566"/>
    <n v="263"/>
    <n v="0"/>
    <n v="1"/>
    <n v="71"/>
    <n v="38"/>
    <n v="0"/>
    <n v="0"/>
    <n v="993"/>
    <n v="161"/>
    <x v="51"/>
    <n v="109"/>
    <n v="883"/>
    <n v="55"/>
    <n v="829"/>
    <n v="0"/>
    <n v="993"/>
    <n v="161"/>
    <n v="1154"/>
  </r>
  <r>
    <x v="14"/>
    <n v="203"/>
    <s v="Ry Golf"/>
    <n v="22"/>
    <n v="3"/>
    <n v="48"/>
    <n v="3"/>
    <n v="274"/>
    <n v="57"/>
    <n v="0"/>
    <n v="0"/>
    <n v="56"/>
    <n v="28"/>
    <n v="30"/>
    <n v="1"/>
    <n v="522"/>
    <n v="1"/>
    <x v="205"/>
    <n v="84"/>
    <n v="407"/>
    <n v="76"/>
    <n v="331"/>
    <n v="31"/>
    <n v="522"/>
    <n v="1"/>
    <n v="523"/>
  </r>
  <r>
    <x v="14"/>
    <n v="168"/>
    <s v="Rømø Golf Klub"/>
    <n v="1"/>
    <n v="0"/>
    <n v="0"/>
    <n v="0"/>
    <n v="62"/>
    <n v="29"/>
    <n v="0"/>
    <n v="0"/>
    <n v="12"/>
    <n v="5"/>
    <n v="40"/>
    <n v="17"/>
    <n v="166"/>
    <n v="0"/>
    <x v="181"/>
    <n v="17"/>
    <n v="92"/>
    <n v="1"/>
    <n v="91"/>
    <n v="57"/>
    <n v="166"/>
    <n v="0"/>
    <n v="166"/>
  </r>
  <r>
    <x v="14"/>
    <n v="190"/>
    <s v="Rønnede Golf Klub"/>
    <n v="20"/>
    <n v="1"/>
    <n v="7"/>
    <n v="4"/>
    <n v="289"/>
    <n v="85"/>
    <n v="1"/>
    <n v="0"/>
    <n v="103"/>
    <n v="38"/>
    <n v="0"/>
    <n v="0"/>
    <n v="548"/>
    <n v="49"/>
    <x v="136"/>
    <n v="141"/>
    <n v="406"/>
    <n v="33"/>
    <n v="374"/>
    <n v="0"/>
    <n v="548"/>
    <n v="49"/>
    <n v="597"/>
  </r>
  <r>
    <x v="14"/>
    <n v="95"/>
    <s v="Samsø Golfklub"/>
    <n v="24"/>
    <n v="4"/>
    <n v="7"/>
    <n v="3"/>
    <n v="163"/>
    <n v="76"/>
    <n v="2"/>
    <n v="2"/>
    <n v="1251"/>
    <n v="349"/>
    <n v="28"/>
    <n v="8"/>
    <n v="1917"/>
    <n v="4"/>
    <x v="133"/>
    <n v="1600"/>
    <n v="277"/>
    <n v="42"/>
    <n v="239"/>
    <n v="36"/>
    <n v="1917"/>
    <n v="4"/>
    <n v="1921"/>
  </r>
  <r>
    <x v="14"/>
    <n v="11"/>
    <s v="Sct. Knuds Golfklub"/>
    <n v="11"/>
    <n v="5"/>
    <n v="2"/>
    <n v="2"/>
    <n v="377"/>
    <n v="154"/>
    <n v="0"/>
    <n v="0"/>
    <n v="32"/>
    <n v="7"/>
    <n v="0"/>
    <n v="0"/>
    <n v="590"/>
    <n v="37"/>
    <x v="82"/>
    <n v="39"/>
    <n v="551"/>
    <n v="20"/>
    <n v="531"/>
    <n v="0"/>
    <n v="590"/>
    <n v="37"/>
    <n v="627"/>
  </r>
  <r>
    <x v="14"/>
    <n v="109"/>
    <s v="Sebber Kloster Golf Klub"/>
    <n v="50"/>
    <n v="3"/>
    <n v="0"/>
    <n v="0"/>
    <n v="386"/>
    <n v="129"/>
    <n v="0"/>
    <n v="0"/>
    <n v="88"/>
    <n v="48"/>
    <n v="14"/>
    <n v="1"/>
    <n v="719"/>
    <n v="4"/>
    <x v="121"/>
    <n v="136"/>
    <n v="568"/>
    <n v="53"/>
    <n v="515"/>
    <n v="15"/>
    <n v="719"/>
    <n v="4"/>
    <n v="723"/>
  </r>
  <r>
    <x v="14"/>
    <n v="172"/>
    <s v="Sejerø Golfklub"/>
    <n v="0"/>
    <n v="0"/>
    <n v="5"/>
    <n v="1"/>
    <n v="32"/>
    <n v="9"/>
    <n v="2"/>
    <n v="0"/>
    <n v="617"/>
    <n v="130"/>
    <n v="9"/>
    <n v="4"/>
    <n v="809"/>
    <n v="4"/>
    <x v="184"/>
    <n v="747"/>
    <n v="47"/>
    <n v="8"/>
    <n v="41"/>
    <n v="13"/>
    <n v="809"/>
    <n v="4"/>
    <n v="813"/>
  </r>
  <r>
    <x v="14"/>
    <n v="16"/>
    <s v="Silkeborg Golfklub"/>
    <n v="55"/>
    <n v="16"/>
    <n v="20"/>
    <n v="1"/>
    <n v="916"/>
    <n v="272"/>
    <n v="0"/>
    <n v="0"/>
    <n v="194"/>
    <n v="119"/>
    <n v="2"/>
    <n v="1"/>
    <n v="1596"/>
    <n v="209"/>
    <x v="22"/>
    <n v="313"/>
    <n v="1280"/>
    <n v="92"/>
    <n v="1188"/>
    <n v="3"/>
    <n v="1596"/>
    <n v="209"/>
    <n v="1805"/>
  </r>
  <r>
    <x v="14"/>
    <n v="85"/>
    <s v="Simon's Golf Club"/>
    <n v="14"/>
    <n v="2"/>
    <n v="0"/>
    <n v="0"/>
    <n v="916"/>
    <n v="216"/>
    <n v="0"/>
    <n v="0"/>
    <n v="0"/>
    <n v="0"/>
    <n v="0"/>
    <n v="0"/>
    <n v="1148"/>
    <n v="83"/>
    <x v="38"/>
    <n v="0"/>
    <n v="1148"/>
    <n v="16"/>
    <n v="1132"/>
    <n v="0"/>
    <n v="1148"/>
    <n v="83"/>
    <n v="1231"/>
  </r>
  <r>
    <x v="14"/>
    <n v="83"/>
    <s v="Sindal Golf Klub"/>
    <n v="8"/>
    <n v="0"/>
    <n v="0"/>
    <n v="0"/>
    <n v="300"/>
    <n v="120"/>
    <n v="0"/>
    <n v="0"/>
    <n v="3"/>
    <n v="2"/>
    <n v="12"/>
    <n v="8"/>
    <n v="453"/>
    <n v="64"/>
    <x v="139"/>
    <n v="5"/>
    <n v="428"/>
    <n v="8"/>
    <n v="420"/>
    <n v="20"/>
    <n v="453"/>
    <n v="64"/>
    <n v="517"/>
  </r>
  <r>
    <x v="14"/>
    <n v="70"/>
    <s v="Skanderborg Golf Klub"/>
    <n v="31"/>
    <n v="2"/>
    <n v="18"/>
    <n v="8"/>
    <n v="511"/>
    <n v="191"/>
    <n v="0"/>
    <n v="0"/>
    <n v="36"/>
    <n v="8"/>
    <n v="1"/>
    <n v="0"/>
    <n v="806"/>
    <n v="34"/>
    <x v="96"/>
    <n v="44"/>
    <n v="761"/>
    <n v="59"/>
    <n v="702"/>
    <n v="1"/>
    <n v="806"/>
    <n v="34"/>
    <n v="840"/>
  </r>
  <r>
    <x v="14"/>
    <n v="40"/>
    <s v="Skive Golfklub"/>
    <n v="30"/>
    <n v="1"/>
    <n v="0"/>
    <n v="0"/>
    <n v="474"/>
    <n v="195"/>
    <n v="0"/>
    <n v="0"/>
    <n v="87"/>
    <n v="24"/>
    <n v="1"/>
    <n v="0"/>
    <n v="812"/>
    <n v="4"/>
    <x v="67"/>
    <n v="111"/>
    <n v="700"/>
    <n v="31"/>
    <n v="669"/>
    <n v="1"/>
    <n v="812"/>
    <n v="4"/>
    <n v="816"/>
  </r>
  <r>
    <x v="14"/>
    <n v="138"/>
    <s v="Skovbo Golfklub"/>
    <n v="10"/>
    <n v="1"/>
    <n v="5"/>
    <n v="3"/>
    <n v="384"/>
    <n v="111"/>
    <n v="4"/>
    <n v="0"/>
    <n v="135"/>
    <n v="63"/>
    <n v="0"/>
    <n v="0"/>
    <n v="716"/>
    <n v="10"/>
    <x v="76"/>
    <n v="198"/>
    <n v="514"/>
    <n v="23"/>
    <n v="495"/>
    <n v="0"/>
    <n v="716"/>
    <n v="10"/>
    <n v="726"/>
  </r>
  <r>
    <x v="14"/>
    <n v="154"/>
    <s v="Skærbæk Mølle Golfklub Ølgod"/>
    <n v="27"/>
    <n v="1"/>
    <n v="2"/>
    <n v="3"/>
    <n v="268"/>
    <n v="130"/>
    <n v="0"/>
    <n v="0"/>
    <n v="30"/>
    <n v="14"/>
    <n v="22"/>
    <n v="9"/>
    <n v="506"/>
    <n v="16"/>
    <x v="131"/>
    <n v="44"/>
    <n v="431"/>
    <n v="33"/>
    <n v="398"/>
    <n v="31"/>
    <n v="506"/>
    <n v="16"/>
    <n v="522"/>
  </r>
  <r>
    <x v="14"/>
    <n v="120"/>
    <s v="Smørum Golfklub"/>
    <n v="170"/>
    <n v="30"/>
    <n v="0"/>
    <n v="0"/>
    <n v="1502"/>
    <n v="404"/>
    <n v="0"/>
    <n v="0"/>
    <n v="663"/>
    <n v="371"/>
    <n v="0"/>
    <n v="0"/>
    <n v="3140"/>
    <n v="48"/>
    <x v="34"/>
    <n v="1034"/>
    <n v="2106"/>
    <n v="200"/>
    <n v="1906"/>
    <n v="0"/>
    <n v="3140"/>
    <n v="48"/>
    <n v="3188"/>
  </r>
  <r>
    <x v="14"/>
    <n v="127"/>
    <s v="Solrød Golfklub"/>
    <n v="3"/>
    <n v="1"/>
    <n v="0"/>
    <n v="0"/>
    <n v="68"/>
    <n v="27"/>
    <n v="0"/>
    <n v="0"/>
    <n v="18"/>
    <n v="8"/>
    <n v="0"/>
    <n v="0"/>
    <n v="125"/>
    <n v="4"/>
    <x v="171"/>
    <n v="26"/>
    <n v="99"/>
    <n v="4"/>
    <n v="95"/>
    <n v="0"/>
    <n v="125"/>
    <n v="4"/>
    <n v="129"/>
  </r>
  <r>
    <x v="14"/>
    <n v="47"/>
    <s v="Sorø Golfklub"/>
    <n v="34"/>
    <n v="6"/>
    <n v="10"/>
    <n v="2"/>
    <n v="595"/>
    <n v="172"/>
    <n v="0"/>
    <n v="0"/>
    <n v="80"/>
    <n v="43"/>
    <n v="2"/>
    <n v="0"/>
    <n v="944"/>
    <n v="45"/>
    <x v="81"/>
    <n v="123"/>
    <n v="819"/>
    <n v="52"/>
    <n v="767"/>
    <n v="2"/>
    <n v="944"/>
    <n v="45"/>
    <n v="989"/>
  </r>
  <r>
    <x v="14"/>
    <n v="184"/>
    <s v="Stensballegaard Golfklub"/>
    <n v="25"/>
    <n v="4"/>
    <n v="43"/>
    <n v="5"/>
    <n v="497"/>
    <n v="119"/>
    <n v="1"/>
    <n v="1"/>
    <n v="175"/>
    <n v="122"/>
    <n v="9"/>
    <n v="4"/>
    <n v="1005"/>
    <n v="10"/>
    <x v="94"/>
    <n v="297"/>
    <n v="693"/>
    <n v="79"/>
    <n v="616"/>
    <n v="13"/>
    <n v="1005"/>
    <n v="10"/>
    <n v="1015"/>
  </r>
  <r>
    <x v="14"/>
    <n v="23"/>
    <s v="Storstrømmen Gk"/>
    <n v="31"/>
    <n v="13"/>
    <n v="0"/>
    <n v="0"/>
    <n v="313"/>
    <n v="108"/>
    <n v="0"/>
    <n v="0"/>
    <n v="9"/>
    <n v="4"/>
    <n v="5"/>
    <n v="0"/>
    <n v="483"/>
    <n v="26"/>
    <x v="124"/>
    <n v="13"/>
    <n v="465"/>
    <n v="44"/>
    <n v="421"/>
    <n v="5"/>
    <n v="483"/>
    <n v="26"/>
    <n v="509"/>
  </r>
  <r>
    <x v="14"/>
    <n v="123"/>
    <s v="Struer Golfklub"/>
    <n v="19"/>
    <n v="9"/>
    <n v="3"/>
    <n v="2"/>
    <n v="426"/>
    <n v="189"/>
    <n v="0"/>
    <n v="0"/>
    <n v="25"/>
    <n v="18"/>
    <n v="8"/>
    <n v="5"/>
    <n v="704"/>
    <n v="23"/>
    <x v="4"/>
    <n v="43"/>
    <n v="648"/>
    <n v="33"/>
    <n v="615"/>
    <n v="13"/>
    <n v="704"/>
    <n v="23"/>
    <n v="727"/>
  </r>
  <r>
    <x v="14"/>
    <n v="21"/>
    <s v="Svendborg Golf Klub"/>
    <n v="67"/>
    <n v="6"/>
    <n v="24"/>
    <n v="7"/>
    <n v="629"/>
    <n v="175"/>
    <n v="0"/>
    <n v="0"/>
    <n v="174"/>
    <n v="142"/>
    <n v="12"/>
    <n v="1"/>
    <n v="1237"/>
    <n v="42"/>
    <x v="53"/>
    <n v="316"/>
    <n v="908"/>
    <n v="104"/>
    <n v="804"/>
    <n v="13"/>
    <n v="1237"/>
    <n v="42"/>
    <n v="1279"/>
  </r>
  <r>
    <x v="14"/>
    <n v="42"/>
    <s v="Sydsjællands Golfklub Mogenstrup"/>
    <n v="36"/>
    <n v="5"/>
    <n v="4"/>
    <n v="0"/>
    <n v="494"/>
    <n v="139"/>
    <n v="0"/>
    <n v="0"/>
    <n v="73"/>
    <n v="19"/>
    <n v="0"/>
    <n v="0"/>
    <n v="770"/>
    <n v="47"/>
    <x v="47"/>
    <n v="92"/>
    <n v="678"/>
    <n v="45"/>
    <n v="633"/>
    <n v="0"/>
    <n v="770"/>
    <n v="47"/>
    <n v="817"/>
  </r>
  <r>
    <x v="14"/>
    <n v="183"/>
    <s v="Sydthy Golfklub"/>
    <n v="6"/>
    <n v="0"/>
    <n v="0"/>
    <n v="0"/>
    <n v="213"/>
    <n v="92"/>
    <n v="0"/>
    <n v="0"/>
    <n v="11"/>
    <n v="8"/>
    <n v="13"/>
    <n v="8"/>
    <n v="351"/>
    <n v="14"/>
    <x v="159"/>
    <n v="19"/>
    <n v="311"/>
    <n v="6"/>
    <n v="305"/>
    <n v="21"/>
    <n v="351"/>
    <n v="14"/>
    <n v="365"/>
  </r>
  <r>
    <x v="14"/>
    <n v="71"/>
    <s v="Sæby Golfklub"/>
    <n v="18"/>
    <n v="2"/>
    <n v="4"/>
    <n v="0"/>
    <n v="328"/>
    <n v="162"/>
    <n v="0"/>
    <n v="0"/>
    <n v="39"/>
    <n v="15"/>
    <n v="9"/>
    <n v="7"/>
    <n v="584"/>
    <n v="10"/>
    <x v="117"/>
    <n v="54"/>
    <n v="514"/>
    <n v="24"/>
    <n v="490"/>
    <n v="16"/>
    <n v="584"/>
    <n v="10"/>
    <n v="594"/>
  </r>
  <r>
    <x v="14"/>
    <n v="905"/>
    <s v="Søhøjlandet Golf Resort P/S"/>
    <n v="9"/>
    <n v="0"/>
    <n v="0"/>
    <n v="0"/>
    <n v="237"/>
    <n v="60"/>
    <n v="0"/>
    <n v="0"/>
    <n v="35"/>
    <n v="14"/>
    <n v="7"/>
    <n v="2"/>
    <n v="364"/>
    <n v="5"/>
    <x v="166"/>
    <n v="49"/>
    <n v="306"/>
    <n v="9"/>
    <n v="297"/>
    <n v="9"/>
    <n v="364"/>
    <n v="5"/>
    <n v="369"/>
  </r>
  <r>
    <x v="14"/>
    <n v="37"/>
    <s v="Søllerød Golfklub"/>
    <n v="111"/>
    <n v="33"/>
    <n v="50"/>
    <n v="15"/>
    <n v="724"/>
    <n v="306"/>
    <n v="2"/>
    <n v="0"/>
    <n v="334"/>
    <n v="201"/>
    <n v="0"/>
    <n v="0"/>
    <n v="1776"/>
    <n v="40"/>
    <x v="11"/>
    <n v="535"/>
    <n v="1239"/>
    <n v="211"/>
    <n v="1030"/>
    <n v="0"/>
    <n v="1776"/>
    <n v="40"/>
    <n v="1816"/>
  </r>
  <r>
    <x v="14"/>
    <n v="906"/>
    <s v="Sølykke Golf"/>
    <n v="2"/>
    <n v="0"/>
    <n v="0"/>
    <n v="0"/>
    <n v="101"/>
    <n v="35"/>
    <n v="0"/>
    <n v="0"/>
    <n v="31"/>
    <n v="6"/>
    <n v="3"/>
    <n v="2"/>
    <n v="180"/>
    <n v="0"/>
    <x v="196"/>
    <n v="37"/>
    <n v="138"/>
    <n v="2"/>
    <n v="136"/>
    <n v="5"/>
    <n v="180"/>
    <n v="0"/>
    <n v="180"/>
  </r>
  <r>
    <x v="14"/>
    <n v="51"/>
    <s v="Sønderborg Golfklub"/>
    <n v="22"/>
    <n v="4"/>
    <n v="36"/>
    <n v="2"/>
    <n v="478"/>
    <n v="189"/>
    <n v="0"/>
    <n v="1"/>
    <n v="106"/>
    <n v="40"/>
    <n v="5"/>
    <n v="0"/>
    <n v="883"/>
    <n v="58"/>
    <x v="72"/>
    <n v="146"/>
    <n v="731"/>
    <n v="65"/>
    <n v="667"/>
    <n v="5"/>
    <n v="883"/>
    <n v="58"/>
    <n v="941"/>
  </r>
  <r>
    <x v="14"/>
    <n v="22"/>
    <s v="Sønderjyllands Golfklub"/>
    <n v="23"/>
    <n v="6"/>
    <n v="10"/>
    <n v="3"/>
    <n v="429"/>
    <n v="257"/>
    <n v="1"/>
    <n v="0"/>
    <n v="132"/>
    <n v="63"/>
    <n v="20"/>
    <n v="5"/>
    <n v="949"/>
    <n v="87"/>
    <x v="64"/>
    <n v="195"/>
    <n v="728"/>
    <n v="43"/>
    <n v="686"/>
    <n v="25"/>
    <n v="949"/>
    <n v="87"/>
    <n v="1036"/>
  </r>
  <r>
    <x v="14"/>
    <n v="87"/>
    <s v="Tange Sø Golfklub"/>
    <n v="20"/>
    <n v="1"/>
    <n v="20"/>
    <n v="5"/>
    <n v="606"/>
    <n v="152"/>
    <n v="0"/>
    <n v="0"/>
    <n v="58"/>
    <n v="18"/>
    <n v="7"/>
    <n v="3"/>
    <n v="890"/>
    <n v="29"/>
    <x v="86"/>
    <n v="76"/>
    <n v="804"/>
    <n v="46"/>
    <n v="758"/>
    <n v="10"/>
    <n v="890"/>
    <n v="29"/>
    <n v="919"/>
  </r>
  <r>
    <x v="14"/>
    <n v="188"/>
    <s v="The Scandinavian Golf Club"/>
    <n v="64"/>
    <n v="6"/>
    <n v="17"/>
    <n v="11"/>
    <n v="849"/>
    <n v="203"/>
    <n v="0"/>
    <n v="0"/>
    <n v="0"/>
    <n v="0"/>
    <n v="1"/>
    <n v="1"/>
    <n v="1152"/>
    <n v="46"/>
    <x v="172"/>
    <n v="0"/>
    <n v="1150"/>
    <n v="98"/>
    <n v="1052"/>
    <n v="2"/>
    <n v="1152"/>
    <n v="46"/>
    <n v="1198"/>
  </r>
  <r>
    <x v="14"/>
    <n v="173"/>
    <s v="Tollundgaard Golfklub"/>
    <n v="5"/>
    <n v="2"/>
    <n v="1"/>
    <n v="2"/>
    <n v="297"/>
    <n v="125"/>
    <n v="0"/>
    <n v="0"/>
    <n v="13"/>
    <n v="5"/>
    <n v="13"/>
    <n v="3"/>
    <n v="466"/>
    <n v="11"/>
    <x v="149"/>
    <n v="18"/>
    <n v="432"/>
    <n v="10"/>
    <n v="422"/>
    <n v="16"/>
    <n v="466"/>
    <n v="11"/>
    <n v="477"/>
  </r>
  <r>
    <x v="14"/>
    <n v="97"/>
    <s v="Trehøje Golfklub"/>
    <n v="39"/>
    <n v="9"/>
    <n v="10"/>
    <n v="0"/>
    <n v="584"/>
    <n v="218"/>
    <n v="0"/>
    <n v="0"/>
    <n v="205"/>
    <n v="127"/>
    <n v="10"/>
    <n v="4"/>
    <n v="1206"/>
    <n v="74"/>
    <x v="40"/>
    <n v="332"/>
    <n v="860"/>
    <n v="58"/>
    <n v="802"/>
    <n v="14"/>
    <n v="1206"/>
    <n v="74"/>
    <n v="1280"/>
  </r>
  <r>
    <x v="14"/>
    <n v="152"/>
    <s v="Trelleborg Golfklub Slagelse"/>
    <n v="60"/>
    <n v="3"/>
    <n v="0"/>
    <n v="0"/>
    <n v="644"/>
    <n v="151"/>
    <n v="0"/>
    <n v="0"/>
    <n v="337"/>
    <n v="146"/>
    <n v="6"/>
    <n v="2"/>
    <n v="1349"/>
    <n v="45"/>
    <x v="84"/>
    <n v="483"/>
    <n v="858"/>
    <n v="63"/>
    <n v="795"/>
    <n v="8"/>
    <n v="1349"/>
    <n v="45"/>
    <n v="1394"/>
  </r>
  <r>
    <x v="14"/>
    <n v="201"/>
    <s v="Tullamore Golf Club"/>
    <n v="1"/>
    <n v="0"/>
    <n v="0"/>
    <n v="0"/>
    <n v="235"/>
    <n v="103"/>
    <n v="0"/>
    <n v="0"/>
    <n v="163"/>
    <n v="35"/>
    <n v="0"/>
    <n v="0"/>
    <n v="537"/>
    <n v="6"/>
    <x v="201"/>
    <n v="198"/>
    <n v="339"/>
    <n v="1"/>
    <n v="338"/>
    <n v="0"/>
    <n v="537"/>
    <n v="6"/>
    <n v="543"/>
  </r>
  <r>
    <x v="14"/>
    <n v="88"/>
    <s v="Tønder Golf Klub"/>
    <n v="23"/>
    <n v="4"/>
    <n v="0"/>
    <n v="0"/>
    <n v="373"/>
    <n v="131"/>
    <n v="0"/>
    <n v="0"/>
    <n v="38"/>
    <n v="22"/>
    <n v="5"/>
    <n v="0"/>
    <n v="596"/>
    <n v="47"/>
    <x v="134"/>
    <n v="60"/>
    <n v="531"/>
    <n v="27"/>
    <n v="504"/>
    <n v="5"/>
    <n v="596"/>
    <n v="47"/>
    <n v="643"/>
  </r>
  <r>
    <x v="14"/>
    <n v="151"/>
    <s v="Vallø Golfklub"/>
    <n v="33"/>
    <n v="6"/>
    <n v="15"/>
    <n v="3"/>
    <n v="474"/>
    <n v="113"/>
    <n v="0"/>
    <n v="1"/>
    <n v="1682"/>
    <n v="330"/>
    <n v="5"/>
    <n v="3"/>
    <n v="2665"/>
    <n v="45"/>
    <x v="69"/>
    <n v="2012"/>
    <n v="644"/>
    <n v="58"/>
    <n v="587"/>
    <n v="8"/>
    <n v="2665"/>
    <n v="45"/>
    <n v="2710"/>
  </r>
  <r>
    <x v="14"/>
    <n v="82"/>
    <s v="Varde Golfklub"/>
    <n v="37"/>
    <n v="11"/>
    <n v="1"/>
    <n v="0"/>
    <n v="533"/>
    <n v="265"/>
    <n v="0"/>
    <n v="0"/>
    <n v="98"/>
    <n v="53"/>
    <n v="2"/>
    <n v="0"/>
    <n v="1000"/>
    <n v="53"/>
    <x v="57"/>
    <n v="151"/>
    <n v="847"/>
    <n v="49"/>
    <n v="798"/>
    <n v="2"/>
    <n v="1000"/>
    <n v="53"/>
    <n v="1053"/>
  </r>
  <r>
    <x v="14"/>
    <n v="100"/>
    <s v="Vejen Golfklub"/>
    <n v="30"/>
    <n v="3"/>
    <n v="38"/>
    <n v="2"/>
    <n v="427"/>
    <n v="134"/>
    <n v="0"/>
    <n v="0"/>
    <n v="160"/>
    <n v="66"/>
    <n v="0"/>
    <n v="0"/>
    <n v="860"/>
    <n v="2"/>
    <x v="58"/>
    <n v="226"/>
    <n v="634"/>
    <n v="73"/>
    <n v="561"/>
    <n v="0"/>
    <n v="860"/>
    <n v="2"/>
    <n v="862"/>
  </r>
  <r>
    <x v="14"/>
    <n v="27"/>
    <s v="Vejle Golf Club"/>
    <n v="42"/>
    <n v="3"/>
    <n v="57"/>
    <n v="8"/>
    <n v="880"/>
    <n v="357"/>
    <n v="6"/>
    <n v="0"/>
    <n v="215"/>
    <n v="98"/>
    <n v="9"/>
    <n v="2"/>
    <n v="1677"/>
    <n v="34"/>
    <x v="9"/>
    <n v="313"/>
    <n v="1347"/>
    <n v="116"/>
    <n v="1237"/>
    <n v="11"/>
    <n v="1677"/>
    <n v="34"/>
    <n v="1711"/>
  </r>
  <r>
    <x v="14"/>
    <n v="43"/>
    <s v="Vestfyns Golfklub"/>
    <n v="11"/>
    <n v="1"/>
    <n v="0"/>
    <n v="0"/>
    <n v="285"/>
    <n v="134"/>
    <n v="0"/>
    <n v="0"/>
    <n v="141"/>
    <n v="34"/>
    <n v="2"/>
    <n v="2"/>
    <n v="610"/>
    <n v="24"/>
    <x v="98"/>
    <n v="175"/>
    <n v="431"/>
    <n v="12"/>
    <n v="419"/>
    <n v="4"/>
    <n v="610"/>
    <n v="24"/>
    <n v="634"/>
  </r>
  <r>
    <x v="14"/>
    <n v="39"/>
    <s v="Viborg Golfklub"/>
    <n v="49"/>
    <n v="8"/>
    <n v="31"/>
    <n v="5"/>
    <n v="598"/>
    <n v="197"/>
    <n v="1"/>
    <n v="1"/>
    <n v="314"/>
    <n v="177"/>
    <n v="30"/>
    <n v="8"/>
    <n v="1419"/>
    <n v="37"/>
    <x v="29"/>
    <n v="491"/>
    <n v="888"/>
    <n v="95"/>
    <n v="795"/>
    <n v="38"/>
    <n v="1419"/>
    <n v="37"/>
    <n v="1456"/>
  </r>
  <r>
    <x v="14"/>
    <n v="159"/>
    <s v="Volstrup Golf Klub"/>
    <n v="24"/>
    <n v="2"/>
    <n v="16"/>
    <n v="4"/>
    <n v="489"/>
    <n v="110"/>
    <n v="1"/>
    <n v="0"/>
    <n v="94"/>
    <n v="13"/>
    <n v="4"/>
    <n v="0"/>
    <n v="757"/>
    <n v="30"/>
    <x v="129"/>
    <n v="107"/>
    <n v="645"/>
    <n v="47"/>
    <n v="599"/>
    <n v="4"/>
    <n v="757"/>
    <n v="30"/>
    <n v="787"/>
  </r>
  <r>
    <x v="14"/>
    <n v="163"/>
    <s v="Værebro Golfklub"/>
    <n v="23"/>
    <n v="3"/>
    <n v="0"/>
    <n v="0"/>
    <n v="703"/>
    <n v="243"/>
    <n v="40"/>
    <n v="2"/>
    <n v="283"/>
    <n v="127"/>
    <n v="0"/>
    <n v="0"/>
    <n v="1424"/>
    <n v="42"/>
    <x v="106"/>
    <n v="410"/>
    <n v="972"/>
    <n v="68"/>
    <n v="946"/>
    <n v="0"/>
    <n v="1424"/>
    <n v="42"/>
    <n v="1466"/>
  </r>
  <r>
    <x v="14"/>
    <n v="117"/>
    <s v="Værløse Golfklub"/>
    <n v="67"/>
    <n v="5"/>
    <n v="18"/>
    <n v="1"/>
    <n v="683"/>
    <n v="270"/>
    <n v="0"/>
    <n v="0"/>
    <n v="112"/>
    <n v="53"/>
    <n v="0"/>
    <n v="0"/>
    <n v="1209"/>
    <n v="109"/>
    <x v="15"/>
    <n v="165"/>
    <n v="1044"/>
    <n v="91"/>
    <n v="953"/>
    <n v="0"/>
    <n v="1209"/>
    <n v="109"/>
    <n v="1318"/>
  </r>
  <r>
    <x v="14"/>
    <n v="165"/>
    <s v="Ærø Golf Klub"/>
    <n v="1"/>
    <n v="0"/>
    <n v="0"/>
    <n v="0"/>
    <n v="83"/>
    <n v="33"/>
    <n v="6"/>
    <n v="0"/>
    <n v="103"/>
    <n v="36"/>
    <n v="6"/>
    <n v="5"/>
    <n v="273"/>
    <n v="32"/>
    <x v="175"/>
    <n v="139"/>
    <n v="117"/>
    <n v="7"/>
    <n v="116"/>
    <n v="11"/>
    <n v="273"/>
    <n v="32"/>
    <n v="305"/>
  </r>
  <r>
    <x v="14"/>
    <n v="137"/>
    <s v="Øland Golfklub"/>
    <n v="7"/>
    <n v="1"/>
    <n v="1"/>
    <n v="0"/>
    <n v="181"/>
    <n v="81"/>
    <n v="0"/>
    <n v="0"/>
    <n v="504"/>
    <n v="120"/>
    <n v="14"/>
    <n v="5"/>
    <n v="914"/>
    <n v="80"/>
    <x v="105"/>
    <n v="624"/>
    <n v="271"/>
    <n v="9"/>
    <n v="262"/>
    <n v="19"/>
    <n v="914"/>
    <n v="80"/>
    <n v="994"/>
  </r>
  <r>
    <x v="14"/>
    <n v="904"/>
    <s v="Ølstykke Golf"/>
    <n v="5"/>
    <n v="0"/>
    <n v="0"/>
    <n v="0"/>
    <n v="118"/>
    <n v="28"/>
    <n v="1"/>
    <n v="0"/>
    <n v="68"/>
    <n v="11"/>
    <n v="0"/>
    <n v="0"/>
    <n v="231"/>
    <n v="1"/>
    <x v="195"/>
    <n v="79"/>
    <n v="151"/>
    <n v="6"/>
    <n v="146"/>
    <n v="0"/>
    <n v="231"/>
    <n v="1"/>
    <n v="232"/>
  </r>
  <r>
    <x v="14"/>
    <n v="99"/>
    <s v="Ørnehøj Golfklub"/>
    <n v="73"/>
    <n v="11"/>
    <n v="0"/>
    <n v="0"/>
    <n v="1052"/>
    <n v="370"/>
    <n v="0"/>
    <n v="0"/>
    <n v="122"/>
    <n v="54"/>
    <n v="6"/>
    <n v="2"/>
    <n v="1690"/>
    <n v="141"/>
    <x v="8"/>
    <n v="176"/>
    <n v="1506"/>
    <n v="84"/>
    <n v="1422"/>
    <n v="8"/>
    <n v="1690"/>
    <n v="141"/>
    <n v="1831"/>
  </r>
  <r>
    <x v="14"/>
    <n v="149"/>
    <s v="Aabenraa Golfklub"/>
    <n v="11"/>
    <n v="3"/>
    <n v="6"/>
    <n v="4"/>
    <n v="270"/>
    <n v="150"/>
    <n v="0"/>
    <n v="0"/>
    <n v="33"/>
    <n v="14"/>
    <n v="7"/>
    <n v="6"/>
    <n v="504"/>
    <n v="38"/>
    <x v="109"/>
    <n v="47"/>
    <n v="444"/>
    <n v="24"/>
    <n v="420"/>
    <n v="13"/>
    <n v="504"/>
    <n v="38"/>
    <n v="542"/>
  </r>
  <r>
    <x v="14"/>
    <n v="108"/>
    <s v="Aabybro Golfklub"/>
    <n v="19"/>
    <n v="1"/>
    <n v="6"/>
    <n v="1"/>
    <n v="387"/>
    <n v="139"/>
    <n v="0"/>
    <n v="0"/>
    <n v="10"/>
    <n v="5"/>
    <n v="9"/>
    <n v="8"/>
    <n v="585"/>
    <n v="31"/>
    <x v="62"/>
    <n v="15"/>
    <n v="553"/>
    <n v="27"/>
    <n v="526"/>
    <n v="17"/>
    <n v="585"/>
    <n v="31"/>
    <n v="616"/>
  </r>
  <r>
    <x v="14"/>
    <n v="2"/>
    <s v="Aalborg Golf Klub"/>
    <n v="60"/>
    <n v="6"/>
    <n v="21"/>
    <n v="7"/>
    <n v="1137"/>
    <n v="446"/>
    <n v="0"/>
    <n v="0"/>
    <n v="24"/>
    <n v="10"/>
    <n v="10"/>
    <n v="2"/>
    <n v="1723"/>
    <n v="112"/>
    <x v="7"/>
    <n v="34"/>
    <n v="1677"/>
    <n v="94"/>
    <n v="1583"/>
    <n v="12"/>
    <n v="1723"/>
    <n v="112"/>
    <n v="1835"/>
  </r>
  <r>
    <x v="14"/>
    <n v="6"/>
    <s v="Aarhus Golf Club"/>
    <n v="45"/>
    <n v="11"/>
    <n v="26"/>
    <n v="7"/>
    <n v="854"/>
    <n v="258"/>
    <n v="0"/>
    <n v="0"/>
    <n v="46"/>
    <n v="26"/>
    <n v="15"/>
    <n v="6"/>
    <n v="1294"/>
    <n v="32"/>
    <x v="32"/>
    <n v="72"/>
    <n v="1201"/>
    <n v="89"/>
    <n v="1112"/>
    <n v="21"/>
    <n v="1294"/>
    <n v="32"/>
    <n v="1326"/>
  </r>
  <r>
    <x v="14"/>
    <n v="73"/>
    <s v="Aarhus Aadal Golf Club"/>
    <n v="46"/>
    <n v="3"/>
    <n v="27"/>
    <n v="6"/>
    <n v="812"/>
    <n v="232"/>
    <n v="0"/>
    <n v="0"/>
    <n v="296"/>
    <n v="98"/>
    <n v="4"/>
    <n v="1"/>
    <n v="1525"/>
    <n v="11"/>
    <x v="43"/>
    <n v="394"/>
    <n v="1126"/>
    <n v="82"/>
    <n v="1044"/>
    <n v="5"/>
    <n v="1525"/>
    <n v="11"/>
    <n v="1536"/>
  </r>
  <r>
    <x v="14"/>
    <n v="156"/>
    <s v="Aars Golfklub"/>
    <n v="52"/>
    <n v="0"/>
    <n v="6"/>
    <n v="0"/>
    <n v="349"/>
    <n v="123"/>
    <n v="0"/>
    <n v="0"/>
    <n v="17"/>
    <n v="8"/>
    <n v="2"/>
    <n v="0"/>
    <n v="557"/>
    <n v="24"/>
    <x v="147"/>
    <n v="25"/>
    <n v="530"/>
    <n v="58"/>
    <n v="472"/>
    <n v="2"/>
    <n v="557"/>
    <n v="24"/>
    <n v="581"/>
  </r>
  <r>
    <x v="14"/>
    <n v="107"/>
    <s v="Åskov Golfklub"/>
    <n v="7"/>
    <n v="2"/>
    <n v="3"/>
    <n v="0"/>
    <n v="226"/>
    <n v="84"/>
    <n v="0"/>
    <n v="0"/>
    <n v="35"/>
    <n v="7"/>
    <n v="13"/>
    <n v="4"/>
    <n v="381"/>
    <n v="12"/>
    <x v="137"/>
    <n v="42"/>
    <n v="322"/>
    <n v="12"/>
    <n v="310"/>
    <n v="17"/>
    <n v="381"/>
    <n v="12"/>
    <n v="3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49CA81-076A-3544-B61D-5EC05C0CE794}" name="Pivottabel2" cacheId="55" applyNumberFormats="0" applyBorderFormats="0" applyFontFormats="0" applyPatternFormats="0" applyAlignmentFormats="0" applyWidthHeightFormats="1" dataCaption="Værdier" updatedVersion="8" minRefreshableVersion="3" useAutoFormatting="1" itemPrintTitles="1" createdVersion="8" indent="0" outline="1" outlineData="1" multipleFieldFilters="0" chartFormat="3">
  <location ref="A6:F22" firstHeaderRow="0" firstDataRow="1" firstDataCol="1" rowPageCount="1" colPageCount="1"/>
  <pivotFields count="26">
    <pivotField axis="axisRow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207">
        <item x="30"/>
        <item x="45"/>
        <item x="58"/>
        <item x="3"/>
        <item x="92"/>
        <item x="118"/>
        <item x="152"/>
        <item x="93"/>
        <item x="127"/>
        <item x="137"/>
        <item x="62"/>
        <item x="121"/>
        <item x="82"/>
        <item x="119"/>
        <item x="41"/>
        <item x="37"/>
        <item x="79"/>
        <item x="77"/>
        <item x="15"/>
        <item x="111"/>
        <item x="155"/>
        <item x="46"/>
        <item x="34"/>
        <item x="115"/>
        <item x="4"/>
        <item x="60"/>
        <item x="182"/>
        <item x="122"/>
        <item x="171"/>
        <item x="87"/>
        <item x="104"/>
        <item x="68"/>
        <item x="52"/>
        <item x="156"/>
        <item x="148"/>
        <item x="28"/>
        <item x="105"/>
        <item x="76"/>
        <item x="97"/>
        <item x="61"/>
        <item x="91"/>
        <item x="13"/>
        <item x="90"/>
        <item x="100"/>
        <item x="35"/>
        <item x="170"/>
        <item x="112"/>
        <item x="109"/>
        <item x="17"/>
        <item x="135"/>
        <item x="69"/>
        <item x="84"/>
        <item x="85"/>
        <item x="131"/>
        <item x="165"/>
        <item x="147"/>
        <item x="103"/>
        <item x="10"/>
        <item x="164"/>
        <item x="106"/>
        <item x="114"/>
        <item x="175"/>
        <item x="176"/>
        <item x="154"/>
        <item x="181"/>
        <item x="75"/>
        <item x="26"/>
        <item x="123"/>
        <item x="173"/>
        <item x="184"/>
        <item x="149"/>
        <item x="178"/>
        <item x="107"/>
        <item x="143"/>
        <item x="130"/>
        <item x="167"/>
        <item x="174"/>
        <item x="138"/>
        <item x="146"/>
        <item x="151"/>
        <item x="169"/>
        <item x="159"/>
        <item x="94"/>
        <item x="163"/>
        <item x="144"/>
        <item x="179"/>
        <item x="172"/>
        <item x="180"/>
        <item x="83"/>
        <item x="136"/>
        <item x="185"/>
        <item x="183"/>
        <item x="187"/>
        <item x="188"/>
        <item x="189"/>
        <item x="74"/>
        <item x="190"/>
        <item x="193"/>
        <item x="7"/>
        <item x="66"/>
        <item x="197"/>
        <item x="201"/>
        <item x="202"/>
        <item x="53"/>
        <item x="64"/>
        <item x="5"/>
        <item x="44"/>
        <item x="16"/>
        <item x="9"/>
        <item x="23"/>
        <item x="78"/>
        <item x="6"/>
        <item x="49"/>
        <item x="36"/>
        <item x="25"/>
        <item x="120"/>
        <item x="24"/>
        <item x="88"/>
        <item x="11"/>
        <item x="31"/>
        <item x="29"/>
        <item x="21"/>
        <item x="67"/>
        <item x="80"/>
        <item x="47"/>
        <item x="98"/>
        <item x="0"/>
        <item x="73"/>
        <item x="50"/>
        <item x="81"/>
        <item x="132"/>
        <item x="89"/>
        <item x="18"/>
        <item x="27"/>
        <item x="72"/>
        <item x="1"/>
        <item x="125"/>
        <item x="160"/>
        <item x="158"/>
        <item x="168"/>
        <item x="95"/>
        <item x="33"/>
        <item x="32"/>
        <item x="70"/>
        <item x="157"/>
        <item x="128"/>
        <item x="59"/>
        <item x="99"/>
        <item x="63"/>
        <item x="145"/>
        <item x="42"/>
        <item x="19"/>
        <item x="113"/>
        <item x="20"/>
        <item x="96"/>
        <item x="117"/>
        <item x="14"/>
        <item x="43"/>
        <item x="55"/>
        <item x="110"/>
        <item x="141"/>
        <item x="12"/>
        <item x="39"/>
        <item x="51"/>
        <item x="161"/>
        <item x="126"/>
        <item x="57"/>
        <item x="139"/>
        <item x="203"/>
        <item x="48"/>
        <item x="38"/>
        <item x="102"/>
        <item x="86"/>
        <item x="134"/>
        <item x="56"/>
        <item x="150"/>
        <item x="186"/>
        <item x="192"/>
        <item x="191"/>
        <item x="166"/>
        <item x="196"/>
        <item x="194"/>
        <item x="177"/>
        <item x="198"/>
        <item x="65"/>
        <item x="199"/>
        <item x="200"/>
        <item x="140"/>
        <item x="204"/>
        <item x="2"/>
        <item x="153"/>
        <item x="54"/>
        <item x="133"/>
        <item x="162"/>
        <item x="40"/>
        <item x="142"/>
        <item x="8"/>
        <item x="116"/>
        <item x="101"/>
        <item x="71"/>
        <item x="108"/>
        <item x="205"/>
        <item x="22"/>
        <item x="124"/>
        <item x="129"/>
        <item x="195"/>
        <item t="default"/>
      </items>
    </pivotField>
    <pivotField dataField="1" showAll="0"/>
    <pivotField dataField="1" showAll="0"/>
    <pivotField dataField="1" showAll="0"/>
    <pivotField showAll="0"/>
    <pivotField dataField="1" showAll="0"/>
    <pivotField dataField="1" showAll="0"/>
    <pivotField showAll="0"/>
    <pivotField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17" hier="-1"/>
  </pageFields>
  <dataFields count="5">
    <dataField name="Sum af Total Fuldtid" fld="19" baseField="0" baseItem="0"/>
    <dataField name="Sum af Total Fleks" fld="18" baseField="0" baseItem="0"/>
    <dataField name="Sum af Total Junior" fld="20" baseField="0" baseItem="0"/>
    <dataField name="Sum af Total Langdistance" fld="22" baseField="0" baseItem="0"/>
    <dataField name="Sum af Total Aktive" fld="23" baseField="0" baseItem="0"/>
  </dataField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636668-26C7-0D4B-A96E-A3897FDDCEFC}" name="Tabel1" displayName="Tabel1" ref="A1:Z2813" totalsRowShown="0">
  <autoFilter ref="A1:Z2813" xr:uid="{74636668-26C7-0D4B-A96E-A3897FDDCEFC}"/>
  <tableColumns count="26">
    <tableColumn id="1" xr3:uid="{D9A91EA5-43F1-8A40-864C-146F918F5BE1}" name="Årstal"/>
    <tableColumn id="2" xr3:uid="{59DBAF7A-027B-CD40-82E1-39B026BC64A9}" name="KlubNr"/>
    <tableColumn id="3" xr3:uid="{6E70DCBD-9DF8-C042-9FA6-F7140F2DC918}" name="Klubnavn"/>
    <tableColumn id="4" xr3:uid="{8752BAB2-948A-214B-91FB-45EE72020FA5}" name="Junior drenge"/>
    <tableColumn id="5" xr3:uid="{825C4AF8-9582-F247-A8A0-D7D766990C1E}" name="Junior piger"/>
    <tableColumn id="6" xr3:uid="{463AD0E3-05DE-7149-B8C4-9B5AA36BE192}" name="Junior drenge uden banetill."/>
    <tableColumn id="7" xr3:uid="{3B0F39C7-D665-394F-B8B7-4A464DC6F86E}" name="Junior piger uden banetill."/>
    <tableColumn id="8" xr3:uid="{534C7944-6A3B-1B4B-9A5E-6AB7C804C803}" name="Senior mænd"/>
    <tableColumn id="9" xr3:uid="{3A6F9D1D-7013-DB44-A665-9B2B8B2FC6EE}" name="Senior damer"/>
    <tableColumn id="10" xr3:uid="{0C8E6590-84DA-A84C-908C-6C12D286EF77}" name="Fleks drenge"/>
    <tableColumn id="11" xr3:uid="{F412AC48-7E59-B447-8BA6-13D66E6F145E}" name="Fleks piger"/>
    <tableColumn id="12" xr3:uid="{56196830-7034-C944-BB5C-0C92D44C972D}" name="Fleks mænd"/>
    <tableColumn id="13" xr3:uid="{4073E34C-339E-6A4B-A3D1-542EED60C964}" name="Fleks damer"/>
    <tableColumn id="14" xr3:uid="{DA48DF40-2AE8-1947-89E0-02709FC59BAB}" name="Langdist mænd"/>
    <tableColumn id="15" xr3:uid="{30E9F240-B619-7D4D-9005-21288763F9ED}" name="Langdist damer"/>
    <tableColumn id="16" xr3:uid="{1A5DF396-4323-E047-AE38-490329ACEEE9}" name="I alt"/>
    <tableColumn id="17" xr3:uid="{7884B5C2-35DA-8C4F-8851-849347EFBB8F}" name="Passive"/>
    <tableColumn id="18" xr3:uid="{7D31974A-9BEA-BB48-87F3-1096A077FA26}" name="Klub nummer og navn">
      <calculatedColumnFormula>_xlfn.CONCAT(Tabel1[[#This Row],[KlubNr]]," - ",Tabel1[[#This Row],[Klubnavn]])</calculatedColumnFormula>
    </tableColumn>
    <tableColumn id="19" xr3:uid="{64C982DF-3B91-F042-903C-27C2C5B4A625}" name="Total Fleks">
      <calculatedColumnFormula>Tabel1[[#This Row],[Fleks mænd]]+Tabel1[[#This Row],[Fleks damer]]</calculatedColumnFormula>
    </tableColumn>
    <tableColumn id="20" xr3:uid="{F62B9FF1-E385-9A47-B51E-3608263E3607}" name="Total Fuldtid">
      <calculatedColumnFormula>Tabel1[[#This Row],[Junior drenge]]+Tabel1[[#This Row],[Junior piger]]+Tabel1[[#This Row],[Junior drenge uden banetill.]]+Tabel1[[#This Row],[Junior piger uden banetill.]]+Tabel1[[#This Row],[Senior mænd]]+Tabel1[[#This Row],[Senior damer]]</calculatedColumnFormula>
    </tableColumn>
    <tableColumn id="21" xr3:uid="{CD8AC2E2-E07E-5240-985B-3A284CA50536}" name="Total Junior">
      <calculatedColumnFormula>Tabel1[[#This Row],[Junior drenge]]+Tabel1[[#This Row],[Junior piger]]+Tabel1[[#This Row],[Junior drenge uden banetill.]]+Tabel1[[#This Row],[Junior piger uden banetill.]]+Tabel1[[#This Row],[Fleks drenge]]+Tabel1[[#This Row],[Fleks piger]]</calculatedColumnFormula>
    </tableColumn>
    <tableColumn id="22" xr3:uid="{BA0B7076-2A1B-FB46-93A7-ED72E5116766}" name="Total Fuldtid Senior">
      <calculatedColumnFormula>Tabel1[[#This Row],[Senior mænd]]+Tabel1[[#This Row],[Senior damer]]</calculatedColumnFormula>
    </tableColumn>
    <tableColumn id="23" xr3:uid="{FBE55729-4D7B-CC49-9C6D-1A7944B095DA}" name="Total Langdistance">
      <calculatedColumnFormula>Tabel1[[#This Row],[Langdist mænd]]+Tabel1[[#This Row],[Langdist damer]]</calculatedColumnFormula>
    </tableColumn>
    <tableColumn id="24" xr3:uid="{471034E4-C0D0-8041-A5AD-1BE441D84116}" name="Total Aktive">
      <calculatedColumnFormula>Tabel1[[#This Row],[I alt]]</calculatedColumnFormula>
    </tableColumn>
    <tableColumn id="25" xr3:uid="{6A196EB9-2E81-DB46-AA24-4A7FD722964F}" name="Total Passive">
      <calculatedColumnFormula>Tabel1[[#This Row],[Passive]]</calculatedColumnFormula>
    </tableColumn>
    <tableColumn id="26" xr3:uid="{5C0E1BD4-BC9A-0F48-9934-73B735452022}" name="Total Aktiv + Passiv">
      <calculatedColumnFormula>Tabel1[[#This Row],[Total Aktive]]+Tabel1[[#This Row],[Total Passive]]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8A84D-8FA7-2940-998A-653F2202213F}">
  <dimension ref="A1:Z2813"/>
  <sheetViews>
    <sheetView topLeftCell="A2595" workbookViewId="0">
      <selection activeCell="C2615" sqref="C2615"/>
    </sheetView>
  </sheetViews>
  <sheetFormatPr baseColWidth="10" defaultRowHeight="16" x14ac:dyDescent="0.2"/>
  <cols>
    <col min="3" max="3" width="29.33203125" bestFit="1" customWidth="1"/>
    <col min="4" max="4" width="14.5" bestFit="1" customWidth="1"/>
    <col min="5" max="5" width="13" bestFit="1" customWidth="1"/>
    <col min="6" max="6" width="26.1640625" bestFit="1" customWidth="1"/>
    <col min="7" max="7" width="24.6640625" bestFit="1" customWidth="1"/>
    <col min="8" max="8" width="14.6640625" bestFit="1" customWidth="1"/>
    <col min="9" max="9" width="14.5" bestFit="1" customWidth="1"/>
    <col min="10" max="10" width="14.1640625" bestFit="1" customWidth="1"/>
    <col min="11" max="11" width="12.6640625" bestFit="1" customWidth="1"/>
    <col min="12" max="12" width="13.6640625" bestFit="1" customWidth="1"/>
    <col min="13" max="13" width="13.83203125" bestFit="1" customWidth="1"/>
    <col min="14" max="14" width="16.33203125" bestFit="1" customWidth="1"/>
    <col min="15" max="15" width="16.5" bestFit="1" customWidth="1"/>
    <col min="18" max="18" width="32.83203125" bestFit="1" customWidth="1"/>
    <col min="19" max="19" width="12.5" bestFit="1" customWidth="1"/>
    <col min="20" max="20" width="13.6640625" bestFit="1" customWidth="1"/>
    <col min="21" max="21" width="12.83203125" bestFit="1" customWidth="1"/>
    <col min="22" max="23" width="19.33203125" bestFit="1" customWidth="1"/>
    <col min="24" max="24" width="13.1640625" bestFit="1" customWidth="1"/>
    <col min="25" max="25" width="14.5" bestFit="1" customWidth="1"/>
    <col min="26" max="26" width="19.5" bestFit="1" customWidth="1"/>
  </cols>
  <sheetData>
    <row r="1" spans="1:2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</row>
    <row r="2" spans="1:26" x14ac:dyDescent="0.2">
      <c r="A2">
        <v>2011</v>
      </c>
      <c r="B2">
        <v>44</v>
      </c>
      <c r="C2" t="s">
        <v>26</v>
      </c>
      <c r="D2">
        <v>75</v>
      </c>
      <c r="E2">
        <v>22</v>
      </c>
      <c r="F2">
        <v>18</v>
      </c>
      <c r="G2">
        <v>14</v>
      </c>
      <c r="H2">
        <v>969</v>
      </c>
      <c r="I2">
        <v>515</v>
      </c>
      <c r="J2">
        <v>0</v>
      </c>
      <c r="K2">
        <v>0</v>
      </c>
      <c r="L2">
        <v>92</v>
      </c>
      <c r="M2">
        <v>76</v>
      </c>
      <c r="N2">
        <v>0</v>
      </c>
      <c r="O2">
        <v>0</v>
      </c>
      <c r="P2">
        <v>1781</v>
      </c>
      <c r="Q2">
        <v>279</v>
      </c>
      <c r="R2" t="str">
        <f>_xlfn.CONCAT(Tabel1[[#This Row],[KlubNr]]," - ",Tabel1[[#This Row],[Klubnavn]])</f>
        <v>44 - Furesø Golfklub</v>
      </c>
      <c r="S2">
        <f>Tabel1[[#This Row],[Fleks mænd]]+Tabel1[[#This Row],[Fleks damer]]</f>
        <v>168</v>
      </c>
      <c r="T2">
        <f>Tabel1[[#This Row],[Junior drenge]]+Tabel1[[#This Row],[Junior piger]]+Tabel1[[#This Row],[Junior drenge uden banetill.]]+Tabel1[[#This Row],[Junior piger uden banetill.]]+Tabel1[[#This Row],[Senior mænd]]+Tabel1[[#This Row],[Senior damer]]</f>
        <v>1613</v>
      </c>
      <c r="U2">
        <f>Tabel1[[#This Row],[Junior drenge]]+Tabel1[[#This Row],[Junior piger]]+Tabel1[[#This Row],[Junior drenge uden banetill.]]+Tabel1[[#This Row],[Junior piger uden banetill.]]+Tabel1[[#This Row],[Fleks drenge]]+Tabel1[[#This Row],[Fleks piger]]</f>
        <v>129</v>
      </c>
      <c r="V2">
        <f>Tabel1[[#This Row],[Senior mænd]]+Tabel1[[#This Row],[Senior damer]]</f>
        <v>1484</v>
      </c>
      <c r="W2">
        <f>Tabel1[[#This Row],[Langdist mænd]]+Tabel1[[#This Row],[Langdist damer]]</f>
        <v>0</v>
      </c>
      <c r="X2">
        <f>Tabel1[[#This Row],[I alt]]</f>
        <v>1781</v>
      </c>
      <c r="Y2">
        <f>Tabel1[[#This Row],[Passive]]</f>
        <v>279</v>
      </c>
      <c r="Z2">
        <f>Tabel1[[#This Row],[Total Aktive]]+Tabel1[[#This Row],[Total Passive]]</f>
        <v>2060</v>
      </c>
    </row>
    <row r="3" spans="1:26" x14ac:dyDescent="0.2">
      <c r="A3">
        <v>2011</v>
      </c>
      <c r="B3">
        <v>52</v>
      </c>
      <c r="C3" t="s">
        <v>27</v>
      </c>
      <c r="D3">
        <v>79</v>
      </c>
      <c r="E3">
        <v>31</v>
      </c>
      <c r="F3">
        <v>0</v>
      </c>
      <c r="G3">
        <v>0</v>
      </c>
      <c r="H3">
        <v>750</v>
      </c>
      <c r="I3">
        <v>318</v>
      </c>
      <c r="J3">
        <v>18</v>
      </c>
      <c r="K3">
        <v>3</v>
      </c>
      <c r="L3">
        <v>251</v>
      </c>
      <c r="M3">
        <v>186</v>
      </c>
      <c r="N3">
        <v>1</v>
      </c>
      <c r="O3">
        <v>0</v>
      </c>
      <c r="P3">
        <v>1637</v>
      </c>
      <c r="Q3">
        <v>331</v>
      </c>
      <c r="R3" t="str">
        <f>_xlfn.CONCAT(Tabel1[[#This Row],[KlubNr]]," - ",Tabel1[[#This Row],[Klubnavn]])</f>
        <v>52 - Hjortespring Golfklub</v>
      </c>
      <c r="S3">
        <f>Tabel1[[#This Row],[Fleks mænd]]+Tabel1[[#This Row],[Fleks damer]]</f>
        <v>437</v>
      </c>
      <c r="T3">
        <f>Tabel1[[#This Row],[Junior drenge]]+Tabel1[[#This Row],[Junior piger]]+Tabel1[[#This Row],[Junior drenge uden banetill.]]+Tabel1[[#This Row],[Junior piger uden banetill.]]+Tabel1[[#This Row],[Senior mænd]]+Tabel1[[#This Row],[Senior damer]]</f>
        <v>1178</v>
      </c>
      <c r="U3">
        <f>Tabel1[[#This Row],[Junior drenge]]+Tabel1[[#This Row],[Junior piger]]+Tabel1[[#This Row],[Junior drenge uden banetill.]]+Tabel1[[#This Row],[Junior piger uden banetill.]]+Tabel1[[#This Row],[Fleks drenge]]+Tabel1[[#This Row],[Fleks piger]]</f>
        <v>131</v>
      </c>
      <c r="V3">
        <f>Tabel1[[#This Row],[Senior mænd]]+Tabel1[[#This Row],[Senior damer]]</f>
        <v>1068</v>
      </c>
      <c r="W3">
        <f>Tabel1[[#This Row],[Langdist mænd]]+Tabel1[[#This Row],[Langdist damer]]</f>
        <v>1</v>
      </c>
      <c r="X3">
        <f>Tabel1[[#This Row],[I alt]]</f>
        <v>1637</v>
      </c>
      <c r="Y3">
        <f>Tabel1[[#This Row],[Passive]]</f>
        <v>331</v>
      </c>
      <c r="Z3">
        <f>Tabel1[[#This Row],[Total Aktive]]+Tabel1[[#This Row],[Total Passive]]</f>
        <v>1968</v>
      </c>
    </row>
    <row r="4" spans="1:26" x14ac:dyDescent="0.2">
      <c r="A4">
        <v>2011</v>
      </c>
      <c r="B4">
        <v>92</v>
      </c>
      <c r="C4" t="s">
        <v>28</v>
      </c>
      <c r="D4">
        <v>83</v>
      </c>
      <c r="E4">
        <v>20</v>
      </c>
      <c r="F4">
        <v>13</v>
      </c>
      <c r="G4">
        <v>12</v>
      </c>
      <c r="H4">
        <v>912</v>
      </c>
      <c r="I4">
        <v>563</v>
      </c>
      <c r="J4">
        <v>0</v>
      </c>
      <c r="K4">
        <v>0</v>
      </c>
      <c r="L4">
        <v>23</v>
      </c>
      <c r="M4">
        <v>3</v>
      </c>
      <c r="N4">
        <v>5</v>
      </c>
      <c r="O4">
        <v>2</v>
      </c>
      <c r="P4">
        <v>1636</v>
      </c>
      <c r="Q4">
        <v>68</v>
      </c>
      <c r="R4" t="str">
        <f>_xlfn.CONCAT(Tabel1[[#This Row],[KlubNr]]," - ",Tabel1[[#This Row],[Klubnavn]])</f>
        <v>92 - Hørsholm Golfklub</v>
      </c>
      <c r="S4">
        <f>Tabel1[[#This Row],[Fleks mænd]]+Tabel1[[#This Row],[Fleks damer]]</f>
        <v>26</v>
      </c>
      <c r="T4">
        <f>Tabel1[[#This Row],[Junior drenge]]+Tabel1[[#This Row],[Junior piger]]+Tabel1[[#This Row],[Junior drenge uden banetill.]]+Tabel1[[#This Row],[Junior piger uden banetill.]]+Tabel1[[#This Row],[Senior mænd]]+Tabel1[[#This Row],[Senior damer]]</f>
        <v>1603</v>
      </c>
      <c r="U4">
        <f>Tabel1[[#This Row],[Junior drenge]]+Tabel1[[#This Row],[Junior piger]]+Tabel1[[#This Row],[Junior drenge uden banetill.]]+Tabel1[[#This Row],[Junior piger uden banetill.]]+Tabel1[[#This Row],[Fleks drenge]]+Tabel1[[#This Row],[Fleks piger]]</f>
        <v>128</v>
      </c>
      <c r="V4">
        <f>Tabel1[[#This Row],[Senior mænd]]+Tabel1[[#This Row],[Senior damer]]</f>
        <v>1475</v>
      </c>
      <c r="W4">
        <f>Tabel1[[#This Row],[Langdist mænd]]+Tabel1[[#This Row],[Langdist damer]]</f>
        <v>7</v>
      </c>
      <c r="X4">
        <f>Tabel1[[#This Row],[I alt]]</f>
        <v>1636</v>
      </c>
      <c r="Y4">
        <f>Tabel1[[#This Row],[Passive]]</f>
        <v>68</v>
      </c>
      <c r="Z4">
        <f>Tabel1[[#This Row],[Total Aktive]]+Tabel1[[#This Row],[Total Passive]]</f>
        <v>1704</v>
      </c>
    </row>
    <row r="5" spans="1:26" x14ac:dyDescent="0.2">
      <c r="A5">
        <v>2011</v>
      </c>
      <c r="B5">
        <v>101</v>
      </c>
      <c r="C5" t="s">
        <v>29</v>
      </c>
      <c r="D5">
        <v>72</v>
      </c>
      <c r="E5">
        <v>11</v>
      </c>
      <c r="F5">
        <v>9</v>
      </c>
      <c r="G5">
        <v>1</v>
      </c>
      <c r="H5">
        <v>1054</v>
      </c>
      <c r="I5">
        <v>387</v>
      </c>
      <c r="J5">
        <v>0</v>
      </c>
      <c r="K5">
        <v>0</v>
      </c>
      <c r="L5">
        <v>48</v>
      </c>
      <c r="M5">
        <v>32</v>
      </c>
      <c r="N5">
        <v>8</v>
      </c>
      <c r="O5">
        <v>2</v>
      </c>
      <c r="P5">
        <v>1624</v>
      </c>
      <c r="Q5">
        <v>118</v>
      </c>
      <c r="R5" t="str">
        <f>_xlfn.CONCAT(Tabel1[[#This Row],[KlubNr]]," - ",Tabel1[[#This Row],[Klubnavn]])</f>
        <v>101 - Odense Eventyr Golf Klub</v>
      </c>
      <c r="S5">
        <f>Tabel1[[#This Row],[Fleks mænd]]+Tabel1[[#This Row],[Fleks damer]]</f>
        <v>80</v>
      </c>
      <c r="T5">
        <f>Tabel1[[#This Row],[Junior drenge]]+Tabel1[[#This Row],[Junior piger]]+Tabel1[[#This Row],[Junior drenge uden banetill.]]+Tabel1[[#This Row],[Junior piger uden banetill.]]+Tabel1[[#This Row],[Senior mænd]]+Tabel1[[#This Row],[Senior damer]]</f>
        <v>1534</v>
      </c>
      <c r="U5">
        <f>Tabel1[[#This Row],[Junior drenge]]+Tabel1[[#This Row],[Junior piger]]+Tabel1[[#This Row],[Junior drenge uden banetill.]]+Tabel1[[#This Row],[Junior piger uden banetill.]]+Tabel1[[#This Row],[Fleks drenge]]+Tabel1[[#This Row],[Fleks piger]]</f>
        <v>93</v>
      </c>
      <c r="V5">
        <f>Tabel1[[#This Row],[Senior mænd]]+Tabel1[[#This Row],[Senior damer]]</f>
        <v>1441</v>
      </c>
      <c r="W5">
        <f>Tabel1[[#This Row],[Langdist mænd]]+Tabel1[[#This Row],[Langdist damer]]</f>
        <v>10</v>
      </c>
      <c r="X5">
        <f>Tabel1[[#This Row],[I alt]]</f>
        <v>1624</v>
      </c>
      <c r="Y5">
        <f>Tabel1[[#This Row],[Passive]]</f>
        <v>118</v>
      </c>
      <c r="Z5">
        <f>Tabel1[[#This Row],[Total Aktive]]+Tabel1[[#This Row],[Total Passive]]</f>
        <v>1742</v>
      </c>
    </row>
    <row r="6" spans="1:26" x14ac:dyDescent="0.2">
      <c r="A6">
        <v>2011</v>
      </c>
      <c r="B6">
        <v>123</v>
      </c>
      <c r="C6" t="s">
        <v>30</v>
      </c>
      <c r="D6">
        <v>26</v>
      </c>
      <c r="E6">
        <v>8</v>
      </c>
      <c r="F6">
        <v>4</v>
      </c>
      <c r="G6">
        <v>1</v>
      </c>
      <c r="H6">
        <v>443</v>
      </c>
      <c r="I6">
        <v>231</v>
      </c>
      <c r="J6">
        <v>18</v>
      </c>
      <c r="K6">
        <v>1</v>
      </c>
      <c r="L6">
        <v>720</v>
      </c>
      <c r="M6">
        <v>107</v>
      </c>
      <c r="N6">
        <v>28</v>
      </c>
      <c r="O6">
        <v>15</v>
      </c>
      <c r="P6">
        <v>1602</v>
      </c>
      <c r="Q6">
        <v>182</v>
      </c>
      <c r="R6" t="str">
        <f>_xlfn.CONCAT(Tabel1[[#This Row],[KlubNr]]," - ",Tabel1[[#This Row],[Klubnavn]])</f>
        <v>123 - Struer Golfklub</v>
      </c>
      <c r="S6">
        <f>Tabel1[[#This Row],[Fleks mænd]]+Tabel1[[#This Row],[Fleks damer]]</f>
        <v>827</v>
      </c>
      <c r="T6">
        <f>Tabel1[[#This Row],[Junior drenge]]+Tabel1[[#This Row],[Junior piger]]+Tabel1[[#This Row],[Junior drenge uden banetill.]]+Tabel1[[#This Row],[Junior piger uden banetill.]]+Tabel1[[#This Row],[Senior mænd]]+Tabel1[[#This Row],[Senior damer]]</f>
        <v>713</v>
      </c>
      <c r="U6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6">
        <f>Tabel1[[#This Row],[Senior mænd]]+Tabel1[[#This Row],[Senior damer]]</f>
        <v>674</v>
      </c>
      <c r="W6">
        <f>Tabel1[[#This Row],[Langdist mænd]]+Tabel1[[#This Row],[Langdist damer]]</f>
        <v>43</v>
      </c>
      <c r="X6">
        <f>Tabel1[[#This Row],[I alt]]</f>
        <v>1602</v>
      </c>
      <c r="Y6">
        <f>Tabel1[[#This Row],[Passive]]</f>
        <v>182</v>
      </c>
      <c r="Z6">
        <f>Tabel1[[#This Row],[Total Aktive]]+Tabel1[[#This Row],[Total Passive]]</f>
        <v>1784</v>
      </c>
    </row>
    <row r="7" spans="1:26" x14ac:dyDescent="0.2">
      <c r="A7">
        <v>2011</v>
      </c>
      <c r="B7">
        <v>24</v>
      </c>
      <c r="C7" t="s">
        <v>31</v>
      </c>
      <c r="D7">
        <v>96</v>
      </c>
      <c r="E7">
        <v>35</v>
      </c>
      <c r="F7">
        <v>0</v>
      </c>
      <c r="G7">
        <v>0</v>
      </c>
      <c r="H7">
        <v>726</v>
      </c>
      <c r="I7">
        <v>325</v>
      </c>
      <c r="J7">
        <v>1</v>
      </c>
      <c r="K7">
        <v>1</v>
      </c>
      <c r="L7">
        <v>194</v>
      </c>
      <c r="M7">
        <v>160</v>
      </c>
      <c r="N7">
        <v>8</v>
      </c>
      <c r="O7">
        <v>4</v>
      </c>
      <c r="P7">
        <v>1550</v>
      </c>
      <c r="Q7">
        <v>137</v>
      </c>
      <c r="R7" t="str">
        <f>_xlfn.CONCAT(Tabel1[[#This Row],[KlubNr]]," - ",Tabel1[[#This Row],[Klubnavn]])</f>
        <v>24 - Køge Golf Klub</v>
      </c>
      <c r="S7">
        <f>Tabel1[[#This Row],[Fleks mænd]]+Tabel1[[#This Row],[Fleks damer]]</f>
        <v>354</v>
      </c>
      <c r="T7">
        <f>Tabel1[[#This Row],[Junior drenge]]+Tabel1[[#This Row],[Junior piger]]+Tabel1[[#This Row],[Junior drenge uden banetill.]]+Tabel1[[#This Row],[Junior piger uden banetill.]]+Tabel1[[#This Row],[Senior mænd]]+Tabel1[[#This Row],[Senior damer]]</f>
        <v>1182</v>
      </c>
      <c r="U7">
        <f>Tabel1[[#This Row],[Junior drenge]]+Tabel1[[#This Row],[Junior piger]]+Tabel1[[#This Row],[Junior drenge uden banetill.]]+Tabel1[[#This Row],[Junior piger uden banetill.]]+Tabel1[[#This Row],[Fleks drenge]]+Tabel1[[#This Row],[Fleks piger]]</f>
        <v>133</v>
      </c>
      <c r="V7">
        <f>Tabel1[[#This Row],[Senior mænd]]+Tabel1[[#This Row],[Senior damer]]</f>
        <v>1051</v>
      </c>
      <c r="W7">
        <f>Tabel1[[#This Row],[Langdist mænd]]+Tabel1[[#This Row],[Langdist damer]]</f>
        <v>12</v>
      </c>
      <c r="X7">
        <f>Tabel1[[#This Row],[I alt]]</f>
        <v>1550</v>
      </c>
      <c r="Y7">
        <f>Tabel1[[#This Row],[Passive]]</f>
        <v>137</v>
      </c>
      <c r="Z7">
        <f>Tabel1[[#This Row],[Total Aktive]]+Tabel1[[#This Row],[Total Passive]]</f>
        <v>1687</v>
      </c>
    </row>
    <row r="8" spans="1:26" x14ac:dyDescent="0.2">
      <c r="A8">
        <v>2011</v>
      </c>
      <c r="B8">
        <v>3</v>
      </c>
      <c r="C8" t="s">
        <v>32</v>
      </c>
      <c r="D8">
        <v>57</v>
      </c>
      <c r="E8">
        <v>26</v>
      </c>
      <c r="F8">
        <v>2</v>
      </c>
      <c r="G8">
        <v>0</v>
      </c>
      <c r="H8">
        <v>957</v>
      </c>
      <c r="I8">
        <v>470</v>
      </c>
      <c r="J8">
        <v>0</v>
      </c>
      <c r="K8">
        <v>0</v>
      </c>
      <c r="L8">
        <v>0</v>
      </c>
      <c r="M8">
        <v>0</v>
      </c>
      <c r="N8">
        <v>10</v>
      </c>
      <c r="O8">
        <v>5</v>
      </c>
      <c r="P8">
        <v>1527</v>
      </c>
      <c r="Q8">
        <v>197</v>
      </c>
      <c r="R8" t="str">
        <f>_xlfn.CONCAT(Tabel1[[#This Row],[KlubNr]]," - ",Tabel1[[#This Row],[Klubnavn]])</f>
        <v>3 - Esbjerg Golfklub</v>
      </c>
      <c r="S8">
        <f>Tabel1[[#This Row],[Fleks mænd]]+Tabel1[[#This Row],[Fleks damer]]</f>
        <v>0</v>
      </c>
      <c r="T8">
        <f>Tabel1[[#This Row],[Junior drenge]]+Tabel1[[#This Row],[Junior piger]]+Tabel1[[#This Row],[Junior drenge uden banetill.]]+Tabel1[[#This Row],[Junior piger uden banetill.]]+Tabel1[[#This Row],[Senior mænd]]+Tabel1[[#This Row],[Senior damer]]</f>
        <v>1512</v>
      </c>
      <c r="U8">
        <f>Tabel1[[#This Row],[Junior drenge]]+Tabel1[[#This Row],[Junior piger]]+Tabel1[[#This Row],[Junior drenge uden banetill.]]+Tabel1[[#This Row],[Junior piger uden banetill.]]+Tabel1[[#This Row],[Fleks drenge]]+Tabel1[[#This Row],[Fleks piger]]</f>
        <v>85</v>
      </c>
      <c r="V8">
        <f>Tabel1[[#This Row],[Senior mænd]]+Tabel1[[#This Row],[Senior damer]]</f>
        <v>1427</v>
      </c>
      <c r="W8">
        <f>Tabel1[[#This Row],[Langdist mænd]]+Tabel1[[#This Row],[Langdist damer]]</f>
        <v>15</v>
      </c>
      <c r="X8">
        <f>Tabel1[[#This Row],[I alt]]</f>
        <v>1527</v>
      </c>
      <c r="Y8">
        <f>Tabel1[[#This Row],[Passive]]</f>
        <v>197</v>
      </c>
      <c r="Z8">
        <f>Tabel1[[#This Row],[Total Aktive]]+Tabel1[[#This Row],[Total Passive]]</f>
        <v>1724</v>
      </c>
    </row>
    <row r="9" spans="1:26" x14ac:dyDescent="0.2">
      <c r="A9">
        <v>2011</v>
      </c>
      <c r="B9">
        <v>2</v>
      </c>
      <c r="C9" t="s">
        <v>33</v>
      </c>
      <c r="D9">
        <v>52</v>
      </c>
      <c r="E9">
        <v>16</v>
      </c>
      <c r="F9">
        <v>26</v>
      </c>
      <c r="G9">
        <v>17</v>
      </c>
      <c r="H9">
        <v>937</v>
      </c>
      <c r="I9">
        <v>413</v>
      </c>
      <c r="J9">
        <v>0</v>
      </c>
      <c r="K9">
        <v>0</v>
      </c>
      <c r="L9">
        <v>24</v>
      </c>
      <c r="M9">
        <v>14</v>
      </c>
      <c r="N9">
        <v>8</v>
      </c>
      <c r="O9">
        <v>3</v>
      </c>
      <c r="P9">
        <v>1510</v>
      </c>
      <c r="Q9">
        <v>198</v>
      </c>
      <c r="R9" t="str">
        <f>_xlfn.CONCAT(Tabel1[[#This Row],[KlubNr]]," - ",Tabel1[[#This Row],[Klubnavn]])</f>
        <v>2 - Aalborg Golf Klub</v>
      </c>
      <c r="S9">
        <f>Tabel1[[#This Row],[Fleks mænd]]+Tabel1[[#This Row],[Fleks damer]]</f>
        <v>38</v>
      </c>
      <c r="T9">
        <f>Tabel1[[#This Row],[Junior drenge]]+Tabel1[[#This Row],[Junior piger]]+Tabel1[[#This Row],[Junior drenge uden banetill.]]+Tabel1[[#This Row],[Junior piger uden banetill.]]+Tabel1[[#This Row],[Senior mænd]]+Tabel1[[#This Row],[Senior damer]]</f>
        <v>1461</v>
      </c>
      <c r="U9">
        <f>Tabel1[[#This Row],[Junior drenge]]+Tabel1[[#This Row],[Junior piger]]+Tabel1[[#This Row],[Junior drenge uden banetill.]]+Tabel1[[#This Row],[Junior piger uden banetill.]]+Tabel1[[#This Row],[Fleks drenge]]+Tabel1[[#This Row],[Fleks piger]]</f>
        <v>111</v>
      </c>
      <c r="V9">
        <f>Tabel1[[#This Row],[Senior mænd]]+Tabel1[[#This Row],[Senior damer]]</f>
        <v>1350</v>
      </c>
      <c r="W9">
        <f>Tabel1[[#This Row],[Langdist mænd]]+Tabel1[[#This Row],[Langdist damer]]</f>
        <v>11</v>
      </c>
      <c r="X9">
        <f>Tabel1[[#This Row],[I alt]]</f>
        <v>1510</v>
      </c>
      <c r="Y9">
        <f>Tabel1[[#This Row],[Passive]]</f>
        <v>198</v>
      </c>
      <c r="Z9">
        <f>Tabel1[[#This Row],[Total Aktive]]+Tabel1[[#This Row],[Total Passive]]</f>
        <v>1708</v>
      </c>
    </row>
    <row r="10" spans="1:26" x14ac:dyDescent="0.2">
      <c r="A10">
        <v>2011</v>
      </c>
      <c r="B10">
        <v>99</v>
      </c>
      <c r="C10" t="s">
        <v>34</v>
      </c>
      <c r="D10">
        <v>57</v>
      </c>
      <c r="E10">
        <v>15</v>
      </c>
      <c r="F10">
        <v>0</v>
      </c>
      <c r="G10">
        <v>0</v>
      </c>
      <c r="H10">
        <v>838</v>
      </c>
      <c r="I10">
        <v>365</v>
      </c>
      <c r="J10">
        <v>0</v>
      </c>
      <c r="K10">
        <v>0</v>
      </c>
      <c r="L10">
        <v>136</v>
      </c>
      <c r="M10">
        <v>65</v>
      </c>
      <c r="N10">
        <v>6</v>
      </c>
      <c r="O10">
        <v>0</v>
      </c>
      <c r="P10">
        <v>1482</v>
      </c>
      <c r="Q10">
        <v>199</v>
      </c>
      <c r="R10" t="str">
        <f>_xlfn.CONCAT(Tabel1[[#This Row],[KlubNr]]," - ",Tabel1[[#This Row],[Klubnavn]])</f>
        <v>99 - Ørnehøj Golfklub</v>
      </c>
      <c r="S10">
        <f>Tabel1[[#This Row],[Fleks mænd]]+Tabel1[[#This Row],[Fleks damer]]</f>
        <v>201</v>
      </c>
      <c r="T10">
        <f>Tabel1[[#This Row],[Junior drenge]]+Tabel1[[#This Row],[Junior piger]]+Tabel1[[#This Row],[Junior drenge uden banetill.]]+Tabel1[[#This Row],[Junior piger uden banetill.]]+Tabel1[[#This Row],[Senior mænd]]+Tabel1[[#This Row],[Senior damer]]</f>
        <v>1275</v>
      </c>
      <c r="U10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10">
        <f>Tabel1[[#This Row],[Senior mænd]]+Tabel1[[#This Row],[Senior damer]]</f>
        <v>1203</v>
      </c>
      <c r="W10">
        <f>Tabel1[[#This Row],[Langdist mænd]]+Tabel1[[#This Row],[Langdist damer]]</f>
        <v>6</v>
      </c>
      <c r="X10">
        <f>Tabel1[[#This Row],[I alt]]</f>
        <v>1482</v>
      </c>
      <c r="Y10">
        <f>Tabel1[[#This Row],[Passive]]</f>
        <v>199</v>
      </c>
      <c r="Z10">
        <f>Tabel1[[#This Row],[Total Aktive]]+Tabel1[[#This Row],[Total Passive]]</f>
        <v>1681</v>
      </c>
    </row>
    <row r="11" spans="1:26" x14ac:dyDescent="0.2">
      <c r="A11">
        <v>2011</v>
      </c>
      <c r="B11">
        <v>27</v>
      </c>
      <c r="C11" t="s">
        <v>35</v>
      </c>
      <c r="D11">
        <v>54</v>
      </c>
      <c r="E11">
        <v>9</v>
      </c>
      <c r="F11">
        <v>10</v>
      </c>
      <c r="G11">
        <v>7</v>
      </c>
      <c r="H11">
        <v>819</v>
      </c>
      <c r="I11">
        <v>401</v>
      </c>
      <c r="J11">
        <v>0</v>
      </c>
      <c r="K11">
        <v>0</v>
      </c>
      <c r="L11">
        <v>78</v>
      </c>
      <c r="M11">
        <v>80</v>
      </c>
      <c r="N11">
        <v>6</v>
      </c>
      <c r="O11">
        <v>1</v>
      </c>
      <c r="P11">
        <v>1465</v>
      </c>
      <c r="Q11">
        <v>131</v>
      </c>
      <c r="R11" t="str">
        <f>_xlfn.CONCAT(Tabel1[[#This Row],[KlubNr]]," - ",Tabel1[[#This Row],[Klubnavn]])</f>
        <v>27 - Vejle Golf Club</v>
      </c>
      <c r="S11">
        <f>Tabel1[[#This Row],[Fleks mænd]]+Tabel1[[#This Row],[Fleks damer]]</f>
        <v>158</v>
      </c>
      <c r="T11">
        <f>Tabel1[[#This Row],[Junior drenge]]+Tabel1[[#This Row],[Junior piger]]+Tabel1[[#This Row],[Junior drenge uden banetill.]]+Tabel1[[#This Row],[Junior piger uden banetill.]]+Tabel1[[#This Row],[Senior mænd]]+Tabel1[[#This Row],[Senior damer]]</f>
        <v>1300</v>
      </c>
      <c r="U11">
        <f>Tabel1[[#This Row],[Junior drenge]]+Tabel1[[#This Row],[Junior piger]]+Tabel1[[#This Row],[Junior drenge uden banetill.]]+Tabel1[[#This Row],[Junior piger uden banetill.]]+Tabel1[[#This Row],[Fleks drenge]]+Tabel1[[#This Row],[Fleks piger]]</f>
        <v>80</v>
      </c>
      <c r="V11">
        <f>Tabel1[[#This Row],[Senior mænd]]+Tabel1[[#This Row],[Senior damer]]</f>
        <v>1220</v>
      </c>
      <c r="W11">
        <f>Tabel1[[#This Row],[Langdist mænd]]+Tabel1[[#This Row],[Langdist damer]]</f>
        <v>7</v>
      </c>
      <c r="X11">
        <f>Tabel1[[#This Row],[I alt]]</f>
        <v>1465</v>
      </c>
      <c r="Y11">
        <f>Tabel1[[#This Row],[Passive]]</f>
        <v>131</v>
      </c>
      <c r="Z11">
        <f>Tabel1[[#This Row],[Total Aktive]]+Tabel1[[#This Row],[Total Passive]]</f>
        <v>1596</v>
      </c>
    </row>
    <row r="12" spans="1:26" x14ac:dyDescent="0.2">
      <c r="A12">
        <v>2011</v>
      </c>
      <c r="B12">
        <v>160</v>
      </c>
      <c r="C12" t="s">
        <v>36</v>
      </c>
      <c r="D12">
        <v>24</v>
      </c>
      <c r="E12">
        <v>5</v>
      </c>
      <c r="F12">
        <v>0</v>
      </c>
      <c r="G12">
        <v>0</v>
      </c>
      <c r="H12">
        <v>1084</v>
      </c>
      <c r="I12">
        <v>229</v>
      </c>
      <c r="J12">
        <v>1</v>
      </c>
      <c r="K12">
        <v>0</v>
      </c>
      <c r="L12">
        <v>80</v>
      </c>
      <c r="M12">
        <v>22</v>
      </c>
      <c r="N12">
        <v>0</v>
      </c>
      <c r="O12">
        <v>0</v>
      </c>
      <c r="P12">
        <v>1445</v>
      </c>
      <c r="Q12">
        <v>0</v>
      </c>
      <c r="R12" t="str">
        <f>_xlfn.CONCAT(Tabel1[[#This Row],[KlubNr]]," - ",Tabel1[[#This Row],[Klubnavn]])</f>
        <v>160 - Egedal Golfklub</v>
      </c>
      <c r="S12">
        <f>Tabel1[[#This Row],[Fleks mænd]]+Tabel1[[#This Row],[Fleks damer]]</f>
        <v>102</v>
      </c>
      <c r="T12">
        <f>Tabel1[[#This Row],[Junior drenge]]+Tabel1[[#This Row],[Junior piger]]+Tabel1[[#This Row],[Junior drenge uden banetill.]]+Tabel1[[#This Row],[Junior piger uden banetill.]]+Tabel1[[#This Row],[Senior mænd]]+Tabel1[[#This Row],[Senior damer]]</f>
        <v>1342</v>
      </c>
      <c r="U12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2">
        <f>Tabel1[[#This Row],[Senior mænd]]+Tabel1[[#This Row],[Senior damer]]</f>
        <v>1313</v>
      </c>
      <c r="W12">
        <f>Tabel1[[#This Row],[Langdist mænd]]+Tabel1[[#This Row],[Langdist damer]]</f>
        <v>0</v>
      </c>
      <c r="X12">
        <f>Tabel1[[#This Row],[I alt]]</f>
        <v>1445</v>
      </c>
      <c r="Y12">
        <f>Tabel1[[#This Row],[Passive]]</f>
        <v>0</v>
      </c>
      <c r="Z12">
        <f>Tabel1[[#This Row],[Total Aktive]]+Tabel1[[#This Row],[Total Passive]]</f>
        <v>1445</v>
      </c>
    </row>
    <row r="13" spans="1:26" x14ac:dyDescent="0.2">
      <c r="A13">
        <v>2011</v>
      </c>
      <c r="B13">
        <v>37</v>
      </c>
      <c r="C13" t="s">
        <v>37</v>
      </c>
      <c r="D13">
        <v>114</v>
      </c>
      <c r="E13">
        <v>35</v>
      </c>
      <c r="F13">
        <v>17</v>
      </c>
      <c r="G13">
        <v>12</v>
      </c>
      <c r="H13">
        <v>785</v>
      </c>
      <c r="I13">
        <v>463</v>
      </c>
      <c r="J13">
        <v>0</v>
      </c>
      <c r="K13">
        <v>0</v>
      </c>
      <c r="L13">
        <v>8</v>
      </c>
      <c r="M13">
        <v>3</v>
      </c>
      <c r="N13">
        <v>0</v>
      </c>
      <c r="O13">
        <v>0</v>
      </c>
      <c r="P13">
        <v>1437</v>
      </c>
      <c r="Q13">
        <v>502</v>
      </c>
      <c r="R13" t="str">
        <f>_xlfn.CONCAT(Tabel1[[#This Row],[KlubNr]]," - ",Tabel1[[#This Row],[Klubnavn]])</f>
        <v>37 - Søllerød Golfklub</v>
      </c>
      <c r="S13">
        <f>Tabel1[[#This Row],[Fleks mænd]]+Tabel1[[#This Row],[Fleks damer]]</f>
        <v>11</v>
      </c>
      <c r="T13">
        <f>Tabel1[[#This Row],[Junior drenge]]+Tabel1[[#This Row],[Junior piger]]+Tabel1[[#This Row],[Junior drenge uden banetill.]]+Tabel1[[#This Row],[Junior piger uden banetill.]]+Tabel1[[#This Row],[Senior mænd]]+Tabel1[[#This Row],[Senior damer]]</f>
        <v>1426</v>
      </c>
      <c r="U13">
        <f>Tabel1[[#This Row],[Junior drenge]]+Tabel1[[#This Row],[Junior piger]]+Tabel1[[#This Row],[Junior drenge uden banetill.]]+Tabel1[[#This Row],[Junior piger uden banetill.]]+Tabel1[[#This Row],[Fleks drenge]]+Tabel1[[#This Row],[Fleks piger]]</f>
        <v>178</v>
      </c>
      <c r="V13">
        <f>Tabel1[[#This Row],[Senior mænd]]+Tabel1[[#This Row],[Senior damer]]</f>
        <v>1248</v>
      </c>
      <c r="W13">
        <f>Tabel1[[#This Row],[Langdist mænd]]+Tabel1[[#This Row],[Langdist damer]]</f>
        <v>0</v>
      </c>
      <c r="X13">
        <f>Tabel1[[#This Row],[I alt]]</f>
        <v>1437</v>
      </c>
      <c r="Y13">
        <f>Tabel1[[#This Row],[Passive]]</f>
        <v>502</v>
      </c>
      <c r="Z13">
        <f>Tabel1[[#This Row],[Total Aktive]]+Tabel1[[#This Row],[Total Passive]]</f>
        <v>1939</v>
      </c>
    </row>
    <row r="14" spans="1:26" x14ac:dyDescent="0.2">
      <c r="A14">
        <v>2011</v>
      </c>
      <c r="B14">
        <v>78</v>
      </c>
      <c r="C14" t="s">
        <v>38</v>
      </c>
      <c r="D14">
        <v>49</v>
      </c>
      <c r="E14">
        <v>14</v>
      </c>
      <c r="F14">
        <v>5</v>
      </c>
      <c r="G14">
        <v>4</v>
      </c>
      <c r="H14">
        <v>869</v>
      </c>
      <c r="I14">
        <v>438</v>
      </c>
      <c r="J14">
        <v>0</v>
      </c>
      <c r="K14">
        <v>0</v>
      </c>
      <c r="L14">
        <v>26</v>
      </c>
      <c r="M14">
        <v>15</v>
      </c>
      <c r="N14">
        <v>5</v>
      </c>
      <c r="O14">
        <v>1</v>
      </c>
      <c r="P14">
        <v>1426</v>
      </c>
      <c r="Q14">
        <v>75</v>
      </c>
      <c r="R14" t="str">
        <f>_xlfn.CONCAT(Tabel1[[#This Row],[KlubNr]]," - ",Tabel1[[#This Row],[Klubnavn]])</f>
        <v>78 - Breinholtgård Golf Klub</v>
      </c>
      <c r="S14">
        <f>Tabel1[[#This Row],[Fleks mænd]]+Tabel1[[#This Row],[Fleks damer]]</f>
        <v>41</v>
      </c>
      <c r="T14">
        <f>Tabel1[[#This Row],[Junior drenge]]+Tabel1[[#This Row],[Junior piger]]+Tabel1[[#This Row],[Junior drenge uden banetill.]]+Tabel1[[#This Row],[Junior piger uden banetill.]]+Tabel1[[#This Row],[Senior mænd]]+Tabel1[[#This Row],[Senior damer]]</f>
        <v>1379</v>
      </c>
      <c r="U14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14">
        <f>Tabel1[[#This Row],[Senior mænd]]+Tabel1[[#This Row],[Senior damer]]</f>
        <v>1307</v>
      </c>
      <c r="W14">
        <f>Tabel1[[#This Row],[Langdist mænd]]+Tabel1[[#This Row],[Langdist damer]]</f>
        <v>6</v>
      </c>
      <c r="X14">
        <f>Tabel1[[#This Row],[I alt]]</f>
        <v>1426</v>
      </c>
      <c r="Y14">
        <f>Tabel1[[#This Row],[Passive]]</f>
        <v>75</v>
      </c>
      <c r="Z14">
        <f>Tabel1[[#This Row],[Total Aktive]]+Tabel1[[#This Row],[Total Passive]]</f>
        <v>1501</v>
      </c>
    </row>
    <row r="15" spans="1:26" x14ac:dyDescent="0.2">
      <c r="A15">
        <v>2011</v>
      </c>
      <c r="B15">
        <v>141</v>
      </c>
      <c r="C15" t="s">
        <v>39</v>
      </c>
      <c r="D15">
        <v>10</v>
      </c>
      <c r="E15">
        <v>2</v>
      </c>
      <c r="F15">
        <v>0</v>
      </c>
      <c r="G15">
        <v>0</v>
      </c>
      <c r="H15">
        <v>1087</v>
      </c>
      <c r="I15">
        <v>246</v>
      </c>
      <c r="J15">
        <v>2</v>
      </c>
      <c r="K15">
        <v>0</v>
      </c>
      <c r="L15">
        <v>54</v>
      </c>
      <c r="M15">
        <v>12</v>
      </c>
      <c r="N15">
        <v>0</v>
      </c>
      <c r="O15">
        <v>0</v>
      </c>
      <c r="P15">
        <v>1413</v>
      </c>
      <c r="Q15">
        <v>62</v>
      </c>
      <c r="R15" t="str">
        <f>_xlfn.CONCAT(Tabel1[[#This Row],[KlubNr]]," - ",Tabel1[[#This Row],[Klubnavn]])</f>
        <v>141 - Tullamore Golf Club</v>
      </c>
      <c r="S15">
        <f>Tabel1[[#This Row],[Fleks mænd]]+Tabel1[[#This Row],[Fleks damer]]</f>
        <v>66</v>
      </c>
      <c r="T15">
        <f>Tabel1[[#This Row],[Junior drenge]]+Tabel1[[#This Row],[Junior piger]]+Tabel1[[#This Row],[Junior drenge uden banetill.]]+Tabel1[[#This Row],[Junior piger uden banetill.]]+Tabel1[[#This Row],[Senior mænd]]+Tabel1[[#This Row],[Senior damer]]</f>
        <v>1345</v>
      </c>
      <c r="U15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5">
        <f>Tabel1[[#This Row],[Senior mænd]]+Tabel1[[#This Row],[Senior damer]]</f>
        <v>1333</v>
      </c>
      <c r="W15">
        <f>Tabel1[[#This Row],[Langdist mænd]]+Tabel1[[#This Row],[Langdist damer]]</f>
        <v>0</v>
      </c>
      <c r="X15">
        <f>Tabel1[[#This Row],[I alt]]</f>
        <v>1413</v>
      </c>
      <c r="Y15">
        <f>Tabel1[[#This Row],[Passive]]</f>
        <v>62</v>
      </c>
      <c r="Z15">
        <f>Tabel1[[#This Row],[Total Aktive]]+Tabel1[[#This Row],[Total Passive]]</f>
        <v>1475</v>
      </c>
    </row>
    <row r="16" spans="1:26" x14ac:dyDescent="0.2">
      <c r="A16">
        <v>2011</v>
      </c>
      <c r="B16">
        <v>72</v>
      </c>
      <c r="C16" t="s">
        <v>40</v>
      </c>
      <c r="D16">
        <v>62</v>
      </c>
      <c r="E16">
        <v>22</v>
      </c>
      <c r="F16">
        <v>37</v>
      </c>
      <c r="G16">
        <v>16</v>
      </c>
      <c r="H16">
        <v>825</v>
      </c>
      <c r="I16">
        <v>412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1374</v>
      </c>
      <c r="Q16">
        <v>132</v>
      </c>
      <c r="R16" t="str">
        <f>_xlfn.CONCAT(Tabel1[[#This Row],[KlubNr]]," - ",Tabel1[[#This Row],[Klubnavn]])</f>
        <v>72 - Dragør Golfklub</v>
      </c>
      <c r="S16">
        <f>Tabel1[[#This Row],[Fleks mænd]]+Tabel1[[#This Row],[Fleks damer]]</f>
        <v>0</v>
      </c>
      <c r="T16">
        <f>Tabel1[[#This Row],[Junior drenge]]+Tabel1[[#This Row],[Junior piger]]+Tabel1[[#This Row],[Junior drenge uden banetill.]]+Tabel1[[#This Row],[Junior piger uden banetill.]]+Tabel1[[#This Row],[Senior mænd]]+Tabel1[[#This Row],[Senior damer]]</f>
        <v>1374</v>
      </c>
      <c r="U16">
        <f>Tabel1[[#This Row],[Junior drenge]]+Tabel1[[#This Row],[Junior piger]]+Tabel1[[#This Row],[Junior drenge uden banetill.]]+Tabel1[[#This Row],[Junior piger uden banetill.]]+Tabel1[[#This Row],[Fleks drenge]]+Tabel1[[#This Row],[Fleks piger]]</f>
        <v>137</v>
      </c>
      <c r="V16">
        <f>Tabel1[[#This Row],[Senior mænd]]+Tabel1[[#This Row],[Senior damer]]</f>
        <v>1237</v>
      </c>
      <c r="W16">
        <f>Tabel1[[#This Row],[Langdist mænd]]+Tabel1[[#This Row],[Langdist damer]]</f>
        <v>0</v>
      </c>
      <c r="X16">
        <f>Tabel1[[#This Row],[I alt]]</f>
        <v>1374</v>
      </c>
      <c r="Y16">
        <f>Tabel1[[#This Row],[Passive]]</f>
        <v>132</v>
      </c>
      <c r="Z16">
        <f>Tabel1[[#This Row],[Total Aktive]]+Tabel1[[#This Row],[Total Passive]]</f>
        <v>1506</v>
      </c>
    </row>
    <row r="17" spans="1:26" x14ac:dyDescent="0.2">
      <c r="A17">
        <v>2011</v>
      </c>
      <c r="B17">
        <v>117</v>
      </c>
      <c r="C17" t="s">
        <v>41</v>
      </c>
      <c r="D17">
        <v>41</v>
      </c>
      <c r="E17">
        <v>3</v>
      </c>
      <c r="F17">
        <v>27</v>
      </c>
      <c r="G17">
        <v>18</v>
      </c>
      <c r="H17">
        <v>863</v>
      </c>
      <c r="I17">
        <v>353</v>
      </c>
      <c r="J17">
        <v>0</v>
      </c>
      <c r="K17">
        <v>0</v>
      </c>
      <c r="L17">
        <v>27</v>
      </c>
      <c r="M17">
        <v>19</v>
      </c>
      <c r="N17">
        <v>0</v>
      </c>
      <c r="O17">
        <v>0</v>
      </c>
      <c r="P17">
        <v>1351</v>
      </c>
      <c r="Q17">
        <v>243</v>
      </c>
      <c r="R17" t="str">
        <f>_xlfn.CONCAT(Tabel1[[#This Row],[KlubNr]]," - ",Tabel1[[#This Row],[Klubnavn]])</f>
        <v>117 - Værløse Golfklub</v>
      </c>
      <c r="S17">
        <f>Tabel1[[#This Row],[Fleks mænd]]+Tabel1[[#This Row],[Fleks damer]]</f>
        <v>46</v>
      </c>
      <c r="T17">
        <f>Tabel1[[#This Row],[Junior drenge]]+Tabel1[[#This Row],[Junior piger]]+Tabel1[[#This Row],[Junior drenge uden banetill.]]+Tabel1[[#This Row],[Junior piger uden banetill.]]+Tabel1[[#This Row],[Senior mænd]]+Tabel1[[#This Row],[Senior damer]]</f>
        <v>1305</v>
      </c>
      <c r="U17">
        <f>Tabel1[[#This Row],[Junior drenge]]+Tabel1[[#This Row],[Junior piger]]+Tabel1[[#This Row],[Junior drenge uden banetill.]]+Tabel1[[#This Row],[Junior piger uden banetill.]]+Tabel1[[#This Row],[Fleks drenge]]+Tabel1[[#This Row],[Fleks piger]]</f>
        <v>89</v>
      </c>
      <c r="V17">
        <f>Tabel1[[#This Row],[Senior mænd]]+Tabel1[[#This Row],[Senior damer]]</f>
        <v>1216</v>
      </c>
      <c r="W17">
        <f>Tabel1[[#This Row],[Langdist mænd]]+Tabel1[[#This Row],[Langdist damer]]</f>
        <v>0</v>
      </c>
      <c r="X17">
        <f>Tabel1[[#This Row],[I alt]]</f>
        <v>1351</v>
      </c>
      <c r="Y17">
        <f>Tabel1[[#This Row],[Passive]]</f>
        <v>243</v>
      </c>
      <c r="Z17">
        <f>Tabel1[[#This Row],[Total Aktive]]+Tabel1[[#This Row],[Total Passive]]</f>
        <v>1594</v>
      </c>
    </row>
    <row r="18" spans="1:26" x14ac:dyDescent="0.2">
      <c r="A18">
        <v>2011</v>
      </c>
      <c r="B18">
        <v>26</v>
      </c>
      <c r="C18" t="s">
        <v>42</v>
      </c>
      <c r="D18">
        <v>52</v>
      </c>
      <c r="E18">
        <v>5</v>
      </c>
      <c r="F18">
        <v>1</v>
      </c>
      <c r="G18">
        <v>0</v>
      </c>
      <c r="H18">
        <v>714</v>
      </c>
      <c r="I18">
        <v>406</v>
      </c>
      <c r="J18">
        <v>0</v>
      </c>
      <c r="K18">
        <v>0</v>
      </c>
      <c r="L18">
        <v>79</v>
      </c>
      <c r="M18">
        <v>55</v>
      </c>
      <c r="N18">
        <v>21</v>
      </c>
      <c r="O18">
        <v>15</v>
      </c>
      <c r="P18">
        <v>1348</v>
      </c>
      <c r="Q18">
        <v>111</v>
      </c>
      <c r="R18" t="str">
        <f>_xlfn.CONCAT(Tabel1[[#This Row],[KlubNr]]," - ",Tabel1[[#This Row],[Klubnavn]])</f>
        <v>26 - Holstebro Golfklub</v>
      </c>
      <c r="S18">
        <f>Tabel1[[#This Row],[Fleks mænd]]+Tabel1[[#This Row],[Fleks damer]]</f>
        <v>134</v>
      </c>
      <c r="T18">
        <f>Tabel1[[#This Row],[Junior drenge]]+Tabel1[[#This Row],[Junior piger]]+Tabel1[[#This Row],[Junior drenge uden banetill.]]+Tabel1[[#This Row],[Junior piger uden banetill.]]+Tabel1[[#This Row],[Senior mænd]]+Tabel1[[#This Row],[Senior damer]]</f>
        <v>1178</v>
      </c>
      <c r="U18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18">
        <f>Tabel1[[#This Row],[Senior mænd]]+Tabel1[[#This Row],[Senior damer]]</f>
        <v>1120</v>
      </c>
      <c r="W18">
        <f>Tabel1[[#This Row],[Langdist mænd]]+Tabel1[[#This Row],[Langdist damer]]</f>
        <v>36</v>
      </c>
      <c r="X18">
        <f>Tabel1[[#This Row],[I alt]]</f>
        <v>1348</v>
      </c>
      <c r="Y18">
        <f>Tabel1[[#This Row],[Passive]]</f>
        <v>111</v>
      </c>
      <c r="Z18">
        <f>Tabel1[[#This Row],[Total Aktive]]+Tabel1[[#This Row],[Total Passive]]</f>
        <v>1459</v>
      </c>
    </row>
    <row r="19" spans="1:26" x14ac:dyDescent="0.2">
      <c r="A19">
        <v>2011</v>
      </c>
      <c r="B19">
        <v>15</v>
      </c>
      <c r="C19" t="s">
        <v>43</v>
      </c>
      <c r="D19">
        <v>64</v>
      </c>
      <c r="E19">
        <v>27</v>
      </c>
      <c r="F19">
        <v>14</v>
      </c>
      <c r="G19">
        <v>9</v>
      </c>
      <c r="H19">
        <v>644</v>
      </c>
      <c r="I19">
        <v>366</v>
      </c>
      <c r="J19">
        <v>1</v>
      </c>
      <c r="K19">
        <v>0</v>
      </c>
      <c r="L19">
        <v>126</v>
      </c>
      <c r="M19">
        <v>66</v>
      </c>
      <c r="N19">
        <v>7</v>
      </c>
      <c r="O19">
        <v>3</v>
      </c>
      <c r="P19">
        <v>1327</v>
      </c>
      <c r="Q19">
        <v>74</v>
      </c>
      <c r="R19" t="str">
        <f>_xlfn.CONCAT(Tabel1[[#This Row],[KlubNr]]," - ",Tabel1[[#This Row],[Klubnavn]])</f>
        <v>15 - Herning Golf Klub</v>
      </c>
      <c r="S19">
        <f>Tabel1[[#This Row],[Fleks mænd]]+Tabel1[[#This Row],[Fleks damer]]</f>
        <v>192</v>
      </c>
      <c r="T19">
        <f>Tabel1[[#This Row],[Junior drenge]]+Tabel1[[#This Row],[Junior piger]]+Tabel1[[#This Row],[Junior drenge uden banetill.]]+Tabel1[[#This Row],[Junior piger uden banetill.]]+Tabel1[[#This Row],[Senior mænd]]+Tabel1[[#This Row],[Senior damer]]</f>
        <v>1124</v>
      </c>
      <c r="U19">
        <f>Tabel1[[#This Row],[Junior drenge]]+Tabel1[[#This Row],[Junior piger]]+Tabel1[[#This Row],[Junior drenge uden banetill.]]+Tabel1[[#This Row],[Junior piger uden banetill.]]+Tabel1[[#This Row],[Fleks drenge]]+Tabel1[[#This Row],[Fleks piger]]</f>
        <v>115</v>
      </c>
      <c r="V19">
        <f>Tabel1[[#This Row],[Senior mænd]]+Tabel1[[#This Row],[Senior damer]]</f>
        <v>1010</v>
      </c>
      <c r="W19">
        <f>Tabel1[[#This Row],[Langdist mænd]]+Tabel1[[#This Row],[Langdist damer]]</f>
        <v>10</v>
      </c>
      <c r="X19">
        <f>Tabel1[[#This Row],[I alt]]</f>
        <v>1327</v>
      </c>
      <c r="Y19">
        <f>Tabel1[[#This Row],[Passive]]</f>
        <v>74</v>
      </c>
      <c r="Z19">
        <f>Tabel1[[#This Row],[Total Aktive]]+Tabel1[[#This Row],[Total Passive]]</f>
        <v>1401</v>
      </c>
    </row>
    <row r="20" spans="1:26" x14ac:dyDescent="0.2">
      <c r="A20">
        <v>2011</v>
      </c>
      <c r="B20">
        <v>5</v>
      </c>
      <c r="C20" t="s">
        <v>44</v>
      </c>
      <c r="D20">
        <v>42</v>
      </c>
      <c r="E20">
        <v>8</v>
      </c>
      <c r="F20">
        <v>1</v>
      </c>
      <c r="G20">
        <v>0</v>
      </c>
      <c r="H20">
        <v>830</v>
      </c>
      <c r="I20">
        <v>417</v>
      </c>
      <c r="J20">
        <v>0</v>
      </c>
      <c r="K20">
        <v>0</v>
      </c>
      <c r="L20">
        <v>17</v>
      </c>
      <c r="M20">
        <v>2</v>
      </c>
      <c r="N20">
        <v>6</v>
      </c>
      <c r="O20">
        <v>1</v>
      </c>
      <c r="P20">
        <v>1324</v>
      </c>
      <c r="Q20">
        <v>374</v>
      </c>
      <c r="R20" t="str">
        <f>_xlfn.CONCAT(Tabel1[[#This Row],[KlubNr]]," - ",Tabel1[[#This Row],[Klubnavn]])</f>
        <v>5 - Odense Golfklub</v>
      </c>
      <c r="S20">
        <f>Tabel1[[#This Row],[Fleks mænd]]+Tabel1[[#This Row],[Fleks damer]]</f>
        <v>19</v>
      </c>
      <c r="T20">
        <f>Tabel1[[#This Row],[Junior drenge]]+Tabel1[[#This Row],[Junior piger]]+Tabel1[[#This Row],[Junior drenge uden banetill.]]+Tabel1[[#This Row],[Junior piger uden banetill.]]+Tabel1[[#This Row],[Senior mænd]]+Tabel1[[#This Row],[Senior damer]]</f>
        <v>1298</v>
      </c>
      <c r="U20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20">
        <f>Tabel1[[#This Row],[Senior mænd]]+Tabel1[[#This Row],[Senior damer]]</f>
        <v>1247</v>
      </c>
      <c r="W20">
        <f>Tabel1[[#This Row],[Langdist mænd]]+Tabel1[[#This Row],[Langdist damer]]</f>
        <v>7</v>
      </c>
      <c r="X20">
        <f>Tabel1[[#This Row],[I alt]]</f>
        <v>1324</v>
      </c>
      <c r="Y20">
        <f>Tabel1[[#This Row],[Passive]]</f>
        <v>374</v>
      </c>
      <c r="Z20">
        <f>Tabel1[[#This Row],[Total Aktive]]+Tabel1[[#This Row],[Total Passive]]</f>
        <v>1698</v>
      </c>
    </row>
    <row r="21" spans="1:26" x14ac:dyDescent="0.2">
      <c r="A21">
        <v>2011</v>
      </c>
      <c r="B21">
        <v>68</v>
      </c>
      <c r="C21" t="s">
        <v>45</v>
      </c>
      <c r="D21">
        <v>80</v>
      </c>
      <c r="E21">
        <v>16</v>
      </c>
      <c r="F21">
        <v>17</v>
      </c>
      <c r="G21">
        <v>10</v>
      </c>
      <c r="H21">
        <v>794</v>
      </c>
      <c r="I21">
        <v>391</v>
      </c>
      <c r="J21">
        <v>0</v>
      </c>
      <c r="K21">
        <v>0</v>
      </c>
      <c r="L21">
        <v>10</v>
      </c>
      <c r="M21">
        <v>2</v>
      </c>
      <c r="N21">
        <v>0</v>
      </c>
      <c r="O21">
        <v>0</v>
      </c>
      <c r="P21">
        <v>1320</v>
      </c>
      <c r="Q21">
        <v>256</v>
      </c>
      <c r="R21" t="str">
        <f>_xlfn.CONCAT(Tabel1[[#This Row],[KlubNr]]," - ",Tabel1[[#This Row],[Klubnavn]])</f>
        <v>68 - Fredensborg Golf Club</v>
      </c>
      <c r="S21">
        <f>Tabel1[[#This Row],[Fleks mænd]]+Tabel1[[#This Row],[Fleks damer]]</f>
        <v>12</v>
      </c>
      <c r="T21">
        <f>Tabel1[[#This Row],[Junior drenge]]+Tabel1[[#This Row],[Junior piger]]+Tabel1[[#This Row],[Junior drenge uden banetill.]]+Tabel1[[#This Row],[Junior piger uden banetill.]]+Tabel1[[#This Row],[Senior mænd]]+Tabel1[[#This Row],[Senior damer]]</f>
        <v>1308</v>
      </c>
      <c r="U21">
        <f>Tabel1[[#This Row],[Junior drenge]]+Tabel1[[#This Row],[Junior piger]]+Tabel1[[#This Row],[Junior drenge uden banetill.]]+Tabel1[[#This Row],[Junior piger uden banetill.]]+Tabel1[[#This Row],[Fleks drenge]]+Tabel1[[#This Row],[Fleks piger]]</f>
        <v>123</v>
      </c>
      <c r="V21">
        <f>Tabel1[[#This Row],[Senior mænd]]+Tabel1[[#This Row],[Senior damer]]</f>
        <v>1185</v>
      </c>
      <c r="W21">
        <f>Tabel1[[#This Row],[Langdist mænd]]+Tabel1[[#This Row],[Langdist damer]]</f>
        <v>0</v>
      </c>
      <c r="X21">
        <f>Tabel1[[#This Row],[I alt]]</f>
        <v>1320</v>
      </c>
      <c r="Y21">
        <f>Tabel1[[#This Row],[Passive]]</f>
        <v>256</v>
      </c>
      <c r="Z21">
        <f>Tabel1[[#This Row],[Total Aktive]]+Tabel1[[#This Row],[Total Passive]]</f>
        <v>1576</v>
      </c>
    </row>
    <row r="22" spans="1:26" x14ac:dyDescent="0.2">
      <c r="A22">
        <v>2011</v>
      </c>
      <c r="B22">
        <v>7</v>
      </c>
      <c r="C22" t="s">
        <v>46</v>
      </c>
      <c r="D22">
        <v>89</v>
      </c>
      <c r="E22">
        <v>15</v>
      </c>
      <c r="F22">
        <v>15</v>
      </c>
      <c r="G22">
        <v>2</v>
      </c>
      <c r="H22">
        <v>791</v>
      </c>
      <c r="I22">
        <v>400</v>
      </c>
      <c r="J22">
        <v>0</v>
      </c>
      <c r="K22">
        <v>0</v>
      </c>
      <c r="L22">
        <v>0</v>
      </c>
      <c r="M22">
        <v>0</v>
      </c>
      <c r="N22">
        <v>4</v>
      </c>
      <c r="O22">
        <v>2</v>
      </c>
      <c r="P22">
        <v>1318</v>
      </c>
      <c r="Q22">
        <v>163</v>
      </c>
      <c r="R22" t="str">
        <f>_xlfn.CONCAT(Tabel1[[#This Row],[KlubNr]]," - ",Tabel1[[#This Row],[Klubnavn]])</f>
        <v>7 - Kolding Golf Club</v>
      </c>
      <c r="S22">
        <f>Tabel1[[#This Row],[Fleks mænd]]+Tabel1[[#This Row],[Fleks damer]]</f>
        <v>0</v>
      </c>
      <c r="T22">
        <f>Tabel1[[#This Row],[Junior drenge]]+Tabel1[[#This Row],[Junior piger]]+Tabel1[[#This Row],[Junior drenge uden banetill.]]+Tabel1[[#This Row],[Junior piger uden banetill.]]+Tabel1[[#This Row],[Senior mænd]]+Tabel1[[#This Row],[Senior damer]]</f>
        <v>1312</v>
      </c>
      <c r="U22">
        <f>Tabel1[[#This Row],[Junior drenge]]+Tabel1[[#This Row],[Junior piger]]+Tabel1[[#This Row],[Junior drenge uden banetill.]]+Tabel1[[#This Row],[Junior piger uden banetill.]]+Tabel1[[#This Row],[Fleks drenge]]+Tabel1[[#This Row],[Fleks piger]]</f>
        <v>121</v>
      </c>
      <c r="V22">
        <f>Tabel1[[#This Row],[Senior mænd]]+Tabel1[[#This Row],[Senior damer]]</f>
        <v>1191</v>
      </c>
      <c r="W22">
        <f>Tabel1[[#This Row],[Langdist mænd]]+Tabel1[[#This Row],[Langdist damer]]</f>
        <v>6</v>
      </c>
      <c r="X22">
        <f>Tabel1[[#This Row],[I alt]]</f>
        <v>1318</v>
      </c>
      <c r="Y22">
        <f>Tabel1[[#This Row],[Passive]]</f>
        <v>163</v>
      </c>
      <c r="Z22">
        <f>Tabel1[[#This Row],[Total Aktive]]+Tabel1[[#This Row],[Total Passive]]</f>
        <v>1481</v>
      </c>
    </row>
    <row r="23" spans="1:26" x14ac:dyDescent="0.2">
      <c r="A23">
        <v>2011</v>
      </c>
      <c r="B23">
        <v>4</v>
      </c>
      <c r="C23" t="s">
        <v>47</v>
      </c>
      <c r="D23">
        <v>82</v>
      </c>
      <c r="E23">
        <v>22</v>
      </c>
      <c r="F23">
        <v>51</v>
      </c>
      <c r="G23">
        <v>27</v>
      </c>
      <c r="H23">
        <v>752</v>
      </c>
      <c r="I23">
        <v>374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1308</v>
      </c>
      <c r="Q23">
        <v>176</v>
      </c>
      <c r="R23" t="str">
        <f>_xlfn.CONCAT(Tabel1[[#This Row],[KlubNr]]," - ",Tabel1[[#This Row],[Klubnavn]])</f>
        <v>4 - Helsingør Golf Club</v>
      </c>
      <c r="S23">
        <f>Tabel1[[#This Row],[Fleks mænd]]+Tabel1[[#This Row],[Fleks damer]]</f>
        <v>0</v>
      </c>
      <c r="T23">
        <f>Tabel1[[#This Row],[Junior drenge]]+Tabel1[[#This Row],[Junior piger]]+Tabel1[[#This Row],[Junior drenge uden banetill.]]+Tabel1[[#This Row],[Junior piger uden banetill.]]+Tabel1[[#This Row],[Senior mænd]]+Tabel1[[#This Row],[Senior damer]]</f>
        <v>1308</v>
      </c>
      <c r="U23">
        <f>Tabel1[[#This Row],[Junior drenge]]+Tabel1[[#This Row],[Junior piger]]+Tabel1[[#This Row],[Junior drenge uden banetill.]]+Tabel1[[#This Row],[Junior piger uden banetill.]]+Tabel1[[#This Row],[Fleks drenge]]+Tabel1[[#This Row],[Fleks piger]]</f>
        <v>182</v>
      </c>
      <c r="V23">
        <f>Tabel1[[#This Row],[Senior mænd]]+Tabel1[[#This Row],[Senior damer]]</f>
        <v>1126</v>
      </c>
      <c r="W23">
        <f>Tabel1[[#This Row],[Langdist mænd]]+Tabel1[[#This Row],[Langdist damer]]</f>
        <v>0</v>
      </c>
      <c r="X23">
        <f>Tabel1[[#This Row],[I alt]]</f>
        <v>1308</v>
      </c>
      <c r="Y23">
        <f>Tabel1[[#This Row],[Passive]]</f>
        <v>176</v>
      </c>
      <c r="Z23">
        <f>Tabel1[[#This Row],[Total Aktive]]+Tabel1[[#This Row],[Total Passive]]</f>
        <v>1484</v>
      </c>
    </row>
    <row r="24" spans="1:26" x14ac:dyDescent="0.2">
      <c r="A24">
        <v>2011</v>
      </c>
      <c r="B24">
        <v>16</v>
      </c>
      <c r="C24" t="s">
        <v>235</v>
      </c>
      <c r="D24">
        <v>71</v>
      </c>
      <c r="E24">
        <v>20</v>
      </c>
      <c r="F24">
        <v>0</v>
      </c>
      <c r="G24">
        <v>0</v>
      </c>
      <c r="H24">
        <v>804</v>
      </c>
      <c r="I24">
        <v>371</v>
      </c>
      <c r="J24">
        <v>0</v>
      </c>
      <c r="K24">
        <v>0</v>
      </c>
      <c r="L24">
        <v>24</v>
      </c>
      <c r="M24">
        <v>12</v>
      </c>
      <c r="N24">
        <v>0</v>
      </c>
      <c r="O24">
        <v>0</v>
      </c>
      <c r="P24">
        <v>1302</v>
      </c>
      <c r="Q24">
        <v>294</v>
      </c>
      <c r="R24" t="str">
        <f>_xlfn.CONCAT(Tabel1[[#This Row],[KlubNr]]," - ",Tabel1[[#This Row],[Klubnavn]])</f>
        <v>16 - Silkeborg Golfklub</v>
      </c>
      <c r="S24">
        <f>Tabel1[[#This Row],[Fleks mænd]]+Tabel1[[#This Row],[Fleks damer]]</f>
        <v>36</v>
      </c>
      <c r="T24">
        <f>Tabel1[[#This Row],[Junior drenge]]+Tabel1[[#This Row],[Junior piger]]+Tabel1[[#This Row],[Junior drenge uden banetill.]]+Tabel1[[#This Row],[Junior piger uden banetill.]]+Tabel1[[#This Row],[Senior mænd]]+Tabel1[[#This Row],[Senior damer]]</f>
        <v>1266</v>
      </c>
      <c r="U24">
        <f>Tabel1[[#This Row],[Junior drenge]]+Tabel1[[#This Row],[Junior piger]]+Tabel1[[#This Row],[Junior drenge uden banetill.]]+Tabel1[[#This Row],[Junior piger uden banetill.]]+Tabel1[[#This Row],[Fleks drenge]]+Tabel1[[#This Row],[Fleks piger]]</f>
        <v>91</v>
      </c>
      <c r="V24">
        <f>Tabel1[[#This Row],[Senior mænd]]+Tabel1[[#This Row],[Senior damer]]</f>
        <v>1175</v>
      </c>
      <c r="W24">
        <f>Tabel1[[#This Row],[Langdist mænd]]+Tabel1[[#This Row],[Langdist damer]]</f>
        <v>0</v>
      </c>
      <c r="X24">
        <f>Tabel1[[#This Row],[I alt]]</f>
        <v>1302</v>
      </c>
      <c r="Y24">
        <f>Tabel1[[#This Row],[Passive]]</f>
        <v>294</v>
      </c>
      <c r="Z24">
        <f>Tabel1[[#This Row],[Total Aktive]]+Tabel1[[#This Row],[Total Passive]]</f>
        <v>1596</v>
      </c>
    </row>
    <row r="25" spans="1:26" x14ac:dyDescent="0.2">
      <c r="A25">
        <v>2011</v>
      </c>
      <c r="B25">
        <v>28</v>
      </c>
      <c r="C25" t="s">
        <v>48</v>
      </c>
      <c r="D25">
        <v>81</v>
      </c>
      <c r="E25">
        <v>30</v>
      </c>
      <c r="F25">
        <v>0</v>
      </c>
      <c r="G25">
        <v>0</v>
      </c>
      <c r="H25">
        <v>782</v>
      </c>
      <c r="I25">
        <v>367</v>
      </c>
      <c r="J25">
        <v>0</v>
      </c>
      <c r="K25">
        <v>0</v>
      </c>
      <c r="L25">
        <v>21</v>
      </c>
      <c r="M25">
        <v>13</v>
      </c>
      <c r="N25">
        <v>0</v>
      </c>
      <c r="O25">
        <v>0</v>
      </c>
      <c r="P25">
        <v>1294</v>
      </c>
      <c r="Q25">
        <v>149</v>
      </c>
      <c r="R25" t="str">
        <f>_xlfn.CONCAT(Tabel1[[#This Row],[KlubNr]]," - ",Tabel1[[#This Row],[Klubnavn]])</f>
        <v>28 - Mølleåens Golf Klub</v>
      </c>
      <c r="S25">
        <f>Tabel1[[#This Row],[Fleks mænd]]+Tabel1[[#This Row],[Fleks damer]]</f>
        <v>34</v>
      </c>
      <c r="T25">
        <f>Tabel1[[#This Row],[Junior drenge]]+Tabel1[[#This Row],[Junior piger]]+Tabel1[[#This Row],[Junior drenge uden banetill.]]+Tabel1[[#This Row],[Junior piger uden banetill.]]+Tabel1[[#This Row],[Senior mænd]]+Tabel1[[#This Row],[Senior damer]]</f>
        <v>1260</v>
      </c>
      <c r="U25">
        <f>Tabel1[[#This Row],[Junior drenge]]+Tabel1[[#This Row],[Junior piger]]+Tabel1[[#This Row],[Junior drenge uden banetill.]]+Tabel1[[#This Row],[Junior piger uden banetill.]]+Tabel1[[#This Row],[Fleks drenge]]+Tabel1[[#This Row],[Fleks piger]]</f>
        <v>111</v>
      </c>
      <c r="V25">
        <f>Tabel1[[#This Row],[Senior mænd]]+Tabel1[[#This Row],[Senior damer]]</f>
        <v>1149</v>
      </c>
      <c r="W25">
        <f>Tabel1[[#This Row],[Langdist mænd]]+Tabel1[[#This Row],[Langdist damer]]</f>
        <v>0</v>
      </c>
      <c r="X25">
        <f>Tabel1[[#This Row],[I alt]]</f>
        <v>1294</v>
      </c>
      <c r="Y25">
        <f>Tabel1[[#This Row],[Passive]]</f>
        <v>149</v>
      </c>
      <c r="Z25">
        <f>Tabel1[[#This Row],[Total Aktive]]+Tabel1[[#This Row],[Total Passive]]</f>
        <v>1443</v>
      </c>
    </row>
    <row r="26" spans="1:26" x14ac:dyDescent="0.2">
      <c r="A26">
        <v>2011</v>
      </c>
      <c r="B26">
        <v>35</v>
      </c>
      <c r="C26" t="s">
        <v>49</v>
      </c>
      <c r="D26">
        <v>79</v>
      </c>
      <c r="E26">
        <v>15</v>
      </c>
      <c r="F26">
        <v>24</v>
      </c>
      <c r="G26">
        <v>15</v>
      </c>
      <c r="H26">
        <v>693</v>
      </c>
      <c r="I26">
        <v>285</v>
      </c>
      <c r="J26">
        <v>0</v>
      </c>
      <c r="K26">
        <v>0</v>
      </c>
      <c r="L26">
        <v>101</v>
      </c>
      <c r="M26">
        <v>57</v>
      </c>
      <c r="N26">
        <v>5</v>
      </c>
      <c r="O26">
        <v>0</v>
      </c>
      <c r="P26">
        <v>1274</v>
      </c>
      <c r="Q26">
        <v>0</v>
      </c>
      <c r="R26" t="str">
        <f>_xlfn.CONCAT(Tabel1[[#This Row],[KlubNr]]," - ",Tabel1[[#This Row],[Klubnavn]])</f>
        <v>35 - Horsens Golfklub</v>
      </c>
      <c r="S26">
        <f>Tabel1[[#This Row],[Fleks mænd]]+Tabel1[[#This Row],[Fleks damer]]</f>
        <v>158</v>
      </c>
      <c r="T26">
        <f>Tabel1[[#This Row],[Junior drenge]]+Tabel1[[#This Row],[Junior piger]]+Tabel1[[#This Row],[Junior drenge uden banetill.]]+Tabel1[[#This Row],[Junior piger uden banetill.]]+Tabel1[[#This Row],[Senior mænd]]+Tabel1[[#This Row],[Senior damer]]</f>
        <v>1111</v>
      </c>
      <c r="U26">
        <f>Tabel1[[#This Row],[Junior drenge]]+Tabel1[[#This Row],[Junior piger]]+Tabel1[[#This Row],[Junior drenge uden banetill.]]+Tabel1[[#This Row],[Junior piger uden banetill.]]+Tabel1[[#This Row],[Fleks drenge]]+Tabel1[[#This Row],[Fleks piger]]</f>
        <v>133</v>
      </c>
      <c r="V26">
        <f>Tabel1[[#This Row],[Senior mænd]]+Tabel1[[#This Row],[Senior damer]]</f>
        <v>978</v>
      </c>
      <c r="W26">
        <f>Tabel1[[#This Row],[Langdist mænd]]+Tabel1[[#This Row],[Langdist damer]]</f>
        <v>5</v>
      </c>
      <c r="X26">
        <f>Tabel1[[#This Row],[I alt]]</f>
        <v>1274</v>
      </c>
      <c r="Y26">
        <f>Tabel1[[#This Row],[Passive]]</f>
        <v>0</v>
      </c>
      <c r="Z26">
        <f>Tabel1[[#This Row],[Total Aktive]]+Tabel1[[#This Row],[Total Passive]]</f>
        <v>1274</v>
      </c>
    </row>
    <row r="27" spans="1:26" x14ac:dyDescent="0.2">
      <c r="A27">
        <v>2011</v>
      </c>
      <c r="B27">
        <v>33</v>
      </c>
      <c r="C27" t="s">
        <v>50</v>
      </c>
      <c r="D27">
        <v>80</v>
      </c>
      <c r="E27">
        <v>33</v>
      </c>
      <c r="F27">
        <v>15</v>
      </c>
      <c r="G27">
        <v>10</v>
      </c>
      <c r="H27">
        <v>680</v>
      </c>
      <c r="I27">
        <v>392</v>
      </c>
      <c r="J27">
        <v>0</v>
      </c>
      <c r="K27">
        <v>0</v>
      </c>
      <c r="L27">
        <v>16</v>
      </c>
      <c r="M27">
        <v>23</v>
      </c>
      <c r="N27">
        <v>9</v>
      </c>
      <c r="O27">
        <v>5</v>
      </c>
      <c r="P27">
        <v>1263</v>
      </c>
      <c r="Q27">
        <v>228</v>
      </c>
      <c r="R27" t="str">
        <f>_xlfn.CONCAT(Tabel1[[#This Row],[KlubNr]]," - ",Tabel1[[#This Row],[Klubnavn]])</f>
        <v>33 - Kokkedal Golfklub</v>
      </c>
      <c r="S27">
        <f>Tabel1[[#This Row],[Fleks mænd]]+Tabel1[[#This Row],[Fleks damer]]</f>
        <v>39</v>
      </c>
      <c r="T27">
        <f>Tabel1[[#This Row],[Junior drenge]]+Tabel1[[#This Row],[Junior piger]]+Tabel1[[#This Row],[Junior drenge uden banetill.]]+Tabel1[[#This Row],[Junior piger uden banetill.]]+Tabel1[[#This Row],[Senior mænd]]+Tabel1[[#This Row],[Senior damer]]</f>
        <v>1210</v>
      </c>
      <c r="U27">
        <f>Tabel1[[#This Row],[Junior drenge]]+Tabel1[[#This Row],[Junior piger]]+Tabel1[[#This Row],[Junior drenge uden banetill.]]+Tabel1[[#This Row],[Junior piger uden banetill.]]+Tabel1[[#This Row],[Fleks drenge]]+Tabel1[[#This Row],[Fleks piger]]</f>
        <v>138</v>
      </c>
      <c r="V27">
        <f>Tabel1[[#This Row],[Senior mænd]]+Tabel1[[#This Row],[Senior damer]]</f>
        <v>1072</v>
      </c>
      <c r="W27">
        <f>Tabel1[[#This Row],[Langdist mænd]]+Tabel1[[#This Row],[Langdist damer]]</f>
        <v>14</v>
      </c>
      <c r="X27">
        <f>Tabel1[[#This Row],[I alt]]</f>
        <v>1263</v>
      </c>
      <c r="Y27">
        <f>Tabel1[[#This Row],[Passive]]</f>
        <v>228</v>
      </c>
      <c r="Z27">
        <f>Tabel1[[#This Row],[Total Aktive]]+Tabel1[[#This Row],[Total Passive]]</f>
        <v>1491</v>
      </c>
    </row>
    <row r="28" spans="1:26" x14ac:dyDescent="0.2">
      <c r="A28">
        <v>2011</v>
      </c>
      <c r="B28">
        <v>17</v>
      </c>
      <c r="C28" t="s">
        <v>51</v>
      </c>
      <c r="D28">
        <v>121</v>
      </c>
      <c r="E28">
        <v>34</v>
      </c>
      <c r="F28">
        <v>0</v>
      </c>
      <c r="G28">
        <v>0</v>
      </c>
      <c r="H28">
        <v>688</v>
      </c>
      <c r="I28">
        <v>307</v>
      </c>
      <c r="J28">
        <v>0</v>
      </c>
      <c r="K28">
        <v>0</v>
      </c>
      <c r="L28">
        <v>57</v>
      </c>
      <c r="M28">
        <v>52</v>
      </c>
      <c r="N28">
        <v>0</v>
      </c>
      <c r="O28">
        <v>0</v>
      </c>
      <c r="P28">
        <v>1259</v>
      </c>
      <c r="Q28">
        <v>342</v>
      </c>
      <c r="R28" t="str">
        <f>_xlfn.CONCAT(Tabel1[[#This Row],[KlubNr]]," - ",Tabel1[[#This Row],[Klubnavn]])</f>
        <v>17 - Hillerød Golf Klub</v>
      </c>
      <c r="S28">
        <f>Tabel1[[#This Row],[Fleks mænd]]+Tabel1[[#This Row],[Fleks damer]]</f>
        <v>109</v>
      </c>
      <c r="T28">
        <f>Tabel1[[#This Row],[Junior drenge]]+Tabel1[[#This Row],[Junior piger]]+Tabel1[[#This Row],[Junior drenge uden banetill.]]+Tabel1[[#This Row],[Junior piger uden banetill.]]+Tabel1[[#This Row],[Senior mænd]]+Tabel1[[#This Row],[Senior damer]]</f>
        <v>1150</v>
      </c>
      <c r="U28">
        <f>Tabel1[[#This Row],[Junior drenge]]+Tabel1[[#This Row],[Junior piger]]+Tabel1[[#This Row],[Junior drenge uden banetill.]]+Tabel1[[#This Row],[Junior piger uden banetill.]]+Tabel1[[#This Row],[Fleks drenge]]+Tabel1[[#This Row],[Fleks piger]]</f>
        <v>155</v>
      </c>
      <c r="V28">
        <f>Tabel1[[#This Row],[Senior mænd]]+Tabel1[[#This Row],[Senior damer]]</f>
        <v>995</v>
      </c>
      <c r="W28">
        <f>Tabel1[[#This Row],[Langdist mænd]]+Tabel1[[#This Row],[Langdist damer]]</f>
        <v>0</v>
      </c>
      <c r="X28">
        <f>Tabel1[[#This Row],[I alt]]</f>
        <v>1259</v>
      </c>
      <c r="Y28">
        <f>Tabel1[[#This Row],[Passive]]</f>
        <v>342</v>
      </c>
      <c r="Z28">
        <f>Tabel1[[#This Row],[Total Aktive]]+Tabel1[[#This Row],[Total Passive]]</f>
        <v>1601</v>
      </c>
    </row>
    <row r="29" spans="1:26" x14ac:dyDescent="0.2">
      <c r="A29">
        <v>2011</v>
      </c>
      <c r="B29">
        <v>50</v>
      </c>
      <c r="C29" t="s">
        <v>52</v>
      </c>
      <c r="D29">
        <v>42</v>
      </c>
      <c r="E29">
        <v>11</v>
      </c>
      <c r="F29">
        <v>17</v>
      </c>
      <c r="G29">
        <v>4</v>
      </c>
      <c r="H29">
        <v>778</v>
      </c>
      <c r="I29">
        <v>366</v>
      </c>
      <c r="J29">
        <v>0</v>
      </c>
      <c r="K29">
        <v>0</v>
      </c>
      <c r="L29">
        <v>28</v>
      </c>
      <c r="M29">
        <v>2</v>
      </c>
      <c r="N29">
        <v>0</v>
      </c>
      <c r="O29">
        <v>0</v>
      </c>
      <c r="P29">
        <v>1248</v>
      </c>
      <c r="Q29">
        <v>220</v>
      </c>
      <c r="R29" t="str">
        <f>_xlfn.CONCAT(Tabel1[[#This Row],[KlubNr]]," - ",Tabel1[[#This Row],[Klubnavn]])</f>
        <v>50 - Hedeland Golfklub</v>
      </c>
      <c r="S29">
        <f>Tabel1[[#This Row],[Fleks mænd]]+Tabel1[[#This Row],[Fleks damer]]</f>
        <v>30</v>
      </c>
      <c r="T29">
        <f>Tabel1[[#This Row],[Junior drenge]]+Tabel1[[#This Row],[Junior piger]]+Tabel1[[#This Row],[Junior drenge uden banetill.]]+Tabel1[[#This Row],[Junior piger uden banetill.]]+Tabel1[[#This Row],[Senior mænd]]+Tabel1[[#This Row],[Senior damer]]</f>
        <v>1218</v>
      </c>
      <c r="U29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29">
        <f>Tabel1[[#This Row],[Senior mænd]]+Tabel1[[#This Row],[Senior damer]]</f>
        <v>1144</v>
      </c>
      <c r="W29">
        <f>Tabel1[[#This Row],[Langdist mænd]]+Tabel1[[#This Row],[Langdist damer]]</f>
        <v>0</v>
      </c>
      <c r="X29">
        <f>Tabel1[[#This Row],[I alt]]</f>
        <v>1248</v>
      </c>
      <c r="Y29">
        <f>Tabel1[[#This Row],[Passive]]</f>
        <v>220</v>
      </c>
      <c r="Z29">
        <f>Tabel1[[#This Row],[Total Aktive]]+Tabel1[[#This Row],[Total Passive]]</f>
        <v>1468</v>
      </c>
    </row>
    <row r="30" spans="1:26" x14ac:dyDescent="0.2">
      <c r="A30">
        <v>2011</v>
      </c>
      <c r="B30">
        <v>136</v>
      </c>
      <c r="C30" t="s">
        <v>53</v>
      </c>
      <c r="D30">
        <v>14</v>
      </c>
      <c r="E30">
        <v>1</v>
      </c>
      <c r="F30">
        <v>0</v>
      </c>
      <c r="G30">
        <v>0</v>
      </c>
      <c r="H30">
        <v>156</v>
      </c>
      <c r="I30">
        <v>49</v>
      </c>
      <c r="J30">
        <v>2</v>
      </c>
      <c r="K30">
        <v>0</v>
      </c>
      <c r="L30">
        <v>773</v>
      </c>
      <c r="M30">
        <v>213</v>
      </c>
      <c r="N30">
        <v>17</v>
      </c>
      <c r="O30">
        <v>13</v>
      </c>
      <c r="P30">
        <v>1238</v>
      </c>
      <c r="Q30">
        <v>29</v>
      </c>
      <c r="R30" t="str">
        <f>_xlfn.CONCAT(Tabel1[[#This Row],[KlubNr]]," - ",Tabel1[[#This Row],[Klubnavn]])</f>
        <v>136 - Mensalgård Golfklub</v>
      </c>
      <c r="S30">
        <f>Tabel1[[#This Row],[Fleks mænd]]+Tabel1[[#This Row],[Fleks damer]]</f>
        <v>986</v>
      </c>
      <c r="T30">
        <f>Tabel1[[#This Row],[Junior drenge]]+Tabel1[[#This Row],[Junior piger]]+Tabel1[[#This Row],[Junior drenge uden banetill.]]+Tabel1[[#This Row],[Junior piger uden banetill.]]+Tabel1[[#This Row],[Senior mænd]]+Tabel1[[#This Row],[Senior damer]]</f>
        <v>220</v>
      </c>
      <c r="U30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30">
        <f>Tabel1[[#This Row],[Senior mænd]]+Tabel1[[#This Row],[Senior damer]]</f>
        <v>205</v>
      </c>
      <c r="W30">
        <f>Tabel1[[#This Row],[Langdist mænd]]+Tabel1[[#This Row],[Langdist damer]]</f>
        <v>30</v>
      </c>
      <c r="X30">
        <f>Tabel1[[#This Row],[I alt]]</f>
        <v>1238</v>
      </c>
      <c r="Y30">
        <f>Tabel1[[#This Row],[Passive]]</f>
        <v>29</v>
      </c>
      <c r="Z30">
        <f>Tabel1[[#This Row],[Total Aktive]]+Tabel1[[#This Row],[Total Passive]]</f>
        <v>1267</v>
      </c>
    </row>
    <row r="31" spans="1:26" x14ac:dyDescent="0.2">
      <c r="A31">
        <v>2011</v>
      </c>
      <c r="B31">
        <v>39</v>
      </c>
      <c r="C31" t="s">
        <v>54</v>
      </c>
      <c r="D31">
        <v>62</v>
      </c>
      <c r="E31">
        <v>14</v>
      </c>
      <c r="F31">
        <v>38</v>
      </c>
      <c r="G31">
        <v>15</v>
      </c>
      <c r="H31">
        <v>619</v>
      </c>
      <c r="I31">
        <v>255</v>
      </c>
      <c r="J31">
        <v>0</v>
      </c>
      <c r="K31">
        <v>0</v>
      </c>
      <c r="L31">
        <v>121</v>
      </c>
      <c r="M31">
        <v>78</v>
      </c>
      <c r="N31">
        <v>17</v>
      </c>
      <c r="O31">
        <v>4</v>
      </c>
      <c r="P31">
        <v>1223</v>
      </c>
      <c r="Q31">
        <v>149</v>
      </c>
      <c r="R31" t="str">
        <f>_xlfn.CONCAT(Tabel1[[#This Row],[KlubNr]]," - ",Tabel1[[#This Row],[Klubnavn]])</f>
        <v>39 - Viborg Golfklub</v>
      </c>
      <c r="S31">
        <f>Tabel1[[#This Row],[Fleks mænd]]+Tabel1[[#This Row],[Fleks damer]]</f>
        <v>199</v>
      </c>
      <c r="T31">
        <f>Tabel1[[#This Row],[Junior drenge]]+Tabel1[[#This Row],[Junior piger]]+Tabel1[[#This Row],[Junior drenge uden banetill.]]+Tabel1[[#This Row],[Junior piger uden banetill.]]+Tabel1[[#This Row],[Senior mænd]]+Tabel1[[#This Row],[Senior damer]]</f>
        <v>1003</v>
      </c>
      <c r="U31">
        <f>Tabel1[[#This Row],[Junior drenge]]+Tabel1[[#This Row],[Junior piger]]+Tabel1[[#This Row],[Junior drenge uden banetill.]]+Tabel1[[#This Row],[Junior piger uden banetill.]]+Tabel1[[#This Row],[Fleks drenge]]+Tabel1[[#This Row],[Fleks piger]]</f>
        <v>129</v>
      </c>
      <c r="V31">
        <f>Tabel1[[#This Row],[Senior mænd]]+Tabel1[[#This Row],[Senior damer]]</f>
        <v>874</v>
      </c>
      <c r="W31">
        <f>Tabel1[[#This Row],[Langdist mænd]]+Tabel1[[#This Row],[Langdist damer]]</f>
        <v>21</v>
      </c>
      <c r="X31">
        <f>Tabel1[[#This Row],[I alt]]</f>
        <v>1223</v>
      </c>
      <c r="Y31">
        <f>Tabel1[[#This Row],[Passive]]</f>
        <v>149</v>
      </c>
      <c r="Z31">
        <f>Tabel1[[#This Row],[Total Aktive]]+Tabel1[[#This Row],[Total Passive]]</f>
        <v>1372</v>
      </c>
    </row>
    <row r="32" spans="1:26" x14ac:dyDescent="0.2">
      <c r="A32">
        <v>2011</v>
      </c>
      <c r="B32">
        <v>1</v>
      </c>
      <c r="C32" t="s">
        <v>55</v>
      </c>
      <c r="D32">
        <v>78</v>
      </c>
      <c r="E32">
        <v>30</v>
      </c>
      <c r="F32">
        <v>12</v>
      </c>
      <c r="G32">
        <v>7</v>
      </c>
      <c r="H32">
        <v>569</v>
      </c>
      <c r="I32">
        <v>377</v>
      </c>
      <c r="J32">
        <v>0</v>
      </c>
      <c r="K32">
        <v>0</v>
      </c>
      <c r="L32">
        <v>63</v>
      </c>
      <c r="M32">
        <v>59</v>
      </c>
      <c r="N32">
        <v>0</v>
      </c>
      <c r="O32">
        <v>0</v>
      </c>
      <c r="P32">
        <v>1195</v>
      </c>
      <c r="Q32">
        <v>202</v>
      </c>
      <c r="R32" t="str">
        <f>_xlfn.CONCAT(Tabel1[[#This Row],[KlubNr]]," - ",Tabel1[[#This Row],[Klubnavn]])</f>
        <v>1 - Københavns Golf Klub</v>
      </c>
      <c r="S32">
        <f>Tabel1[[#This Row],[Fleks mænd]]+Tabel1[[#This Row],[Fleks damer]]</f>
        <v>122</v>
      </c>
      <c r="T32">
        <f>Tabel1[[#This Row],[Junior drenge]]+Tabel1[[#This Row],[Junior piger]]+Tabel1[[#This Row],[Junior drenge uden banetill.]]+Tabel1[[#This Row],[Junior piger uden banetill.]]+Tabel1[[#This Row],[Senior mænd]]+Tabel1[[#This Row],[Senior damer]]</f>
        <v>1073</v>
      </c>
      <c r="U32">
        <f>Tabel1[[#This Row],[Junior drenge]]+Tabel1[[#This Row],[Junior piger]]+Tabel1[[#This Row],[Junior drenge uden banetill.]]+Tabel1[[#This Row],[Junior piger uden banetill.]]+Tabel1[[#This Row],[Fleks drenge]]+Tabel1[[#This Row],[Fleks piger]]</f>
        <v>127</v>
      </c>
      <c r="V32">
        <f>Tabel1[[#This Row],[Senior mænd]]+Tabel1[[#This Row],[Senior damer]]</f>
        <v>946</v>
      </c>
      <c r="W32">
        <f>Tabel1[[#This Row],[Langdist mænd]]+Tabel1[[#This Row],[Langdist damer]]</f>
        <v>0</v>
      </c>
      <c r="X32">
        <f>Tabel1[[#This Row],[I alt]]</f>
        <v>1195</v>
      </c>
      <c r="Y32">
        <f>Tabel1[[#This Row],[Passive]]</f>
        <v>202</v>
      </c>
      <c r="Z32">
        <f>Tabel1[[#This Row],[Total Aktive]]+Tabel1[[#This Row],[Total Passive]]</f>
        <v>1397</v>
      </c>
    </row>
    <row r="33" spans="1:26" x14ac:dyDescent="0.2">
      <c r="A33">
        <v>2011</v>
      </c>
      <c r="B33">
        <v>38</v>
      </c>
      <c r="C33" t="s">
        <v>56</v>
      </c>
      <c r="D33">
        <v>58</v>
      </c>
      <c r="E33">
        <v>18</v>
      </c>
      <c r="F33">
        <v>53</v>
      </c>
      <c r="G33">
        <v>22</v>
      </c>
      <c r="H33">
        <v>557</v>
      </c>
      <c r="I33">
        <v>341</v>
      </c>
      <c r="J33">
        <v>0</v>
      </c>
      <c r="K33">
        <v>0</v>
      </c>
      <c r="L33">
        <v>91</v>
      </c>
      <c r="M33">
        <v>44</v>
      </c>
      <c r="N33">
        <v>0</v>
      </c>
      <c r="O33">
        <v>0</v>
      </c>
      <c r="P33">
        <v>1184</v>
      </c>
      <c r="Q33">
        <v>532</v>
      </c>
      <c r="R33" t="str">
        <f>_xlfn.CONCAT(Tabel1[[#This Row],[KlubNr]]," - ",Tabel1[[#This Row],[Klubnavn]])</f>
        <v>38 - Roskilde Golf Klub</v>
      </c>
      <c r="S33">
        <f>Tabel1[[#This Row],[Fleks mænd]]+Tabel1[[#This Row],[Fleks damer]]</f>
        <v>135</v>
      </c>
      <c r="T33">
        <f>Tabel1[[#This Row],[Junior drenge]]+Tabel1[[#This Row],[Junior piger]]+Tabel1[[#This Row],[Junior drenge uden banetill.]]+Tabel1[[#This Row],[Junior piger uden banetill.]]+Tabel1[[#This Row],[Senior mænd]]+Tabel1[[#This Row],[Senior damer]]</f>
        <v>1049</v>
      </c>
      <c r="U33">
        <f>Tabel1[[#This Row],[Junior drenge]]+Tabel1[[#This Row],[Junior piger]]+Tabel1[[#This Row],[Junior drenge uden banetill.]]+Tabel1[[#This Row],[Junior piger uden banetill.]]+Tabel1[[#This Row],[Fleks drenge]]+Tabel1[[#This Row],[Fleks piger]]</f>
        <v>151</v>
      </c>
      <c r="V33">
        <f>Tabel1[[#This Row],[Senior mænd]]+Tabel1[[#This Row],[Senior damer]]</f>
        <v>898</v>
      </c>
      <c r="W33">
        <f>Tabel1[[#This Row],[Langdist mænd]]+Tabel1[[#This Row],[Langdist damer]]</f>
        <v>0</v>
      </c>
      <c r="X33">
        <f>Tabel1[[#This Row],[I alt]]</f>
        <v>1184</v>
      </c>
      <c r="Y33">
        <f>Tabel1[[#This Row],[Passive]]</f>
        <v>532</v>
      </c>
      <c r="Z33">
        <f>Tabel1[[#This Row],[Total Aktive]]+Tabel1[[#This Row],[Total Passive]]</f>
        <v>1716</v>
      </c>
    </row>
    <row r="34" spans="1:26" x14ac:dyDescent="0.2">
      <c r="A34">
        <v>2011</v>
      </c>
      <c r="B34">
        <v>6</v>
      </c>
      <c r="C34" t="s">
        <v>57</v>
      </c>
      <c r="D34">
        <v>56</v>
      </c>
      <c r="E34">
        <v>6</v>
      </c>
      <c r="F34">
        <v>11</v>
      </c>
      <c r="G34">
        <v>11</v>
      </c>
      <c r="H34">
        <v>698</v>
      </c>
      <c r="I34">
        <v>371</v>
      </c>
      <c r="J34">
        <v>0</v>
      </c>
      <c r="K34">
        <v>0</v>
      </c>
      <c r="L34">
        <v>7</v>
      </c>
      <c r="M34">
        <v>0</v>
      </c>
      <c r="N34">
        <v>1</v>
      </c>
      <c r="O34">
        <v>2</v>
      </c>
      <c r="P34">
        <v>1163</v>
      </c>
      <c r="Q34">
        <v>143</v>
      </c>
      <c r="R34" t="str">
        <f>_xlfn.CONCAT(Tabel1[[#This Row],[KlubNr]]," - ",Tabel1[[#This Row],[Klubnavn]])</f>
        <v>6 - Aarhus Golf Club</v>
      </c>
      <c r="S34">
        <f>Tabel1[[#This Row],[Fleks mænd]]+Tabel1[[#This Row],[Fleks damer]]</f>
        <v>7</v>
      </c>
      <c r="T34">
        <f>Tabel1[[#This Row],[Junior drenge]]+Tabel1[[#This Row],[Junior piger]]+Tabel1[[#This Row],[Junior drenge uden banetill.]]+Tabel1[[#This Row],[Junior piger uden banetill.]]+Tabel1[[#This Row],[Senior mænd]]+Tabel1[[#This Row],[Senior damer]]</f>
        <v>1153</v>
      </c>
      <c r="U34">
        <f>Tabel1[[#This Row],[Junior drenge]]+Tabel1[[#This Row],[Junior piger]]+Tabel1[[#This Row],[Junior drenge uden banetill.]]+Tabel1[[#This Row],[Junior piger uden banetill.]]+Tabel1[[#This Row],[Fleks drenge]]+Tabel1[[#This Row],[Fleks piger]]</f>
        <v>84</v>
      </c>
      <c r="V34">
        <f>Tabel1[[#This Row],[Senior mænd]]+Tabel1[[#This Row],[Senior damer]]</f>
        <v>1069</v>
      </c>
      <c r="W34">
        <f>Tabel1[[#This Row],[Langdist mænd]]+Tabel1[[#This Row],[Langdist damer]]</f>
        <v>3</v>
      </c>
      <c r="X34">
        <f>Tabel1[[#This Row],[I alt]]</f>
        <v>1163</v>
      </c>
      <c r="Y34">
        <f>Tabel1[[#This Row],[Passive]]</f>
        <v>143</v>
      </c>
      <c r="Z34">
        <f>Tabel1[[#This Row],[Total Aktive]]+Tabel1[[#This Row],[Total Passive]]</f>
        <v>1306</v>
      </c>
    </row>
    <row r="35" spans="1:26" x14ac:dyDescent="0.2">
      <c r="A35">
        <v>2011</v>
      </c>
      <c r="B35">
        <v>59</v>
      </c>
      <c r="C35" t="s">
        <v>58</v>
      </c>
      <c r="D35">
        <v>72</v>
      </c>
      <c r="E35">
        <v>14</v>
      </c>
      <c r="F35">
        <v>27</v>
      </c>
      <c r="G35">
        <v>12</v>
      </c>
      <c r="H35">
        <v>692</v>
      </c>
      <c r="I35">
        <v>274</v>
      </c>
      <c r="J35">
        <v>0</v>
      </c>
      <c r="K35">
        <v>0</v>
      </c>
      <c r="L35">
        <v>34</v>
      </c>
      <c r="M35">
        <v>6</v>
      </c>
      <c r="N35">
        <v>23</v>
      </c>
      <c r="O35">
        <v>9</v>
      </c>
      <c r="P35">
        <v>1163</v>
      </c>
      <c r="Q35">
        <v>131</v>
      </c>
      <c r="R35" t="str">
        <f>_xlfn.CONCAT(Tabel1[[#This Row],[KlubNr]]," - ",Tabel1[[#This Row],[Klubnavn]])</f>
        <v>59 - Hjørring Golfklub</v>
      </c>
      <c r="S35">
        <f>Tabel1[[#This Row],[Fleks mænd]]+Tabel1[[#This Row],[Fleks damer]]</f>
        <v>40</v>
      </c>
      <c r="T35">
        <f>Tabel1[[#This Row],[Junior drenge]]+Tabel1[[#This Row],[Junior piger]]+Tabel1[[#This Row],[Junior drenge uden banetill.]]+Tabel1[[#This Row],[Junior piger uden banetill.]]+Tabel1[[#This Row],[Senior mænd]]+Tabel1[[#This Row],[Senior damer]]</f>
        <v>1091</v>
      </c>
      <c r="U35">
        <f>Tabel1[[#This Row],[Junior drenge]]+Tabel1[[#This Row],[Junior piger]]+Tabel1[[#This Row],[Junior drenge uden banetill.]]+Tabel1[[#This Row],[Junior piger uden banetill.]]+Tabel1[[#This Row],[Fleks drenge]]+Tabel1[[#This Row],[Fleks piger]]</f>
        <v>125</v>
      </c>
      <c r="V35">
        <f>Tabel1[[#This Row],[Senior mænd]]+Tabel1[[#This Row],[Senior damer]]</f>
        <v>966</v>
      </c>
      <c r="W35">
        <f>Tabel1[[#This Row],[Langdist mænd]]+Tabel1[[#This Row],[Langdist damer]]</f>
        <v>32</v>
      </c>
      <c r="X35">
        <f>Tabel1[[#This Row],[I alt]]</f>
        <v>1163</v>
      </c>
      <c r="Y35">
        <f>Tabel1[[#This Row],[Passive]]</f>
        <v>131</v>
      </c>
      <c r="Z35">
        <f>Tabel1[[#This Row],[Total Aktive]]+Tabel1[[#This Row],[Total Passive]]</f>
        <v>1294</v>
      </c>
    </row>
    <row r="36" spans="1:26" x14ac:dyDescent="0.2">
      <c r="A36">
        <v>2011</v>
      </c>
      <c r="B36">
        <v>120</v>
      </c>
      <c r="C36" t="s">
        <v>59</v>
      </c>
      <c r="D36">
        <v>99</v>
      </c>
      <c r="E36">
        <v>26</v>
      </c>
      <c r="F36">
        <v>21</v>
      </c>
      <c r="G36">
        <v>9</v>
      </c>
      <c r="H36">
        <v>662</v>
      </c>
      <c r="I36">
        <v>181</v>
      </c>
      <c r="J36">
        <v>3</v>
      </c>
      <c r="K36">
        <v>0</v>
      </c>
      <c r="L36">
        <v>113</v>
      </c>
      <c r="M36">
        <v>46</v>
      </c>
      <c r="N36">
        <v>0</v>
      </c>
      <c r="O36">
        <v>0</v>
      </c>
      <c r="P36">
        <v>1160</v>
      </c>
      <c r="Q36">
        <v>97</v>
      </c>
      <c r="R36" t="str">
        <f>_xlfn.CONCAT(Tabel1[[#This Row],[KlubNr]]," - ",Tabel1[[#This Row],[Klubnavn]])</f>
        <v>120 - Smørum Golfklub</v>
      </c>
      <c r="S36">
        <f>Tabel1[[#This Row],[Fleks mænd]]+Tabel1[[#This Row],[Fleks damer]]</f>
        <v>159</v>
      </c>
      <c r="T36">
        <f>Tabel1[[#This Row],[Junior drenge]]+Tabel1[[#This Row],[Junior piger]]+Tabel1[[#This Row],[Junior drenge uden banetill.]]+Tabel1[[#This Row],[Junior piger uden banetill.]]+Tabel1[[#This Row],[Senior mænd]]+Tabel1[[#This Row],[Senior damer]]</f>
        <v>998</v>
      </c>
      <c r="U36">
        <f>Tabel1[[#This Row],[Junior drenge]]+Tabel1[[#This Row],[Junior piger]]+Tabel1[[#This Row],[Junior drenge uden banetill.]]+Tabel1[[#This Row],[Junior piger uden banetill.]]+Tabel1[[#This Row],[Fleks drenge]]+Tabel1[[#This Row],[Fleks piger]]</f>
        <v>158</v>
      </c>
      <c r="V36">
        <f>Tabel1[[#This Row],[Senior mænd]]+Tabel1[[#This Row],[Senior damer]]</f>
        <v>843</v>
      </c>
      <c r="W36">
        <f>Tabel1[[#This Row],[Langdist mænd]]+Tabel1[[#This Row],[Langdist damer]]</f>
        <v>0</v>
      </c>
      <c r="X36">
        <f>Tabel1[[#This Row],[I alt]]</f>
        <v>1160</v>
      </c>
      <c r="Y36">
        <f>Tabel1[[#This Row],[Passive]]</f>
        <v>97</v>
      </c>
      <c r="Z36">
        <f>Tabel1[[#This Row],[Total Aktive]]+Tabel1[[#This Row],[Total Passive]]</f>
        <v>1257</v>
      </c>
    </row>
    <row r="37" spans="1:26" x14ac:dyDescent="0.2">
      <c r="A37">
        <v>2011</v>
      </c>
      <c r="B37">
        <v>145</v>
      </c>
      <c r="C37" t="s">
        <v>60</v>
      </c>
      <c r="D37">
        <v>50</v>
      </c>
      <c r="E37">
        <v>6</v>
      </c>
      <c r="F37">
        <v>20</v>
      </c>
      <c r="G37">
        <v>12</v>
      </c>
      <c r="H37">
        <v>772</v>
      </c>
      <c r="I37">
        <v>294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1154</v>
      </c>
      <c r="Q37">
        <v>127</v>
      </c>
      <c r="R37" t="str">
        <f>_xlfn.CONCAT(Tabel1[[#This Row],[KlubNr]]," - ",Tabel1[[#This Row],[Klubnavn]])</f>
        <v>145 - CGC Golf Club</v>
      </c>
      <c r="S37">
        <f>Tabel1[[#This Row],[Fleks mænd]]+Tabel1[[#This Row],[Fleks damer]]</f>
        <v>0</v>
      </c>
      <c r="T37">
        <f>Tabel1[[#This Row],[Junior drenge]]+Tabel1[[#This Row],[Junior piger]]+Tabel1[[#This Row],[Junior drenge uden banetill.]]+Tabel1[[#This Row],[Junior piger uden banetill.]]+Tabel1[[#This Row],[Senior mænd]]+Tabel1[[#This Row],[Senior damer]]</f>
        <v>1154</v>
      </c>
      <c r="U37">
        <f>Tabel1[[#This Row],[Junior drenge]]+Tabel1[[#This Row],[Junior piger]]+Tabel1[[#This Row],[Junior drenge uden banetill.]]+Tabel1[[#This Row],[Junior piger uden banetill.]]+Tabel1[[#This Row],[Fleks drenge]]+Tabel1[[#This Row],[Fleks piger]]</f>
        <v>88</v>
      </c>
      <c r="V37">
        <f>Tabel1[[#This Row],[Senior mænd]]+Tabel1[[#This Row],[Senior damer]]</f>
        <v>1066</v>
      </c>
      <c r="W37">
        <f>Tabel1[[#This Row],[Langdist mænd]]+Tabel1[[#This Row],[Langdist damer]]</f>
        <v>0</v>
      </c>
      <c r="X37">
        <f>Tabel1[[#This Row],[I alt]]</f>
        <v>1154</v>
      </c>
      <c r="Y37">
        <f>Tabel1[[#This Row],[Passive]]</f>
        <v>127</v>
      </c>
      <c r="Z37">
        <f>Tabel1[[#This Row],[Total Aktive]]+Tabel1[[#This Row],[Total Passive]]</f>
        <v>1281</v>
      </c>
    </row>
    <row r="38" spans="1:26" x14ac:dyDescent="0.2">
      <c r="A38">
        <v>2011</v>
      </c>
      <c r="B38">
        <v>32</v>
      </c>
      <c r="C38" t="s">
        <v>61</v>
      </c>
      <c r="D38">
        <v>49</v>
      </c>
      <c r="E38">
        <v>5</v>
      </c>
      <c r="F38">
        <v>19</v>
      </c>
      <c r="G38">
        <v>6</v>
      </c>
      <c r="H38">
        <v>701</v>
      </c>
      <c r="I38">
        <v>329</v>
      </c>
      <c r="J38">
        <v>0</v>
      </c>
      <c r="K38">
        <v>0</v>
      </c>
      <c r="L38">
        <v>20</v>
      </c>
      <c r="M38">
        <v>7</v>
      </c>
      <c r="N38">
        <v>12</v>
      </c>
      <c r="O38">
        <v>3</v>
      </c>
      <c r="P38">
        <v>1151</v>
      </c>
      <c r="Q38">
        <v>89</v>
      </c>
      <c r="R38" t="str">
        <f>_xlfn.CONCAT(Tabel1[[#This Row],[KlubNr]]," - ",Tabel1[[#This Row],[Klubnavn]])</f>
        <v>32 - Brønderslev Golfklub</v>
      </c>
      <c r="S38">
        <f>Tabel1[[#This Row],[Fleks mænd]]+Tabel1[[#This Row],[Fleks damer]]</f>
        <v>27</v>
      </c>
      <c r="T38">
        <f>Tabel1[[#This Row],[Junior drenge]]+Tabel1[[#This Row],[Junior piger]]+Tabel1[[#This Row],[Junior drenge uden banetill.]]+Tabel1[[#This Row],[Junior piger uden banetill.]]+Tabel1[[#This Row],[Senior mænd]]+Tabel1[[#This Row],[Senior damer]]</f>
        <v>1109</v>
      </c>
      <c r="U38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38">
        <f>Tabel1[[#This Row],[Senior mænd]]+Tabel1[[#This Row],[Senior damer]]</f>
        <v>1030</v>
      </c>
      <c r="W38">
        <f>Tabel1[[#This Row],[Langdist mænd]]+Tabel1[[#This Row],[Langdist damer]]</f>
        <v>15</v>
      </c>
      <c r="X38">
        <f>Tabel1[[#This Row],[I alt]]</f>
        <v>1151</v>
      </c>
      <c r="Y38">
        <f>Tabel1[[#This Row],[Passive]]</f>
        <v>89</v>
      </c>
      <c r="Z38">
        <f>Tabel1[[#This Row],[Total Aktive]]+Tabel1[[#This Row],[Total Passive]]</f>
        <v>1240</v>
      </c>
    </row>
    <row r="39" spans="1:26" x14ac:dyDescent="0.2">
      <c r="A39">
        <v>2011</v>
      </c>
      <c r="B39">
        <v>113</v>
      </c>
      <c r="C39" t="s">
        <v>62</v>
      </c>
      <c r="D39">
        <v>32</v>
      </c>
      <c r="E39">
        <v>6</v>
      </c>
      <c r="F39">
        <v>0</v>
      </c>
      <c r="G39">
        <v>1</v>
      </c>
      <c r="H39">
        <v>231</v>
      </c>
      <c r="I39">
        <v>142</v>
      </c>
      <c r="J39">
        <v>0</v>
      </c>
      <c r="K39">
        <v>0</v>
      </c>
      <c r="L39">
        <v>467</v>
      </c>
      <c r="M39">
        <v>123</v>
      </c>
      <c r="N39">
        <v>75</v>
      </c>
      <c r="O39">
        <v>58</v>
      </c>
      <c r="P39">
        <v>1135</v>
      </c>
      <c r="Q39">
        <v>12</v>
      </c>
      <c r="R39" t="str">
        <f>_xlfn.CONCAT(Tabel1[[#This Row],[KlubNr]]," - ",Tabel1[[#This Row],[Klubnavn]])</f>
        <v>113 - Læsø Seaside Golf Klub</v>
      </c>
      <c r="S39">
        <f>Tabel1[[#This Row],[Fleks mænd]]+Tabel1[[#This Row],[Fleks damer]]</f>
        <v>590</v>
      </c>
      <c r="T39">
        <f>Tabel1[[#This Row],[Junior drenge]]+Tabel1[[#This Row],[Junior piger]]+Tabel1[[#This Row],[Junior drenge uden banetill.]]+Tabel1[[#This Row],[Junior piger uden banetill.]]+Tabel1[[#This Row],[Senior mænd]]+Tabel1[[#This Row],[Senior damer]]</f>
        <v>412</v>
      </c>
      <c r="U39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39">
        <f>Tabel1[[#This Row],[Senior mænd]]+Tabel1[[#This Row],[Senior damer]]</f>
        <v>373</v>
      </c>
      <c r="W39">
        <f>Tabel1[[#This Row],[Langdist mænd]]+Tabel1[[#This Row],[Langdist damer]]</f>
        <v>133</v>
      </c>
      <c r="X39">
        <f>Tabel1[[#This Row],[I alt]]</f>
        <v>1135</v>
      </c>
      <c r="Y39">
        <f>Tabel1[[#This Row],[Passive]]</f>
        <v>12</v>
      </c>
      <c r="Z39">
        <f>Tabel1[[#This Row],[Total Aktive]]+Tabel1[[#This Row],[Total Passive]]</f>
        <v>1147</v>
      </c>
    </row>
    <row r="40" spans="1:26" x14ac:dyDescent="0.2">
      <c r="A40">
        <v>2011</v>
      </c>
      <c r="B40">
        <v>85</v>
      </c>
      <c r="C40" t="s">
        <v>63</v>
      </c>
      <c r="D40">
        <v>11</v>
      </c>
      <c r="E40">
        <v>6</v>
      </c>
      <c r="F40">
        <v>0</v>
      </c>
      <c r="G40">
        <v>0</v>
      </c>
      <c r="H40">
        <v>848</v>
      </c>
      <c r="I40">
        <v>266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1131</v>
      </c>
      <c r="Q40">
        <v>210</v>
      </c>
      <c r="R40" t="str">
        <f>_xlfn.CONCAT(Tabel1[[#This Row],[KlubNr]]," - ",Tabel1[[#This Row],[Klubnavn]])</f>
        <v>85 - Simon's Golf Club</v>
      </c>
      <c r="S40">
        <f>Tabel1[[#This Row],[Fleks mænd]]+Tabel1[[#This Row],[Fleks damer]]</f>
        <v>0</v>
      </c>
      <c r="T40">
        <f>Tabel1[[#This Row],[Junior drenge]]+Tabel1[[#This Row],[Junior piger]]+Tabel1[[#This Row],[Junior drenge uden banetill.]]+Tabel1[[#This Row],[Junior piger uden banetill.]]+Tabel1[[#This Row],[Senior mænd]]+Tabel1[[#This Row],[Senior damer]]</f>
        <v>1131</v>
      </c>
      <c r="U40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40">
        <f>Tabel1[[#This Row],[Senior mænd]]+Tabel1[[#This Row],[Senior damer]]</f>
        <v>1114</v>
      </c>
      <c r="W40">
        <f>Tabel1[[#This Row],[Langdist mænd]]+Tabel1[[#This Row],[Langdist damer]]</f>
        <v>0</v>
      </c>
      <c r="X40">
        <f>Tabel1[[#This Row],[I alt]]</f>
        <v>1131</v>
      </c>
      <c r="Y40">
        <f>Tabel1[[#This Row],[Passive]]</f>
        <v>210</v>
      </c>
      <c r="Z40">
        <f>Tabel1[[#This Row],[Total Aktive]]+Tabel1[[#This Row],[Total Passive]]</f>
        <v>1341</v>
      </c>
    </row>
    <row r="41" spans="1:26" x14ac:dyDescent="0.2">
      <c r="A41">
        <v>2011</v>
      </c>
      <c r="B41">
        <v>79</v>
      </c>
      <c r="C41" t="s">
        <v>64</v>
      </c>
      <c r="D41">
        <v>69</v>
      </c>
      <c r="E41">
        <v>18</v>
      </c>
      <c r="F41">
        <v>4</v>
      </c>
      <c r="G41">
        <v>2</v>
      </c>
      <c r="H41">
        <v>686</v>
      </c>
      <c r="I41">
        <v>346</v>
      </c>
      <c r="J41">
        <v>0</v>
      </c>
      <c r="K41">
        <v>0</v>
      </c>
      <c r="L41">
        <v>0</v>
      </c>
      <c r="M41">
        <v>0</v>
      </c>
      <c r="N41">
        <v>3</v>
      </c>
      <c r="O41">
        <v>0</v>
      </c>
      <c r="P41">
        <v>1128</v>
      </c>
      <c r="Q41">
        <v>138</v>
      </c>
      <c r="R41" t="str">
        <f>_xlfn.CONCAT(Tabel1[[#This Row],[KlubNr]]," - ",Tabel1[[#This Row],[Klubnavn]])</f>
        <v>79 - Mollerup Golf Club</v>
      </c>
      <c r="S41">
        <f>Tabel1[[#This Row],[Fleks mænd]]+Tabel1[[#This Row],[Fleks damer]]</f>
        <v>0</v>
      </c>
      <c r="T41">
        <f>Tabel1[[#This Row],[Junior drenge]]+Tabel1[[#This Row],[Junior piger]]+Tabel1[[#This Row],[Junior drenge uden banetill.]]+Tabel1[[#This Row],[Junior piger uden banetill.]]+Tabel1[[#This Row],[Senior mænd]]+Tabel1[[#This Row],[Senior damer]]</f>
        <v>1125</v>
      </c>
      <c r="U41">
        <f>Tabel1[[#This Row],[Junior drenge]]+Tabel1[[#This Row],[Junior piger]]+Tabel1[[#This Row],[Junior drenge uden banetill.]]+Tabel1[[#This Row],[Junior piger uden banetill.]]+Tabel1[[#This Row],[Fleks drenge]]+Tabel1[[#This Row],[Fleks piger]]</f>
        <v>93</v>
      </c>
      <c r="V41">
        <f>Tabel1[[#This Row],[Senior mænd]]+Tabel1[[#This Row],[Senior damer]]</f>
        <v>1032</v>
      </c>
      <c r="W41">
        <f>Tabel1[[#This Row],[Langdist mænd]]+Tabel1[[#This Row],[Langdist damer]]</f>
        <v>3</v>
      </c>
      <c r="X41">
        <f>Tabel1[[#This Row],[I alt]]</f>
        <v>1128</v>
      </c>
      <c r="Y41">
        <f>Tabel1[[#This Row],[Passive]]</f>
        <v>138</v>
      </c>
      <c r="Z41">
        <f>Tabel1[[#This Row],[Total Aktive]]+Tabel1[[#This Row],[Total Passive]]</f>
        <v>1266</v>
      </c>
    </row>
    <row r="42" spans="1:26" x14ac:dyDescent="0.2">
      <c r="A42">
        <v>2011</v>
      </c>
      <c r="B42">
        <v>97</v>
      </c>
      <c r="C42" t="s">
        <v>65</v>
      </c>
      <c r="D42">
        <v>47</v>
      </c>
      <c r="E42">
        <v>16</v>
      </c>
      <c r="F42">
        <v>0</v>
      </c>
      <c r="G42">
        <v>0</v>
      </c>
      <c r="H42">
        <v>665</v>
      </c>
      <c r="I42">
        <v>316</v>
      </c>
      <c r="J42">
        <v>0</v>
      </c>
      <c r="K42">
        <v>0</v>
      </c>
      <c r="L42">
        <v>25</v>
      </c>
      <c r="M42">
        <v>6</v>
      </c>
      <c r="N42">
        <v>28</v>
      </c>
      <c r="O42">
        <v>10</v>
      </c>
      <c r="P42">
        <v>1113</v>
      </c>
      <c r="Q42">
        <v>242</v>
      </c>
      <c r="R42" t="str">
        <f>_xlfn.CONCAT(Tabel1[[#This Row],[KlubNr]]," - ",Tabel1[[#This Row],[Klubnavn]])</f>
        <v>97 - Trehøje Golfklub</v>
      </c>
      <c r="S42">
        <f>Tabel1[[#This Row],[Fleks mænd]]+Tabel1[[#This Row],[Fleks damer]]</f>
        <v>31</v>
      </c>
      <c r="T42">
        <f>Tabel1[[#This Row],[Junior drenge]]+Tabel1[[#This Row],[Junior piger]]+Tabel1[[#This Row],[Junior drenge uden banetill.]]+Tabel1[[#This Row],[Junior piger uden banetill.]]+Tabel1[[#This Row],[Senior mænd]]+Tabel1[[#This Row],[Senior damer]]</f>
        <v>1044</v>
      </c>
      <c r="U42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42">
        <f>Tabel1[[#This Row],[Senior mænd]]+Tabel1[[#This Row],[Senior damer]]</f>
        <v>981</v>
      </c>
      <c r="W42">
        <f>Tabel1[[#This Row],[Langdist mænd]]+Tabel1[[#This Row],[Langdist damer]]</f>
        <v>38</v>
      </c>
      <c r="X42">
        <f>Tabel1[[#This Row],[I alt]]</f>
        <v>1113</v>
      </c>
      <c r="Y42">
        <f>Tabel1[[#This Row],[Passive]]</f>
        <v>242</v>
      </c>
      <c r="Z42">
        <f>Tabel1[[#This Row],[Total Aktive]]+Tabel1[[#This Row],[Total Passive]]</f>
        <v>1355</v>
      </c>
    </row>
    <row r="43" spans="1:26" x14ac:dyDescent="0.2">
      <c r="A43">
        <v>2011</v>
      </c>
      <c r="B43">
        <v>112</v>
      </c>
      <c r="C43" t="s">
        <v>66</v>
      </c>
      <c r="D43">
        <v>37</v>
      </c>
      <c r="E43">
        <v>9</v>
      </c>
      <c r="F43">
        <v>55</v>
      </c>
      <c r="G43">
        <v>20</v>
      </c>
      <c r="H43">
        <v>698</v>
      </c>
      <c r="I43">
        <v>255</v>
      </c>
      <c r="J43">
        <v>0</v>
      </c>
      <c r="K43">
        <v>0</v>
      </c>
      <c r="L43">
        <v>25</v>
      </c>
      <c r="M43">
        <v>9</v>
      </c>
      <c r="N43">
        <v>4</v>
      </c>
      <c r="O43">
        <v>0</v>
      </c>
      <c r="P43">
        <v>1112</v>
      </c>
      <c r="Q43">
        <v>163</v>
      </c>
      <c r="R43" t="str">
        <f>_xlfn.CONCAT(Tabel1[[#This Row],[KlubNr]]," - ",Tabel1[[#This Row],[Klubnavn]])</f>
        <v>112 - Hammel Golf Klub</v>
      </c>
      <c r="S43">
        <f>Tabel1[[#This Row],[Fleks mænd]]+Tabel1[[#This Row],[Fleks damer]]</f>
        <v>34</v>
      </c>
      <c r="T43">
        <f>Tabel1[[#This Row],[Junior drenge]]+Tabel1[[#This Row],[Junior piger]]+Tabel1[[#This Row],[Junior drenge uden banetill.]]+Tabel1[[#This Row],[Junior piger uden banetill.]]+Tabel1[[#This Row],[Senior mænd]]+Tabel1[[#This Row],[Senior damer]]</f>
        <v>1074</v>
      </c>
      <c r="U43">
        <f>Tabel1[[#This Row],[Junior drenge]]+Tabel1[[#This Row],[Junior piger]]+Tabel1[[#This Row],[Junior drenge uden banetill.]]+Tabel1[[#This Row],[Junior piger uden banetill.]]+Tabel1[[#This Row],[Fleks drenge]]+Tabel1[[#This Row],[Fleks piger]]</f>
        <v>121</v>
      </c>
      <c r="V43">
        <f>Tabel1[[#This Row],[Senior mænd]]+Tabel1[[#This Row],[Senior damer]]</f>
        <v>953</v>
      </c>
      <c r="W43">
        <f>Tabel1[[#This Row],[Langdist mænd]]+Tabel1[[#This Row],[Langdist damer]]</f>
        <v>4</v>
      </c>
      <c r="X43">
        <f>Tabel1[[#This Row],[I alt]]</f>
        <v>1112</v>
      </c>
      <c r="Y43">
        <f>Tabel1[[#This Row],[Passive]]</f>
        <v>163</v>
      </c>
      <c r="Z43">
        <f>Tabel1[[#This Row],[Total Aktive]]+Tabel1[[#This Row],[Total Passive]]</f>
        <v>1275</v>
      </c>
    </row>
    <row r="44" spans="1:26" x14ac:dyDescent="0.2">
      <c r="A44">
        <v>2011</v>
      </c>
      <c r="B44">
        <v>67</v>
      </c>
      <c r="C44" t="s">
        <v>67</v>
      </c>
      <c r="D44">
        <v>44</v>
      </c>
      <c r="E44">
        <v>28</v>
      </c>
      <c r="F44">
        <v>15</v>
      </c>
      <c r="G44">
        <v>4</v>
      </c>
      <c r="H44">
        <v>583</v>
      </c>
      <c r="I44">
        <v>300</v>
      </c>
      <c r="J44">
        <v>0</v>
      </c>
      <c r="K44">
        <v>0</v>
      </c>
      <c r="L44">
        <v>86</v>
      </c>
      <c r="M44">
        <v>51</v>
      </c>
      <c r="N44">
        <v>0</v>
      </c>
      <c r="O44">
        <v>0</v>
      </c>
      <c r="P44">
        <v>1111</v>
      </c>
      <c r="Q44">
        <v>275</v>
      </c>
      <c r="R44" t="str">
        <f>_xlfn.CONCAT(Tabel1[[#This Row],[KlubNr]]," - ",Tabel1[[#This Row],[Klubnavn]])</f>
        <v>67 - Hornbæk Golfklub</v>
      </c>
      <c r="S44">
        <f>Tabel1[[#This Row],[Fleks mænd]]+Tabel1[[#This Row],[Fleks damer]]</f>
        <v>137</v>
      </c>
      <c r="T44">
        <f>Tabel1[[#This Row],[Junior drenge]]+Tabel1[[#This Row],[Junior piger]]+Tabel1[[#This Row],[Junior drenge uden banetill.]]+Tabel1[[#This Row],[Junior piger uden banetill.]]+Tabel1[[#This Row],[Senior mænd]]+Tabel1[[#This Row],[Senior damer]]</f>
        <v>974</v>
      </c>
      <c r="U44">
        <f>Tabel1[[#This Row],[Junior drenge]]+Tabel1[[#This Row],[Junior piger]]+Tabel1[[#This Row],[Junior drenge uden banetill.]]+Tabel1[[#This Row],[Junior piger uden banetill.]]+Tabel1[[#This Row],[Fleks drenge]]+Tabel1[[#This Row],[Fleks piger]]</f>
        <v>91</v>
      </c>
      <c r="V44">
        <f>Tabel1[[#This Row],[Senior mænd]]+Tabel1[[#This Row],[Senior damer]]</f>
        <v>883</v>
      </c>
      <c r="W44">
        <f>Tabel1[[#This Row],[Langdist mænd]]+Tabel1[[#This Row],[Langdist damer]]</f>
        <v>0</v>
      </c>
      <c r="X44">
        <f>Tabel1[[#This Row],[I alt]]</f>
        <v>1111</v>
      </c>
      <c r="Y44">
        <f>Tabel1[[#This Row],[Passive]]</f>
        <v>275</v>
      </c>
      <c r="Z44">
        <f>Tabel1[[#This Row],[Total Aktive]]+Tabel1[[#This Row],[Total Passive]]</f>
        <v>1386</v>
      </c>
    </row>
    <row r="45" spans="1:26" x14ac:dyDescent="0.2">
      <c r="A45">
        <v>2011</v>
      </c>
      <c r="B45">
        <v>73</v>
      </c>
      <c r="C45" t="s">
        <v>68</v>
      </c>
      <c r="D45">
        <v>49</v>
      </c>
      <c r="E45">
        <v>8</v>
      </c>
      <c r="F45">
        <v>4</v>
      </c>
      <c r="G45">
        <v>0</v>
      </c>
      <c r="H45">
        <v>605</v>
      </c>
      <c r="I45">
        <v>226</v>
      </c>
      <c r="J45">
        <v>0</v>
      </c>
      <c r="K45">
        <v>0</v>
      </c>
      <c r="L45">
        <v>128</v>
      </c>
      <c r="M45">
        <v>74</v>
      </c>
      <c r="N45">
        <v>10</v>
      </c>
      <c r="O45">
        <v>4</v>
      </c>
      <c r="P45">
        <v>1108</v>
      </c>
      <c r="Q45">
        <v>66</v>
      </c>
      <c r="R45" t="str">
        <f>_xlfn.CONCAT(Tabel1[[#This Row],[KlubNr]]," - ",Tabel1[[#This Row],[Klubnavn]])</f>
        <v>73 - Aarhus Aadal Golf Club</v>
      </c>
      <c r="S45">
        <f>Tabel1[[#This Row],[Fleks mænd]]+Tabel1[[#This Row],[Fleks damer]]</f>
        <v>202</v>
      </c>
      <c r="T45">
        <f>Tabel1[[#This Row],[Junior drenge]]+Tabel1[[#This Row],[Junior piger]]+Tabel1[[#This Row],[Junior drenge uden banetill.]]+Tabel1[[#This Row],[Junior piger uden banetill.]]+Tabel1[[#This Row],[Senior mænd]]+Tabel1[[#This Row],[Senior damer]]</f>
        <v>892</v>
      </c>
      <c r="U45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45">
        <f>Tabel1[[#This Row],[Senior mænd]]+Tabel1[[#This Row],[Senior damer]]</f>
        <v>831</v>
      </c>
      <c r="W45">
        <f>Tabel1[[#This Row],[Langdist mænd]]+Tabel1[[#This Row],[Langdist damer]]</f>
        <v>14</v>
      </c>
      <c r="X45">
        <f>Tabel1[[#This Row],[I alt]]</f>
        <v>1108</v>
      </c>
      <c r="Y45">
        <f>Tabel1[[#This Row],[Passive]]</f>
        <v>66</v>
      </c>
      <c r="Z45">
        <f>Tabel1[[#This Row],[Total Aktive]]+Tabel1[[#This Row],[Total Passive]]</f>
        <v>1174</v>
      </c>
    </row>
    <row r="46" spans="1:26" x14ac:dyDescent="0.2">
      <c r="A46">
        <v>2011</v>
      </c>
      <c r="B46">
        <v>25</v>
      </c>
      <c r="C46" t="s">
        <v>69</v>
      </c>
      <c r="D46">
        <v>73</v>
      </c>
      <c r="E46">
        <v>29</v>
      </c>
      <c r="F46">
        <v>0</v>
      </c>
      <c r="G46">
        <v>1</v>
      </c>
      <c r="H46">
        <v>569</v>
      </c>
      <c r="I46">
        <v>306</v>
      </c>
      <c r="J46">
        <v>0</v>
      </c>
      <c r="K46">
        <v>0</v>
      </c>
      <c r="L46">
        <v>71</v>
      </c>
      <c r="M46">
        <v>55</v>
      </c>
      <c r="N46">
        <v>0</v>
      </c>
      <c r="O46">
        <v>0</v>
      </c>
      <c r="P46">
        <v>1104</v>
      </c>
      <c r="Q46">
        <v>254</v>
      </c>
      <c r="R46" t="str">
        <f>_xlfn.CONCAT(Tabel1[[#This Row],[KlubNr]]," - ",Tabel1[[#This Row],[Klubnavn]])</f>
        <v>25 - Gilleleje Golfklub</v>
      </c>
      <c r="S46">
        <f>Tabel1[[#This Row],[Fleks mænd]]+Tabel1[[#This Row],[Fleks damer]]</f>
        <v>126</v>
      </c>
      <c r="T46">
        <f>Tabel1[[#This Row],[Junior drenge]]+Tabel1[[#This Row],[Junior piger]]+Tabel1[[#This Row],[Junior drenge uden banetill.]]+Tabel1[[#This Row],[Junior piger uden banetill.]]+Tabel1[[#This Row],[Senior mænd]]+Tabel1[[#This Row],[Senior damer]]</f>
        <v>978</v>
      </c>
      <c r="U46">
        <f>Tabel1[[#This Row],[Junior drenge]]+Tabel1[[#This Row],[Junior piger]]+Tabel1[[#This Row],[Junior drenge uden banetill.]]+Tabel1[[#This Row],[Junior piger uden banetill.]]+Tabel1[[#This Row],[Fleks drenge]]+Tabel1[[#This Row],[Fleks piger]]</f>
        <v>103</v>
      </c>
      <c r="V46">
        <f>Tabel1[[#This Row],[Senior mænd]]+Tabel1[[#This Row],[Senior damer]]</f>
        <v>875</v>
      </c>
      <c r="W46">
        <f>Tabel1[[#This Row],[Langdist mænd]]+Tabel1[[#This Row],[Langdist damer]]</f>
        <v>0</v>
      </c>
      <c r="X46">
        <f>Tabel1[[#This Row],[I alt]]</f>
        <v>1104</v>
      </c>
      <c r="Y46">
        <f>Tabel1[[#This Row],[Passive]]</f>
        <v>254</v>
      </c>
      <c r="Z46">
        <f>Tabel1[[#This Row],[Total Aktive]]+Tabel1[[#This Row],[Total Passive]]</f>
        <v>1358</v>
      </c>
    </row>
    <row r="47" spans="1:26" x14ac:dyDescent="0.2">
      <c r="A47">
        <v>2011</v>
      </c>
      <c r="B47">
        <v>10</v>
      </c>
      <c r="C47" t="s">
        <v>70</v>
      </c>
      <c r="D47">
        <v>27</v>
      </c>
      <c r="E47">
        <v>3</v>
      </c>
      <c r="F47">
        <v>0</v>
      </c>
      <c r="G47">
        <v>0</v>
      </c>
      <c r="H47">
        <v>208</v>
      </c>
      <c r="I47">
        <v>145</v>
      </c>
      <c r="J47">
        <v>0</v>
      </c>
      <c r="K47">
        <v>0</v>
      </c>
      <c r="L47">
        <v>395</v>
      </c>
      <c r="M47">
        <v>117</v>
      </c>
      <c r="N47">
        <v>130</v>
      </c>
      <c r="O47">
        <v>73</v>
      </c>
      <c r="P47">
        <v>1098</v>
      </c>
      <c r="Q47">
        <v>45</v>
      </c>
      <c r="R47" t="str">
        <f>_xlfn.CONCAT(Tabel1[[#This Row],[KlubNr]]," - ",Tabel1[[#This Row],[Klubnavn]])</f>
        <v>10 - Fanø Vesterhavsbads Golfklub</v>
      </c>
      <c r="S47">
        <f>Tabel1[[#This Row],[Fleks mænd]]+Tabel1[[#This Row],[Fleks damer]]</f>
        <v>512</v>
      </c>
      <c r="T47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47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47">
        <f>Tabel1[[#This Row],[Senior mænd]]+Tabel1[[#This Row],[Senior damer]]</f>
        <v>353</v>
      </c>
      <c r="W47">
        <f>Tabel1[[#This Row],[Langdist mænd]]+Tabel1[[#This Row],[Langdist damer]]</f>
        <v>203</v>
      </c>
      <c r="X47">
        <f>Tabel1[[#This Row],[I alt]]</f>
        <v>1098</v>
      </c>
      <c r="Y47">
        <f>Tabel1[[#This Row],[Passive]]</f>
        <v>45</v>
      </c>
      <c r="Z47">
        <f>Tabel1[[#This Row],[Total Aktive]]+Tabel1[[#This Row],[Total Passive]]</f>
        <v>1143</v>
      </c>
    </row>
    <row r="48" spans="1:26" x14ac:dyDescent="0.2">
      <c r="A48">
        <v>2011</v>
      </c>
      <c r="B48">
        <v>12</v>
      </c>
      <c r="C48" t="s">
        <v>71</v>
      </c>
      <c r="D48">
        <v>64</v>
      </c>
      <c r="E48">
        <v>15</v>
      </c>
      <c r="F48">
        <v>60</v>
      </c>
      <c r="G48">
        <v>26</v>
      </c>
      <c r="H48">
        <v>594</v>
      </c>
      <c r="I48">
        <v>319</v>
      </c>
      <c r="J48">
        <v>0</v>
      </c>
      <c r="K48">
        <v>0</v>
      </c>
      <c r="L48">
        <v>0</v>
      </c>
      <c r="M48">
        <v>0</v>
      </c>
      <c r="N48">
        <v>3</v>
      </c>
      <c r="O48">
        <v>1</v>
      </c>
      <c r="P48">
        <v>1082</v>
      </c>
      <c r="Q48">
        <v>262</v>
      </c>
      <c r="R48" t="str">
        <f>_xlfn.CONCAT(Tabel1[[#This Row],[KlubNr]]," - ",Tabel1[[#This Row],[Klubnavn]])</f>
        <v>12 - Randers Golf Klub</v>
      </c>
      <c r="S48">
        <f>Tabel1[[#This Row],[Fleks mænd]]+Tabel1[[#This Row],[Fleks damer]]</f>
        <v>0</v>
      </c>
      <c r="T48">
        <f>Tabel1[[#This Row],[Junior drenge]]+Tabel1[[#This Row],[Junior piger]]+Tabel1[[#This Row],[Junior drenge uden banetill.]]+Tabel1[[#This Row],[Junior piger uden banetill.]]+Tabel1[[#This Row],[Senior mænd]]+Tabel1[[#This Row],[Senior damer]]</f>
        <v>1078</v>
      </c>
      <c r="U48">
        <f>Tabel1[[#This Row],[Junior drenge]]+Tabel1[[#This Row],[Junior piger]]+Tabel1[[#This Row],[Junior drenge uden banetill.]]+Tabel1[[#This Row],[Junior piger uden banetill.]]+Tabel1[[#This Row],[Fleks drenge]]+Tabel1[[#This Row],[Fleks piger]]</f>
        <v>165</v>
      </c>
      <c r="V48">
        <f>Tabel1[[#This Row],[Senior mænd]]+Tabel1[[#This Row],[Senior damer]]</f>
        <v>913</v>
      </c>
      <c r="W48">
        <f>Tabel1[[#This Row],[Langdist mænd]]+Tabel1[[#This Row],[Langdist damer]]</f>
        <v>4</v>
      </c>
      <c r="X48">
        <f>Tabel1[[#This Row],[I alt]]</f>
        <v>1082</v>
      </c>
      <c r="Y48">
        <f>Tabel1[[#This Row],[Passive]]</f>
        <v>262</v>
      </c>
      <c r="Z48">
        <f>Tabel1[[#This Row],[Total Aktive]]+Tabel1[[#This Row],[Total Passive]]</f>
        <v>1344</v>
      </c>
    </row>
    <row r="49" spans="1:26" x14ac:dyDescent="0.2">
      <c r="A49">
        <v>2011</v>
      </c>
      <c r="B49">
        <v>42</v>
      </c>
      <c r="C49" t="s">
        <v>72</v>
      </c>
      <c r="D49">
        <v>74</v>
      </c>
      <c r="E49">
        <v>23</v>
      </c>
      <c r="F49">
        <v>0</v>
      </c>
      <c r="G49">
        <v>0</v>
      </c>
      <c r="H49">
        <v>619</v>
      </c>
      <c r="I49">
        <v>260</v>
      </c>
      <c r="J49">
        <v>0</v>
      </c>
      <c r="K49">
        <v>0</v>
      </c>
      <c r="L49">
        <v>69</v>
      </c>
      <c r="M49">
        <v>24</v>
      </c>
      <c r="N49">
        <v>7</v>
      </c>
      <c r="O49">
        <v>2</v>
      </c>
      <c r="P49">
        <v>1078</v>
      </c>
      <c r="Q49">
        <v>346</v>
      </c>
      <c r="R49" t="str">
        <f>_xlfn.CONCAT(Tabel1[[#This Row],[KlubNr]]," - ",Tabel1[[#This Row],[Klubnavn]])</f>
        <v>42 - Sydsjællands Golfklub Mogenstrup</v>
      </c>
      <c r="S49">
        <f>Tabel1[[#This Row],[Fleks mænd]]+Tabel1[[#This Row],[Fleks damer]]</f>
        <v>93</v>
      </c>
      <c r="T49">
        <f>Tabel1[[#This Row],[Junior drenge]]+Tabel1[[#This Row],[Junior piger]]+Tabel1[[#This Row],[Junior drenge uden banetill.]]+Tabel1[[#This Row],[Junior piger uden banetill.]]+Tabel1[[#This Row],[Senior mænd]]+Tabel1[[#This Row],[Senior damer]]</f>
        <v>976</v>
      </c>
      <c r="U49">
        <f>Tabel1[[#This Row],[Junior drenge]]+Tabel1[[#This Row],[Junior piger]]+Tabel1[[#This Row],[Junior drenge uden banetill.]]+Tabel1[[#This Row],[Junior piger uden banetill.]]+Tabel1[[#This Row],[Fleks drenge]]+Tabel1[[#This Row],[Fleks piger]]</f>
        <v>97</v>
      </c>
      <c r="V49">
        <f>Tabel1[[#This Row],[Senior mænd]]+Tabel1[[#This Row],[Senior damer]]</f>
        <v>879</v>
      </c>
      <c r="W49">
        <f>Tabel1[[#This Row],[Langdist mænd]]+Tabel1[[#This Row],[Langdist damer]]</f>
        <v>9</v>
      </c>
      <c r="X49">
        <f>Tabel1[[#This Row],[I alt]]</f>
        <v>1078</v>
      </c>
      <c r="Y49">
        <f>Tabel1[[#This Row],[Passive]]</f>
        <v>346</v>
      </c>
      <c r="Z49">
        <f>Tabel1[[#This Row],[Total Aktive]]+Tabel1[[#This Row],[Total Passive]]</f>
        <v>1424</v>
      </c>
    </row>
    <row r="50" spans="1:26" x14ac:dyDescent="0.2">
      <c r="A50">
        <v>2011</v>
      </c>
      <c r="B50">
        <v>84</v>
      </c>
      <c r="C50" t="s">
        <v>73</v>
      </c>
      <c r="D50">
        <v>60</v>
      </c>
      <c r="E50">
        <v>11</v>
      </c>
      <c r="F50">
        <v>0</v>
      </c>
      <c r="G50">
        <v>0</v>
      </c>
      <c r="H50">
        <v>573</v>
      </c>
      <c r="I50">
        <v>259</v>
      </c>
      <c r="J50">
        <v>0</v>
      </c>
      <c r="K50">
        <v>0</v>
      </c>
      <c r="L50">
        <v>92</v>
      </c>
      <c r="M50">
        <v>69</v>
      </c>
      <c r="N50">
        <v>12</v>
      </c>
      <c r="O50">
        <v>2</v>
      </c>
      <c r="P50">
        <v>1078</v>
      </c>
      <c r="Q50">
        <v>75</v>
      </c>
      <c r="R50" t="str">
        <f>_xlfn.CONCAT(Tabel1[[#This Row],[KlubNr]]," - ",Tabel1[[#This Row],[Klubnavn]])</f>
        <v>84 - Ikast Tullamore Golf Club</v>
      </c>
      <c r="S50">
        <f>Tabel1[[#This Row],[Fleks mænd]]+Tabel1[[#This Row],[Fleks damer]]</f>
        <v>161</v>
      </c>
      <c r="T50">
        <f>Tabel1[[#This Row],[Junior drenge]]+Tabel1[[#This Row],[Junior piger]]+Tabel1[[#This Row],[Junior drenge uden banetill.]]+Tabel1[[#This Row],[Junior piger uden banetill.]]+Tabel1[[#This Row],[Senior mænd]]+Tabel1[[#This Row],[Senior damer]]</f>
        <v>903</v>
      </c>
      <c r="U50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50">
        <f>Tabel1[[#This Row],[Senior mænd]]+Tabel1[[#This Row],[Senior damer]]</f>
        <v>832</v>
      </c>
      <c r="W50">
        <f>Tabel1[[#This Row],[Langdist mænd]]+Tabel1[[#This Row],[Langdist damer]]</f>
        <v>14</v>
      </c>
      <c r="X50">
        <f>Tabel1[[#This Row],[I alt]]</f>
        <v>1078</v>
      </c>
      <c r="Y50">
        <f>Tabel1[[#This Row],[Passive]]</f>
        <v>75</v>
      </c>
      <c r="Z50">
        <f>Tabel1[[#This Row],[Total Aktive]]+Tabel1[[#This Row],[Total Passive]]</f>
        <v>1153</v>
      </c>
    </row>
    <row r="51" spans="1:26" x14ac:dyDescent="0.2">
      <c r="A51">
        <v>2011</v>
      </c>
      <c r="B51">
        <v>31</v>
      </c>
      <c r="C51" t="s">
        <v>74</v>
      </c>
      <c r="D51">
        <v>55</v>
      </c>
      <c r="E51">
        <v>12</v>
      </c>
      <c r="F51">
        <v>6</v>
      </c>
      <c r="G51">
        <v>0</v>
      </c>
      <c r="H51">
        <v>651</v>
      </c>
      <c r="I51">
        <v>306</v>
      </c>
      <c r="J51">
        <v>0</v>
      </c>
      <c r="K51">
        <v>0</v>
      </c>
      <c r="L51">
        <v>20</v>
      </c>
      <c r="M51">
        <v>6</v>
      </c>
      <c r="N51">
        <v>3</v>
      </c>
      <c r="O51">
        <v>1</v>
      </c>
      <c r="P51">
        <v>1060</v>
      </c>
      <c r="Q51">
        <v>155</v>
      </c>
      <c r="R51" t="str">
        <f>_xlfn.CONCAT(Tabel1[[#This Row],[KlubNr]]," - ",Tabel1[[#This Row],[Klubnavn]])</f>
        <v>31 - Haderslev Golfklub</v>
      </c>
      <c r="S51">
        <f>Tabel1[[#This Row],[Fleks mænd]]+Tabel1[[#This Row],[Fleks damer]]</f>
        <v>26</v>
      </c>
      <c r="T51">
        <f>Tabel1[[#This Row],[Junior drenge]]+Tabel1[[#This Row],[Junior piger]]+Tabel1[[#This Row],[Junior drenge uden banetill.]]+Tabel1[[#This Row],[Junior piger uden banetill.]]+Tabel1[[#This Row],[Senior mænd]]+Tabel1[[#This Row],[Senior damer]]</f>
        <v>1030</v>
      </c>
      <c r="U51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51">
        <f>Tabel1[[#This Row],[Senior mænd]]+Tabel1[[#This Row],[Senior damer]]</f>
        <v>957</v>
      </c>
      <c r="W51">
        <f>Tabel1[[#This Row],[Langdist mænd]]+Tabel1[[#This Row],[Langdist damer]]</f>
        <v>4</v>
      </c>
      <c r="X51">
        <f>Tabel1[[#This Row],[I alt]]</f>
        <v>1060</v>
      </c>
      <c r="Y51">
        <f>Tabel1[[#This Row],[Passive]]</f>
        <v>155</v>
      </c>
      <c r="Z51">
        <f>Tabel1[[#This Row],[Total Aktive]]+Tabel1[[#This Row],[Total Passive]]</f>
        <v>1215</v>
      </c>
    </row>
    <row r="52" spans="1:26" x14ac:dyDescent="0.2">
      <c r="A52">
        <v>2011</v>
      </c>
      <c r="B52">
        <v>46</v>
      </c>
      <c r="C52" t="s">
        <v>75</v>
      </c>
      <c r="D52">
        <v>28</v>
      </c>
      <c r="E52">
        <v>11</v>
      </c>
      <c r="F52">
        <v>26</v>
      </c>
      <c r="G52">
        <v>8</v>
      </c>
      <c r="H52">
        <v>459</v>
      </c>
      <c r="I52">
        <v>220</v>
      </c>
      <c r="J52">
        <v>1</v>
      </c>
      <c r="K52">
        <v>0</v>
      </c>
      <c r="L52">
        <v>175</v>
      </c>
      <c r="M52">
        <v>118</v>
      </c>
      <c r="N52">
        <v>2</v>
      </c>
      <c r="O52">
        <v>1</v>
      </c>
      <c r="P52">
        <v>1049</v>
      </c>
      <c r="Q52">
        <v>96</v>
      </c>
      <c r="R52" t="str">
        <f>_xlfn.CONCAT(Tabel1[[#This Row],[KlubNr]]," - ",Tabel1[[#This Row],[Klubnavn]])</f>
        <v>46 - Frederikssund Golfklub</v>
      </c>
      <c r="S52">
        <f>Tabel1[[#This Row],[Fleks mænd]]+Tabel1[[#This Row],[Fleks damer]]</f>
        <v>293</v>
      </c>
      <c r="T52">
        <f>Tabel1[[#This Row],[Junior drenge]]+Tabel1[[#This Row],[Junior piger]]+Tabel1[[#This Row],[Junior drenge uden banetill.]]+Tabel1[[#This Row],[Junior piger uden banetill.]]+Tabel1[[#This Row],[Senior mænd]]+Tabel1[[#This Row],[Senior damer]]</f>
        <v>752</v>
      </c>
      <c r="U52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52">
        <f>Tabel1[[#This Row],[Senior mænd]]+Tabel1[[#This Row],[Senior damer]]</f>
        <v>679</v>
      </c>
      <c r="W52">
        <f>Tabel1[[#This Row],[Langdist mænd]]+Tabel1[[#This Row],[Langdist damer]]</f>
        <v>3</v>
      </c>
      <c r="X52">
        <f>Tabel1[[#This Row],[I alt]]</f>
        <v>1049</v>
      </c>
      <c r="Y52">
        <f>Tabel1[[#This Row],[Passive]]</f>
        <v>96</v>
      </c>
      <c r="Z52">
        <f>Tabel1[[#This Row],[Total Aktive]]+Tabel1[[#This Row],[Total Passive]]</f>
        <v>1145</v>
      </c>
    </row>
    <row r="53" spans="1:26" x14ac:dyDescent="0.2">
      <c r="A53">
        <v>2011</v>
      </c>
      <c r="B53">
        <v>8</v>
      </c>
      <c r="C53" t="s">
        <v>76</v>
      </c>
      <c r="D53">
        <v>78</v>
      </c>
      <c r="E53">
        <v>30</v>
      </c>
      <c r="F53">
        <v>0</v>
      </c>
      <c r="G53">
        <v>0</v>
      </c>
      <c r="H53">
        <v>580</v>
      </c>
      <c r="I53">
        <v>355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1043</v>
      </c>
      <c r="Q53">
        <v>205</v>
      </c>
      <c r="R53" t="str">
        <f>_xlfn.CONCAT(Tabel1[[#This Row],[KlubNr]]," - ",Tabel1[[#This Row],[Klubnavn]])</f>
        <v>8 - Rungsted Golf Klub</v>
      </c>
      <c r="S53">
        <f>Tabel1[[#This Row],[Fleks mænd]]+Tabel1[[#This Row],[Fleks damer]]</f>
        <v>0</v>
      </c>
      <c r="T53">
        <f>Tabel1[[#This Row],[Junior drenge]]+Tabel1[[#This Row],[Junior piger]]+Tabel1[[#This Row],[Junior drenge uden banetill.]]+Tabel1[[#This Row],[Junior piger uden banetill.]]+Tabel1[[#This Row],[Senior mænd]]+Tabel1[[#This Row],[Senior damer]]</f>
        <v>1043</v>
      </c>
      <c r="U53">
        <f>Tabel1[[#This Row],[Junior drenge]]+Tabel1[[#This Row],[Junior piger]]+Tabel1[[#This Row],[Junior drenge uden banetill.]]+Tabel1[[#This Row],[Junior piger uden banetill.]]+Tabel1[[#This Row],[Fleks drenge]]+Tabel1[[#This Row],[Fleks piger]]</f>
        <v>108</v>
      </c>
      <c r="V53">
        <f>Tabel1[[#This Row],[Senior mænd]]+Tabel1[[#This Row],[Senior damer]]</f>
        <v>935</v>
      </c>
      <c r="W53">
        <f>Tabel1[[#This Row],[Langdist mænd]]+Tabel1[[#This Row],[Langdist damer]]</f>
        <v>0</v>
      </c>
      <c r="X53">
        <f>Tabel1[[#This Row],[I alt]]</f>
        <v>1043</v>
      </c>
      <c r="Y53">
        <f>Tabel1[[#This Row],[Passive]]</f>
        <v>205</v>
      </c>
      <c r="Z53">
        <f>Tabel1[[#This Row],[Total Aktive]]+Tabel1[[#This Row],[Total Passive]]</f>
        <v>1248</v>
      </c>
    </row>
    <row r="54" spans="1:26" x14ac:dyDescent="0.2">
      <c r="A54">
        <v>2011</v>
      </c>
      <c r="B54">
        <v>130</v>
      </c>
      <c r="C54" t="s">
        <v>77</v>
      </c>
      <c r="D54">
        <v>37</v>
      </c>
      <c r="E54">
        <v>10</v>
      </c>
      <c r="F54">
        <v>9</v>
      </c>
      <c r="G54">
        <v>3</v>
      </c>
      <c r="H54">
        <v>655</v>
      </c>
      <c r="I54">
        <v>221</v>
      </c>
      <c r="J54">
        <v>0</v>
      </c>
      <c r="K54">
        <v>0</v>
      </c>
      <c r="L54">
        <v>61</v>
      </c>
      <c r="M54">
        <v>43</v>
      </c>
      <c r="N54">
        <v>0</v>
      </c>
      <c r="O54">
        <v>0</v>
      </c>
      <c r="P54">
        <v>1039</v>
      </c>
      <c r="Q54">
        <v>208</v>
      </c>
      <c r="R54" t="str">
        <f>_xlfn.CONCAT(Tabel1[[#This Row],[KlubNr]]," - ",Tabel1[[#This Row],[Klubnavn]])</f>
        <v>130 - Brøndby Golfklub</v>
      </c>
      <c r="S54">
        <f>Tabel1[[#This Row],[Fleks mænd]]+Tabel1[[#This Row],[Fleks damer]]</f>
        <v>104</v>
      </c>
      <c r="T54">
        <f>Tabel1[[#This Row],[Junior drenge]]+Tabel1[[#This Row],[Junior piger]]+Tabel1[[#This Row],[Junior drenge uden banetill.]]+Tabel1[[#This Row],[Junior piger uden banetill.]]+Tabel1[[#This Row],[Senior mænd]]+Tabel1[[#This Row],[Senior damer]]</f>
        <v>935</v>
      </c>
      <c r="U54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54">
        <f>Tabel1[[#This Row],[Senior mænd]]+Tabel1[[#This Row],[Senior damer]]</f>
        <v>876</v>
      </c>
      <c r="W54">
        <f>Tabel1[[#This Row],[Langdist mænd]]+Tabel1[[#This Row],[Langdist damer]]</f>
        <v>0</v>
      </c>
      <c r="X54">
        <f>Tabel1[[#This Row],[I alt]]</f>
        <v>1039</v>
      </c>
      <c r="Y54">
        <f>Tabel1[[#This Row],[Passive]]</f>
        <v>208</v>
      </c>
      <c r="Z54">
        <f>Tabel1[[#This Row],[Total Aktive]]+Tabel1[[#This Row],[Total Passive]]</f>
        <v>1247</v>
      </c>
    </row>
    <row r="55" spans="1:26" x14ac:dyDescent="0.2">
      <c r="A55">
        <v>2011</v>
      </c>
      <c r="B55">
        <v>21</v>
      </c>
      <c r="C55" t="s">
        <v>78</v>
      </c>
      <c r="D55">
        <v>42</v>
      </c>
      <c r="E55">
        <v>8</v>
      </c>
      <c r="F55">
        <v>0</v>
      </c>
      <c r="G55">
        <v>0</v>
      </c>
      <c r="H55">
        <v>628</v>
      </c>
      <c r="I55">
        <v>279</v>
      </c>
      <c r="J55">
        <v>0</v>
      </c>
      <c r="K55">
        <v>0</v>
      </c>
      <c r="L55">
        <v>35</v>
      </c>
      <c r="M55">
        <v>26</v>
      </c>
      <c r="N55">
        <v>14</v>
      </c>
      <c r="O55">
        <v>3</v>
      </c>
      <c r="P55">
        <v>1035</v>
      </c>
      <c r="Q55">
        <v>226</v>
      </c>
      <c r="R55" t="str">
        <f>_xlfn.CONCAT(Tabel1[[#This Row],[KlubNr]]," - ",Tabel1[[#This Row],[Klubnavn]])</f>
        <v>21 - Svendborg Golf Klub</v>
      </c>
      <c r="S55">
        <f>Tabel1[[#This Row],[Fleks mænd]]+Tabel1[[#This Row],[Fleks damer]]</f>
        <v>61</v>
      </c>
      <c r="T55">
        <f>Tabel1[[#This Row],[Junior drenge]]+Tabel1[[#This Row],[Junior piger]]+Tabel1[[#This Row],[Junior drenge uden banetill.]]+Tabel1[[#This Row],[Junior piger uden banetill.]]+Tabel1[[#This Row],[Senior mænd]]+Tabel1[[#This Row],[Senior damer]]</f>
        <v>957</v>
      </c>
      <c r="U55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55">
        <f>Tabel1[[#This Row],[Senior mænd]]+Tabel1[[#This Row],[Senior damer]]</f>
        <v>907</v>
      </c>
      <c r="W55">
        <f>Tabel1[[#This Row],[Langdist mænd]]+Tabel1[[#This Row],[Langdist damer]]</f>
        <v>17</v>
      </c>
      <c r="X55">
        <f>Tabel1[[#This Row],[I alt]]</f>
        <v>1035</v>
      </c>
      <c r="Y55">
        <f>Tabel1[[#This Row],[Passive]]</f>
        <v>226</v>
      </c>
      <c r="Z55">
        <f>Tabel1[[#This Row],[Total Aktive]]+Tabel1[[#This Row],[Total Passive]]</f>
        <v>1261</v>
      </c>
    </row>
    <row r="56" spans="1:26" x14ac:dyDescent="0.2">
      <c r="A56">
        <v>2011</v>
      </c>
      <c r="B56">
        <v>94</v>
      </c>
      <c r="C56" t="s">
        <v>79</v>
      </c>
      <c r="D56">
        <v>52</v>
      </c>
      <c r="E56">
        <v>9</v>
      </c>
      <c r="F56">
        <v>1</v>
      </c>
      <c r="G56">
        <v>0</v>
      </c>
      <c r="H56">
        <v>570</v>
      </c>
      <c r="I56">
        <v>353</v>
      </c>
      <c r="J56">
        <v>0</v>
      </c>
      <c r="K56">
        <v>0</v>
      </c>
      <c r="L56">
        <v>30</v>
      </c>
      <c r="M56">
        <v>10</v>
      </c>
      <c r="N56">
        <v>3</v>
      </c>
      <c r="O56">
        <v>1</v>
      </c>
      <c r="P56">
        <v>1029</v>
      </c>
      <c r="Q56">
        <v>87</v>
      </c>
      <c r="R56" t="str">
        <f>_xlfn.CONCAT(Tabel1[[#This Row],[KlubNr]]," - ",Tabel1[[#This Row],[Klubnavn]])</f>
        <v>94 - Odder Golfklub</v>
      </c>
      <c r="S56">
        <f>Tabel1[[#This Row],[Fleks mænd]]+Tabel1[[#This Row],[Fleks damer]]</f>
        <v>40</v>
      </c>
      <c r="T56">
        <f>Tabel1[[#This Row],[Junior drenge]]+Tabel1[[#This Row],[Junior piger]]+Tabel1[[#This Row],[Junior drenge uden banetill.]]+Tabel1[[#This Row],[Junior piger uden banetill.]]+Tabel1[[#This Row],[Senior mænd]]+Tabel1[[#This Row],[Senior damer]]</f>
        <v>985</v>
      </c>
      <c r="U56">
        <f>Tabel1[[#This Row],[Junior drenge]]+Tabel1[[#This Row],[Junior piger]]+Tabel1[[#This Row],[Junior drenge uden banetill.]]+Tabel1[[#This Row],[Junior piger uden banetill.]]+Tabel1[[#This Row],[Fleks drenge]]+Tabel1[[#This Row],[Fleks piger]]</f>
        <v>62</v>
      </c>
      <c r="V56">
        <f>Tabel1[[#This Row],[Senior mænd]]+Tabel1[[#This Row],[Senior damer]]</f>
        <v>923</v>
      </c>
      <c r="W56">
        <f>Tabel1[[#This Row],[Langdist mænd]]+Tabel1[[#This Row],[Langdist damer]]</f>
        <v>4</v>
      </c>
      <c r="X56">
        <f>Tabel1[[#This Row],[I alt]]</f>
        <v>1029</v>
      </c>
      <c r="Y56">
        <f>Tabel1[[#This Row],[Passive]]</f>
        <v>87</v>
      </c>
      <c r="Z56">
        <f>Tabel1[[#This Row],[Total Aktive]]+Tabel1[[#This Row],[Total Passive]]</f>
        <v>1116</v>
      </c>
    </row>
    <row r="57" spans="1:26" x14ac:dyDescent="0.2">
      <c r="A57">
        <v>2011</v>
      </c>
      <c r="B57">
        <v>75</v>
      </c>
      <c r="C57" t="s">
        <v>80</v>
      </c>
      <c r="D57">
        <v>48</v>
      </c>
      <c r="E57">
        <v>12</v>
      </c>
      <c r="F57">
        <v>9</v>
      </c>
      <c r="G57">
        <v>1</v>
      </c>
      <c r="H57">
        <v>590</v>
      </c>
      <c r="I57">
        <v>219</v>
      </c>
      <c r="J57">
        <v>0</v>
      </c>
      <c r="K57">
        <v>0</v>
      </c>
      <c r="L57">
        <v>79</v>
      </c>
      <c r="M57">
        <v>55</v>
      </c>
      <c r="N57">
        <v>8</v>
      </c>
      <c r="O57">
        <v>5</v>
      </c>
      <c r="P57">
        <v>1026</v>
      </c>
      <c r="Q57">
        <v>140</v>
      </c>
      <c r="R57" t="str">
        <f>_xlfn.CONCAT(Tabel1[[#This Row],[KlubNr]]," - ",Tabel1[[#This Row],[Klubnavn]])</f>
        <v>75 - Kalø Golf Club</v>
      </c>
      <c r="S57">
        <f>Tabel1[[#This Row],[Fleks mænd]]+Tabel1[[#This Row],[Fleks damer]]</f>
        <v>134</v>
      </c>
      <c r="T57">
        <f>Tabel1[[#This Row],[Junior drenge]]+Tabel1[[#This Row],[Junior piger]]+Tabel1[[#This Row],[Junior drenge uden banetill.]]+Tabel1[[#This Row],[Junior piger uden banetill.]]+Tabel1[[#This Row],[Senior mænd]]+Tabel1[[#This Row],[Senior damer]]</f>
        <v>879</v>
      </c>
      <c r="U57">
        <f>Tabel1[[#This Row],[Junior drenge]]+Tabel1[[#This Row],[Junior piger]]+Tabel1[[#This Row],[Junior drenge uden banetill.]]+Tabel1[[#This Row],[Junior piger uden banetill.]]+Tabel1[[#This Row],[Fleks drenge]]+Tabel1[[#This Row],[Fleks piger]]</f>
        <v>70</v>
      </c>
      <c r="V57">
        <f>Tabel1[[#This Row],[Senior mænd]]+Tabel1[[#This Row],[Senior damer]]</f>
        <v>809</v>
      </c>
      <c r="W57">
        <f>Tabel1[[#This Row],[Langdist mænd]]+Tabel1[[#This Row],[Langdist damer]]</f>
        <v>13</v>
      </c>
      <c r="X57">
        <f>Tabel1[[#This Row],[I alt]]</f>
        <v>1026</v>
      </c>
      <c r="Y57">
        <f>Tabel1[[#This Row],[Passive]]</f>
        <v>140</v>
      </c>
      <c r="Z57">
        <f>Tabel1[[#This Row],[Total Aktive]]+Tabel1[[#This Row],[Total Passive]]</f>
        <v>1166</v>
      </c>
    </row>
    <row r="58" spans="1:26" x14ac:dyDescent="0.2">
      <c r="A58">
        <v>2011</v>
      </c>
      <c r="B58">
        <v>9</v>
      </c>
      <c r="C58" t="s">
        <v>81</v>
      </c>
      <c r="D58">
        <v>47</v>
      </c>
      <c r="E58">
        <v>9</v>
      </c>
      <c r="F58">
        <v>10</v>
      </c>
      <c r="G58">
        <v>12</v>
      </c>
      <c r="H58">
        <v>566</v>
      </c>
      <c r="I58">
        <v>331</v>
      </c>
      <c r="J58">
        <v>0</v>
      </c>
      <c r="K58">
        <v>0</v>
      </c>
      <c r="L58">
        <v>27</v>
      </c>
      <c r="M58">
        <v>17</v>
      </c>
      <c r="N58">
        <v>0</v>
      </c>
      <c r="O58">
        <v>0</v>
      </c>
      <c r="P58">
        <v>1019</v>
      </c>
      <c r="Q58">
        <v>144</v>
      </c>
      <c r="R58" t="str">
        <f>_xlfn.CONCAT(Tabel1[[#This Row],[KlubNr]]," - ",Tabel1[[#This Row],[Klubnavn]])</f>
        <v>9 - Asserbo Golf Club</v>
      </c>
      <c r="S58">
        <f>Tabel1[[#This Row],[Fleks mænd]]+Tabel1[[#This Row],[Fleks damer]]</f>
        <v>44</v>
      </c>
      <c r="T58">
        <f>Tabel1[[#This Row],[Junior drenge]]+Tabel1[[#This Row],[Junior piger]]+Tabel1[[#This Row],[Junior drenge uden banetill.]]+Tabel1[[#This Row],[Junior piger uden banetill.]]+Tabel1[[#This Row],[Senior mænd]]+Tabel1[[#This Row],[Senior damer]]</f>
        <v>975</v>
      </c>
      <c r="U58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58">
        <f>Tabel1[[#This Row],[Senior mænd]]+Tabel1[[#This Row],[Senior damer]]</f>
        <v>897</v>
      </c>
      <c r="W58">
        <f>Tabel1[[#This Row],[Langdist mænd]]+Tabel1[[#This Row],[Langdist damer]]</f>
        <v>0</v>
      </c>
      <c r="X58">
        <f>Tabel1[[#This Row],[I alt]]</f>
        <v>1019</v>
      </c>
      <c r="Y58">
        <f>Tabel1[[#This Row],[Passive]]</f>
        <v>144</v>
      </c>
      <c r="Z58">
        <f>Tabel1[[#This Row],[Total Aktive]]+Tabel1[[#This Row],[Total Passive]]</f>
        <v>1163</v>
      </c>
    </row>
    <row r="59" spans="1:26" x14ac:dyDescent="0.2">
      <c r="A59">
        <v>2011</v>
      </c>
      <c r="B59">
        <v>82</v>
      </c>
      <c r="C59" t="s">
        <v>82</v>
      </c>
      <c r="D59">
        <v>49</v>
      </c>
      <c r="E59">
        <v>12</v>
      </c>
      <c r="F59">
        <v>20</v>
      </c>
      <c r="G59">
        <v>7</v>
      </c>
      <c r="H59">
        <v>558</v>
      </c>
      <c r="I59">
        <v>269</v>
      </c>
      <c r="J59">
        <v>1</v>
      </c>
      <c r="K59">
        <v>0</v>
      </c>
      <c r="L59">
        <v>62</v>
      </c>
      <c r="M59">
        <v>26</v>
      </c>
      <c r="N59">
        <v>10</v>
      </c>
      <c r="O59">
        <v>1</v>
      </c>
      <c r="P59">
        <v>1015</v>
      </c>
      <c r="Q59">
        <v>130</v>
      </c>
      <c r="R59" t="str">
        <f>_xlfn.CONCAT(Tabel1[[#This Row],[KlubNr]]," - ",Tabel1[[#This Row],[Klubnavn]])</f>
        <v>82 - Varde Golfklub</v>
      </c>
      <c r="S59">
        <f>Tabel1[[#This Row],[Fleks mænd]]+Tabel1[[#This Row],[Fleks damer]]</f>
        <v>88</v>
      </c>
      <c r="T59">
        <f>Tabel1[[#This Row],[Junior drenge]]+Tabel1[[#This Row],[Junior piger]]+Tabel1[[#This Row],[Junior drenge uden banetill.]]+Tabel1[[#This Row],[Junior piger uden banetill.]]+Tabel1[[#This Row],[Senior mænd]]+Tabel1[[#This Row],[Senior damer]]</f>
        <v>915</v>
      </c>
      <c r="U59">
        <f>Tabel1[[#This Row],[Junior drenge]]+Tabel1[[#This Row],[Junior piger]]+Tabel1[[#This Row],[Junior drenge uden banetill.]]+Tabel1[[#This Row],[Junior piger uden banetill.]]+Tabel1[[#This Row],[Fleks drenge]]+Tabel1[[#This Row],[Fleks piger]]</f>
        <v>89</v>
      </c>
      <c r="V59">
        <f>Tabel1[[#This Row],[Senior mænd]]+Tabel1[[#This Row],[Senior damer]]</f>
        <v>827</v>
      </c>
      <c r="W59">
        <f>Tabel1[[#This Row],[Langdist mænd]]+Tabel1[[#This Row],[Langdist damer]]</f>
        <v>11</v>
      </c>
      <c r="X59">
        <f>Tabel1[[#This Row],[I alt]]</f>
        <v>1015</v>
      </c>
      <c r="Y59">
        <f>Tabel1[[#This Row],[Passive]]</f>
        <v>130</v>
      </c>
      <c r="Z59">
        <f>Tabel1[[#This Row],[Total Aktive]]+Tabel1[[#This Row],[Total Passive]]</f>
        <v>1145</v>
      </c>
    </row>
    <row r="60" spans="1:26" x14ac:dyDescent="0.2">
      <c r="A60">
        <v>2011</v>
      </c>
      <c r="B60">
        <v>100</v>
      </c>
      <c r="C60" t="s">
        <v>83</v>
      </c>
      <c r="D60">
        <v>34</v>
      </c>
      <c r="E60">
        <v>6</v>
      </c>
      <c r="F60">
        <v>0</v>
      </c>
      <c r="G60">
        <v>0</v>
      </c>
      <c r="H60">
        <v>580</v>
      </c>
      <c r="I60">
        <v>270</v>
      </c>
      <c r="J60">
        <v>0</v>
      </c>
      <c r="K60">
        <v>0</v>
      </c>
      <c r="L60">
        <v>73</v>
      </c>
      <c r="M60">
        <v>37</v>
      </c>
      <c r="N60">
        <v>7</v>
      </c>
      <c r="O60">
        <v>4</v>
      </c>
      <c r="P60">
        <v>1011</v>
      </c>
      <c r="Q60">
        <v>61</v>
      </c>
      <c r="R60" t="str">
        <f>_xlfn.CONCAT(Tabel1[[#This Row],[KlubNr]]," - ",Tabel1[[#This Row],[Klubnavn]])</f>
        <v>100 - Vejen Golfklub</v>
      </c>
      <c r="S60">
        <f>Tabel1[[#This Row],[Fleks mænd]]+Tabel1[[#This Row],[Fleks damer]]</f>
        <v>110</v>
      </c>
      <c r="T60">
        <f>Tabel1[[#This Row],[Junior drenge]]+Tabel1[[#This Row],[Junior piger]]+Tabel1[[#This Row],[Junior drenge uden banetill.]]+Tabel1[[#This Row],[Junior piger uden banetill.]]+Tabel1[[#This Row],[Senior mænd]]+Tabel1[[#This Row],[Senior damer]]</f>
        <v>890</v>
      </c>
      <c r="U60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60">
        <f>Tabel1[[#This Row],[Senior mænd]]+Tabel1[[#This Row],[Senior damer]]</f>
        <v>850</v>
      </c>
      <c r="W60">
        <f>Tabel1[[#This Row],[Langdist mænd]]+Tabel1[[#This Row],[Langdist damer]]</f>
        <v>11</v>
      </c>
      <c r="X60">
        <f>Tabel1[[#This Row],[I alt]]</f>
        <v>1011</v>
      </c>
      <c r="Y60">
        <f>Tabel1[[#This Row],[Passive]]</f>
        <v>61</v>
      </c>
      <c r="Z60">
        <f>Tabel1[[#This Row],[Total Aktive]]+Tabel1[[#This Row],[Total Passive]]</f>
        <v>1072</v>
      </c>
    </row>
    <row r="61" spans="1:26" x14ac:dyDescent="0.2">
      <c r="A61">
        <v>2011</v>
      </c>
      <c r="B61">
        <v>63</v>
      </c>
      <c r="C61" t="s">
        <v>84</v>
      </c>
      <c r="D61">
        <v>44</v>
      </c>
      <c r="E61">
        <v>6</v>
      </c>
      <c r="F61">
        <v>8</v>
      </c>
      <c r="G61">
        <v>6</v>
      </c>
      <c r="H61">
        <v>658</v>
      </c>
      <c r="I61">
        <v>237</v>
      </c>
      <c r="J61">
        <v>0</v>
      </c>
      <c r="K61">
        <v>0</v>
      </c>
      <c r="L61">
        <v>22</v>
      </c>
      <c r="M61">
        <v>11</v>
      </c>
      <c r="N61">
        <v>1</v>
      </c>
      <c r="O61">
        <v>2</v>
      </c>
      <c r="P61">
        <v>995</v>
      </c>
      <c r="Q61">
        <v>280</v>
      </c>
      <c r="R61" t="str">
        <f>_xlfn.CONCAT(Tabel1[[#This Row],[KlubNr]]," - ",Tabel1[[#This Row],[Klubnavn]])</f>
        <v>63 - Skjoldenæsholm Golfklub</v>
      </c>
      <c r="S61">
        <f>Tabel1[[#This Row],[Fleks mænd]]+Tabel1[[#This Row],[Fleks damer]]</f>
        <v>33</v>
      </c>
      <c r="T61">
        <f>Tabel1[[#This Row],[Junior drenge]]+Tabel1[[#This Row],[Junior piger]]+Tabel1[[#This Row],[Junior drenge uden banetill.]]+Tabel1[[#This Row],[Junior piger uden banetill.]]+Tabel1[[#This Row],[Senior mænd]]+Tabel1[[#This Row],[Senior damer]]</f>
        <v>959</v>
      </c>
      <c r="U61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61">
        <f>Tabel1[[#This Row],[Senior mænd]]+Tabel1[[#This Row],[Senior damer]]</f>
        <v>895</v>
      </c>
      <c r="W61">
        <f>Tabel1[[#This Row],[Langdist mænd]]+Tabel1[[#This Row],[Langdist damer]]</f>
        <v>3</v>
      </c>
      <c r="X61">
        <f>Tabel1[[#This Row],[I alt]]</f>
        <v>995</v>
      </c>
      <c r="Y61">
        <f>Tabel1[[#This Row],[Passive]]</f>
        <v>280</v>
      </c>
      <c r="Z61">
        <f>Tabel1[[#This Row],[Total Aktive]]+Tabel1[[#This Row],[Total Passive]]</f>
        <v>1275</v>
      </c>
    </row>
    <row r="62" spans="1:26" x14ac:dyDescent="0.2">
      <c r="A62">
        <v>2011</v>
      </c>
      <c r="B62">
        <v>124</v>
      </c>
      <c r="C62" t="s">
        <v>85</v>
      </c>
      <c r="D62">
        <v>56</v>
      </c>
      <c r="E62">
        <v>14</v>
      </c>
      <c r="F62">
        <v>0</v>
      </c>
      <c r="G62">
        <v>0</v>
      </c>
      <c r="H62">
        <v>561</v>
      </c>
      <c r="I62">
        <v>274</v>
      </c>
      <c r="J62">
        <v>2</v>
      </c>
      <c r="K62">
        <v>0</v>
      </c>
      <c r="L62">
        <v>55</v>
      </c>
      <c r="M62">
        <v>30</v>
      </c>
      <c r="N62">
        <v>0</v>
      </c>
      <c r="O62">
        <v>0</v>
      </c>
      <c r="P62">
        <v>992</v>
      </c>
      <c r="Q62">
        <v>14</v>
      </c>
      <c r="R62" t="str">
        <f>_xlfn.CONCAT(Tabel1[[#This Row],[KlubNr]]," - ",Tabel1[[#This Row],[Klubnavn]])</f>
        <v>124 - Nivå Golf Klub</v>
      </c>
      <c r="S62">
        <f>Tabel1[[#This Row],[Fleks mænd]]+Tabel1[[#This Row],[Fleks damer]]</f>
        <v>85</v>
      </c>
      <c r="T62">
        <f>Tabel1[[#This Row],[Junior drenge]]+Tabel1[[#This Row],[Junior piger]]+Tabel1[[#This Row],[Junior drenge uden banetill.]]+Tabel1[[#This Row],[Junior piger uden banetill.]]+Tabel1[[#This Row],[Senior mænd]]+Tabel1[[#This Row],[Senior damer]]</f>
        <v>905</v>
      </c>
      <c r="U62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62">
        <f>Tabel1[[#This Row],[Senior mænd]]+Tabel1[[#This Row],[Senior damer]]</f>
        <v>835</v>
      </c>
      <c r="W62">
        <f>Tabel1[[#This Row],[Langdist mænd]]+Tabel1[[#This Row],[Langdist damer]]</f>
        <v>0</v>
      </c>
      <c r="X62">
        <f>Tabel1[[#This Row],[I alt]]</f>
        <v>992</v>
      </c>
      <c r="Y62">
        <f>Tabel1[[#This Row],[Passive]]</f>
        <v>14</v>
      </c>
      <c r="Z62">
        <f>Tabel1[[#This Row],[Total Aktive]]+Tabel1[[#This Row],[Total Passive]]</f>
        <v>1006</v>
      </c>
    </row>
    <row r="63" spans="1:26" x14ac:dyDescent="0.2">
      <c r="A63">
        <v>2011</v>
      </c>
      <c r="B63">
        <v>14</v>
      </c>
      <c r="C63" t="s">
        <v>86</v>
      </c>
      <c r="D63">
        <v>60</v>
      </c>
      <c r="E63">
        <v>15</v>
      </c>
      <c r="F63">
        <v>0</v>
      </c>
      <c r="G63">
        <v>0</v>
      </c>
      <c r="H63">
        <v>538</v>
      </c>
      <c r="I63">
        <v>289</v>
      </c>
      <c r="J63">
        <v>0</v>
      </c>
      <c r="K63">
        <v>0</v>
      </c>
      <c r="L63">
        <v>36</v>
      </c>
      <c r="M63">
        <v>25</v>
      </c>
      <c r="N63">
        <v>9</v>
      </c>
      <c r="O63">
        <v>8</v>
      </c>
      <c r="P63">
        <v>980</v>
      </c>
      <c r="Q63">
        <v>209</v>
      </c>
      <c r="R63" t="str">
        <f>_xlfn.CONCAT(Tabel1[[#This Row],[KlubNr]]," - ",Tabel1[[#This Row],[Klubnavn]])</f>
        <v>14 - Korsør Golf Klub</v>
      </c>
      <c r="S63">
        <f>Tabel1[[#This Row],[Fleks mænd]]+Tabel1[[#This Row],[Fleks damer]]</f>
        <v>61</v>
      </c>
      <c r="T63">
        <f>Tabel1[[#This Row],[Junior drenge]]+Tabel1[[#This Row],[Junior piger]]+Tabel1[[#This Row],[Junior drenge uden banetill.]]+Tabel1[[#This Row],[Junior piger uden banetill.]]+Tabel1[[#This Row],[Senior mænd]]+Tabel1[[#This Row],[Senior damer]]</f>
        <v>902</v>
      </c>
      <c r="U63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63">
        <f>Tabel1[[#This Row],[Senior mænd]]+Tabel1[[#This Row],[Senior damer]]</f>
        <v>827</v>
      </c>
      <c r="W63">
        <f>Tabel1[[#This Row],[Langdist mænd]]+Tabel1[[#This Row],[Langdist damer]]</f>
        <v>17</v>
      </c>
      <c r="X63">
        <f>Tabel1[[#This Row],[I alt]]</f>
        <v>980</v>
      </c>
      <c r="Y63">
        <f>Tabel1[[#This Row],[Passive]]</f>
        <v>209</v>
      </c>
      <c r="Z63">
        <f>Tabel1[[#This Row],[Total Aktive]]+Tabel1[[#This Row],[Total Passive]]</f>
        <v>1189</v>
      </c>
    </row>
    <row r="64" spans="1:26" x14ac:dyDescent="0.2">
      <c r="A64">
        <v>2011</v>
      </c>
      <c r="B64">
        <v>108</v>
      </c>
      <c r="C64" t="s">
        <v>87</v>
      </c>
      <c r="D64">
        <v>31</v>
      </c>
      <c r="E64">
        <v>5</v>
      </c>
      <c r="F64">
        <v>12</v>
      </c>
      <c r="G64">
        <v>1</v>
      </c>
      <c r="H64">
        <v>569</v>
      </c>
      <c r="I64">
        <v>241</v>
      </c>
      <c r="J64">
        <v>0</v>
      </c>
      <c r="K64">
        <v>0</v>
      </c>
      <c r="L64">
        <v>60</v>
      </c>
      <c r="M64">
        <v>26</v>
      </c>
      <c r="N64">
        <v>16</v>
      </c>
      <c r="O64">
        <v>10</v>
      </c>
      <c r="P64">
        <v>971</v>
      </c>
      <c r="Q64">
        <v>71</v>
      </c>
      <c r="R64" t="str">
        <f>_xlfn.CONCAT(Tabel1[[#This Row],[KlubNr]]," - ",Tabel1[[#This Row],[Klubnavn]])</f>
        <v>108 - Aabybro Golfklub</v>
      </c>
      <c r="S64">
        <f>Tabel1[[#This Row],[Fleks mænd]]+Tabel1[[#This Row],[Fleks damer]]</f>
        <v>86</v>
      </c>
      <c r="T64">
        <f>Tabel1[[#This Row],[Junior drenge]]+Tabel1[[#This Row],[Junior piger]]+Tabel1[[#This Row],[Junior drenge uden banetill.]]+Tabel1[[#This Row],[Junior piger uden banetill.]]+Tabel1[[#This Row],[Senior mænd]]+Tabel1[[#This Row],[Senior damer]]</f>
        <v>859</v>
      </c>
      <c r="U64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64">
        <f>Tabel1[[#This Row],[Senior mænd]]+Tabel1[[#This Row],[Senior damer]]</f>
        <v>810</v>
      </c>
      <c r="W64">
        <f>Tabel1[[#This Row],[Langdist mænd]]+Tabel1[[#This Row],[Langdist damer]]</f>
        <v>26</v>
      </c>
      <c r="X64">
        <f>Tabel1[[#This Row],[I alt]]</f>
        <v>971</v>
      </c>
      <c r="Y64">
        <f>Tabel1[[#This Row],[Passive]]</f>
        <v>71</v>
      </c>
      <c r="Z64">
        <f>Tabel1[[#This Row],[Total Aktive]]+Tabel1[[#This Row],[Total Passive]]</f>
        <v>1042</v>
      </c>
    </row>
    <row r="65" spans="1:26" x14ac:dyDescent="0.2">
      <c r="A65">
        <v>2011</v>
      </c>
      <c r="B65">
        <v>65</v>
      </c>
      <c r="C65" t="s">
        <v>88</v>
      </c>
      <c r="D65">
        <v>28</v>
      </c>
      <c r="E65">
        <v>10</v>
      </c>
      <c r="F65">
        <v>8</v>
      </c>
      <c r="G65">
        <v>2</v>
      </c>
      <c r="H65">
        <v>578</v>
      </c>
      <c r="I65">
        <v>307</v>
      </c>
      <c r="J65">
        <v>0</v>
      </c>
      <c r="K65">
        <v>0</v>
      </c>
      <c r="L65">
        <v>8</v>
      </c>
      <c r="M65">
        <v>5</v>
      </c>
      <c r="N65">
        <v>5</v>
      </c>
      <c r="O65">
        <v>2</v>
      </c>
      <c r="P65">
        <v>953</v>
      </c>
      <c r="Q65">
        <v>198</v>
      </c>
      <c r="R65" t="str">
        <f>_xlfn.CONCAT(Tabel1[[#This Row],[KlubNr]]," - ",Tabel1[[#This Row],[Klubnavn]])</f>
        <v>65 - Kaj Lykke Golfklub</v>
      </c>
      <c r="S65">
        <f>Tabel1[[#This Row],[Fleks mænd]]+Tabel1[[#This Row],[Fleks damer]]</f>
        <v>13</v>
      </c>
      <c r="T65">
        <f>Tabel1[[#This Row],[Junior drenge]]+Tabel1[[#This Row],[Junior piger]]+Tabel1[[#This Row],[Junior drenge uden banetill.]]+Tabel1[[#This Row],[Junior piger uden banetill.]]+Tabel1[[#This Row],[Senior mænd]]+Tabel1[[#This Row],[Senior damer]]</f>
        <v>933</v>
      </c>
      <c r="U65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65">
        <f>Tabel1[[#This Row],[Senior mænd]]+Tabel1[[#This Row],[Senior damer]]</f>
        <v>885</v>
      </c>
      <c r="W65">
        <f>Tabel1[[#This Row],[Langdist mænd]]+Tabel1[[#This Row],[Langdist damer]]</f>
        <v>7</v>
      </c>
      <c r="X65">
        <f>Tabel1[[#This Row],[I alt]]</f>
        <v>953</v>
      </c>
      <c r="Y65">
        <f>Tabel1[[#This Row],[Passive]]</f>
        <v>198</v>
      </c>
      <c r="Z65">
        <f>Tabel1[[#This Row],[Total Aktive]]+Tabel1[[#This Row],[Total Passive]]</f>
        <v>1151</v>
      </c>
    </row>
    <row r="66" spans="1:26" x14ac:dyDescent="0.2">
      <c r="A66">
        <v>2011</v>
      </c>
      <c r="B66">
        <v>22</v>
      </c>
      <c r="C66" t="s">
        <v>89</v>
      </c>
      <c r="D66">
        <v>27</v>
      </c>
      <c r="E66">
        <v>10</v>
      </c>
      <c r="F66">
        <v>3</v>
      </c>
      <c r="G66">
        <v>2</v>
      </c>
      <c r="H66">
        <v>510</v>
      </c>
      <c r="I66">
        <v>349</v>
      </c>
      <c r="J66">
        <v>0</v>
      </c>
      <c r="K66">
        <v>0</v>
      </c>
      <c r="L66">
        <v>20</v>
      </c>
      <c r="M66">
        <v>15</v>
      </c>
      <c r="N66">
        <v>3</v>
      </c>
      <c r="O66">
        <v>1</v>
      </c>
      <c r="P66">
        <v>940</v>
      </c>
      <c r="Q66">
        <v>133</v>
      </c>
      <c r="R66" t="str">
        <f>_xlfn.CONCAT(Tabel1[[#This Row],[KlubNr]]," - ",Tabel1[[#This Row],[Klubnavn]])</f>
        <v>22 - Sønderjyllands Golfklub</v>
      </c>
      <c r="S66">
        <f>Tabel1[[#This Row],[Fleks mænd]]+Tabel1[[#This Row],[Fleks damer]]</f>
        <v>35</v>
      </c>
      <c r="T66">
        <f>Tabel1[[#This Row],[Junior drenge]]+Tabel1[[#This Row],[Junior piger]]+Tabel1[[#This Row],[Junior drenge uden banetill.]]+Tabel1[[#This Row],[Junior piger uden banetill.]]+Tabel1[[#This Row],[Senior mænd]]+Tabel1[[#This Row],[Senior damer]]</f>
        <v>901</v>
      </c>
      <c r="U66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66">
        <f>Tabel1[[#This Row],[Senior mænd]]+Tabel1[[#This Row],[Senior damer]]</f>
        <v>859</v>
      </c>
      <c r="W66">
        <f>Tabel1[[#This Row],[Langdist mænd]]+Tabel1[[#This Row],[Langdist damer]]</f>
        <v>4</v>
      </c>
      <c r="X66">
        <f>Tabel1[[#This Row],[I alt]]</f>
        <v>940</v>
      </c>
      <c r="Y66">
        <f>Tabel1[[#This Row],[Passive]]</f>
        <v>133</v>
      </c>
      <c r="Z66">
        <f>Tabel1[[#This Row],[Total Aktive]]+Tabel1[[#This Row],[Total Passive]]</f>
        <v>1073</v>
      </c>
    </row>
    <row r="67" spans="1:26" x14ac:dyDescent="0.2">
      <c r="A67">
        <v>2011</v>
      </c>
      <c r="B67">
        <v>91</v>
      </c>
      <c r="C67" t="s">
        <v>90</v>
      </c>
      <c r="D67">
        <v>52</v>
      </c>
      <c r="E67">
        <v>7</v>
      </c>
      <c r="F67">
        <v>6</v>
      </c>
      <c r="G67">
        <v>3</v>
      </c>
      <c r="H67">
        <v>506</v>
      </c>
      <c r="I67">
        <v>275</v>
      </c>
      <c r="J67">
        <v>0</v>
      </c>
      <c r="K67">
        <v>0</v>
      </c>
      <c r="L67">
        <v>48</v>
      </c>
      <c r="M67">
        <v>29</v>
      </c>
      <c r="N67">
        <v>6</v>
      </c>
      <c r="O67">
        <v>6</v>
      </c>
      <c r="P67">
        <v>938</v>
      </c>
      <c r="Q67">
        <v>83</v>
      </c>
      <c r="R67" t="str">
        <f>_xlfn.CONCAT(Tabel1[[#This Row],[KlubNr]]," - ",Tabel1[[#This Row],[Klubnavn]])</f>
        <v>91 - Fredericia Golf Club</v>
      </c>
      <c r="S67">
        <f>Tabel1[[#This Row],[Fleks mænd]]+Tabel1[[#This Row],[Fleks damer]]</f>
        <v>77</v>
      </c>
      <c r="T67">
        <f>Tabel1[[#This Row],[Junior drenge]]+Tabel1[[#This Row],[Junior piger]]+Tabel1[[#This Row],[Junior drenge uden banetill.]]+Tabel1[[#This Row],[Junior piger uden banetill.]]+Tabel1[[#This Row],[Senior mænd]]+Tabel1[[#This Row],[Senior damer]]</f>
        <v>849</v>
      </c>
      <c r="U67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67">
        <f>Tabel1[[#This Row],[Senior mænd]]+Tabel1[[#This Row],[Senior damer]]</f>
        <v>781</v>
      </c>
      <c r="W67">
        <f>Tabel1[[#This Row],[Langdist mænd]]+Tabel1[[#This Row],[Langdist damer]]</f>
        <v>12</v>
      </c>
      <c r="X67">
        <f>Tabel1[[#This Row],[I alt]]</f>
        <v>938</v>
      </c>
      <c r="Y67">
        <f>Tabel1[[#This Row],[Passive]]</f>
        <v>83</v>
      </c>
      <c r="Z67">
        <f>Tabel1[[#This Row],[Total Aktive]]+Tabel1[[#This Row],[Total Passive]]</f>
        <v>1021</v>
      </c>
    </row>
    <row r="68" spans="1:26" x14ac:dyDescent="0.2">
      <c r="A68">
        <v>2011</v>
      </c>
      <c r="B68">
        <v>20</v>
      </c>
      <c r="C68" t="s">
        <v>91</v>
      </c>
      <c r="D68">
        <v>44</v>
      </c>
      <c r="E68">
        <v>9</v>
      </c>
      <c r="F68">
        <v>4</v>
      </c>
      <c r="G68">
        <v>1</v>
      </c>
      <c r="H68">
        <v>422</v>
      </c>
      <c r="I68">
        <v>229</v>
      </c>
      <c r="J68">
        <v>0</v>
      </c>
      <c r="K68">
        <v>0</v>
      </c>
      <c r="L68">
        <v>133</v>
      </c>
      <c r="M68">
        <v>94</v>
      </c>
      <c r="N68">
        <v>0</v>
      </c>
      <c r="O68">
        <v>0</v>
      </c>
      <c r="P68">
        <v>936</v>
      </c>
      <c r="Q68">
        <v>145</v>
      </c>
      <c r="R68" t="str">
        <f>_xlfn.CONCAT(Tabel1[[#This Row],[KlubNr]]," - ",Tabel1[[#This Row],[Klubnavn]])</f>
        <v>20 - Odsherred Golfklub</v>
      </c>
      <c r="S68">
        <f>Tabel1[[#This Row],[Fleks mænd]]+Tabel1[[#This Row],[Fleks damer]]</f>
        <v>227</v>
      </c>
      <c r="T68">
        <f>Tabel1[[#This Row],[Junior drenge]]+Tabel1[[#This Row],[Junior piger]]+Tabel1[[#This Row],[Junior drenge uden banetill.]]+Tabel1[[#This Row],[Junior piger uden banetill.]]+Tabel1[[#This Row],[Senior mænd]]+Tabel1[[#This Row],[Senior damer]]</f>
        <v>709</v>
      </c>
      <c r="U68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68">
        <f>Tabel1[[#This Row],[Senior mænd]]+Tabel1[[#This Row],[Senior damer]]</f>
        <v>651</v>
      </c>
      <c r="W68">
        <f>Tabel1[[#This Row],[Langdist mænd]]+Tabel1[[#This Row],[Langdist damer]]</f>
        <v>0</v>
      </c>
      <c r="X68">
        <f>Tabel1[[#This Row],[I alt]]</f>
        <v>936</v>
      </c>
      <c r="Y68">
        <f>Tabel1[[#This Row],[Passive]]</f>
        <v>145</v>
      </c>
      <c r="Z68">
        <f>Tabel1[[#This Row],[Total Aktive]]+Tabel1[[#This Row],[Total Passive]]</f>
        <v>1081</v>
      </c>
    </row>
    <row r="69" spans="1:26" x14ac:dyDescent="0.2">
      <c r="A69">
        <v>2011</v>
      </c>
      <c r="B69">
        <v>40</v>
      </c>
      <c r="C69" t="s">
        <v>92</v>
      </c>
      <c r="D69">
        <v>48</v>
      </c>
      <c r="E69">
        <v>6</v>
      </c>
      <c r="F69">
        <v>16</v>
      </c>
      <c r="G69">
        <v>11</v>
      </c>
      <c r="H69">
        <v>558</v>
      </c>
      <c r="I69">
        <v>230</v>
      </c>
      <c r="J69">
        <v>0</v>
      </c>
      <c r="K69">
        <v>0</v>
      </c>
      <c r="L69">
        <v>37</v>
      </c>
      <c r="M69">
        <v>11</v>
      </c>
      <c r="N69">
        <v>14</v>
      </c>
      <c r="O69">
        <v>4</v>
      </c>
      <c r="P69">
        <v>935</v>
      </c>
      <c r="Q69">
        <v>45</v>
      </c>
      <c r="R69" t="str">
        <f>_xlfn.CONCAT(Tabel1[[#This Row],[KlubNr]]," - ",Tabel1[[#This Row],[Klubnavn]])</f>
        <v>40 - Skive Golfklub</v>
      </c>
      <c r="S69">
        <f>Tabel1[[#This Row],[Fleks mænd]]+Tabel1[[#This Row],[Fleks damer]]</f>
        <v>48</v>
      </c>
      <c r="T69">
        <f>Tabel1[[#This Row],[Junior drenge]]+Tabel1[[#This Row],[Junior piger]]+Tabel1[[#This Row],[Junior drenge uden banetill.]]+Tabel1[[#This Row],[Junior piger uden banetill.]]+Tabel1[[#This Row],[Senior mænd]]+Tabel1[[#This Row],[Senior damer]]</f>
        <v>869</v>
      </c>
      <c r="U69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69">
        <f>Tabel1[[#This Row],[Senior mænd]]+Tabel1[[#This Row],[Senior damer]]</f>
        <v>788</v>
      </c>
      <c r="W69">
        <f>Tabel1[[#This Row],[Langdist mænd]]+Tabel1[[#This Row],[Langdist damer]]</f>
        <v>18</v>
      </c>
      <c r="X69">
        <f>Tabel1[[#This Row],[I alt]]</f>
        <v>935</v>
      </c>
      <c r="Y69">
        <f>Tabel1[[#This Row],[Passive]]</f>
        <v>45</v>
      </c>
      <c r="Z69">
        <f>Tabel1[[#This Row],[Total Aktive]]+Tabel1[[#This Row],[Total Passive]]</f>
        <v>980</v>
      </c>
    </row>
    <row r="70" spans="1:26" x14ac:dyDescent="0.2">
      <c r="A70">
        <v>2011</v>
      </c>
      <c r="B70">
        <v>13</v>
      </c>
      <c r="C70" t="s">
        <v>93</v>
      </c>
      <c r="D70">
        <v>77</v>
      </c>
      <c r="E70">
        <v>34</v>
      </c>
      <c r="F70">
        <v>0</v>
      </c>
      <c r="G70">
        <v>0</v>
      </c>
      <c r="H70">
        <v>561</v>
      </c>
      <c r="I70">
        <v>253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925</v>
      </c>
      <c r="Q70">
        <v>290</v>
      </c>
      <c r="R70" t="str">
        <f>_xlfn.CONCAT(Tabel1[[#This Row],[KlubNr]]," - ",Tabel1[[#This Row],[Klubnavn]])</f>
        <v>13 - Holbæk Golfklub</v>
      </c>
      <c r="S70">
        <f>Tabel1[[#This Row],[Fleks mænd]]+Tabel1[[#This Row],[Fleks damer]]</f>
        <v>0</v>
      </c>
      <c r="T70">
        <f>Tabel1[[#This Row],[Junior drenge]]+Tabel1[[#This Row],[Junior piger]]+Tabel1[[#This Row],[Junior drenge uden banetill.]]+Tabel1[[#This Row],[Junior piger uden banetill.]]+Tabel1[[#This Row],[Senior mænd]]+Tabel1[[#This Row],[Senior damer]]</f>
        <v>925</v>
      </c>
      <c r="U70">
        <f>Tabel1[[#This Row],[Junior drenge]]+Tabel1[[#This Row],[Junior piger]]+Tabel1[[#This Row],[Junior drenge uden banetill.]]+Tabel1[[#This Row],[Junior piger uden banetill.]]+Tabel1[[#This Row],[Fleks drenge]]+Tabel1[[#This Row],[Fleks piger]]</f>
        <v>111</v>
      </c>
      <c r="V70">
        <f>Tabel1[[#This Row],[Senior mænd]]+Tabel1[[#This Row],[Senior damer]]</f>
        <v>814</v>
      </c>
      <c r="W70">
        <f>Tabel1[[#This Row],[Langdist mænd]]+Tabel1[[#This Row],[Langdist damer]]</f>
        <v>0</v>
      </c>
      <c r="X70">
        <f>Tabel1[[#This Row],[I alt]]</f>
        <v>925</v>
      </c>
      <c r="Y70">
        <f>Tabel1[[#This Row],[Passive]]</f>
        <v>290</v>
      </c>
      <c r="Z70">
        <f>Tabel1[[#This Row],[Total Aktive]]+Tabel1[[#This Row],[Total Passive]]</f>
        <v>1215</v>
      </c>
    </row>
    <row r="71" spans="1:26" x14ac:dyDescent="0.2">
      <c r="A71">
        <v>2011</v>
      </c>
      <c r="B71">
        <v>151</v>
      </c>
      <c r="C71" t="s">
        <v>94</v>
      </c>
      <c r="D71">
        <v>27</v>
      </c>
      <c r="E71">
        <v>2</v>
      </c>
      <c r="F71">
        <v>9</v>
      </c>
      <c r="G71">
        <v>1</v>
      </c>
      <c r="H71">
        <v>432</v>
      </c>
      <c r="I71">
        <v>149</v>
      </c>
      <c r="J71">
        <v>1</v>
      </c>
      <c r="K71">
        <v>0</v>
      </c>
      <c r="L71">
        <v>221</v>
      </c>
      <c r="M71">
        <v>65</v>
      </c>
      <c r="N71">
        <v>13</v>
      </c>
      <c r="O71">
        <v>4</v>
      </c>
      <c r="P71">
        <v>924</v>
      </c>
      <c r="Q71">
        <v>66</v>
      </c>
      <c r="R71" t="str">
        <f>_xlfn.CONCAT(Tabel1[[#This Row],[KlubNr]]," - ",Tabel1[[#This Row],[Klubnavn]])</f>
        <v>151 - Vallø Golfklub</v>
      </c>
      <c r="S71">
        <f>Tabel1[[#This Row],[Fleks mænd]]+Tabel1[[#This Row],[Fleks damer]]</f>
        <v>286</v>
      </c>
      <c r="T71">
        <f>Tabel1[[#This Row],[Junior drenge]]+Tabel1[[#This Row],[Junior piger]]+Tabel1[[#This Row],[Junior drenge uden banetill.]]+Tabel1[[#This Row],[Junior piger uden banetill.]]+Tabel1[[#This Row],[Senior mænd]]+Tabel1[[#This Row],[Senior damer]]</f>
        <v>620</v>
      </c>
      <c r="U71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71">
        <f>Tabel1[[#This Row],[Senior mænd]]+Tabel1[[#This Row],[Senior damer]]</f>
        <v>581</v>
      </c>
      <c r="W71">
        <f>Tabel1[[#This Row],[Langdist mænd]]+Tabel1[[#This Row],[Langdist damer]]</f>
        <v>17</v>
      </c>
      <c r="X71">
        <f>Tabel1[[#This Row],[I alt]]</f>
        <v>924</v>
      </c>
      <c r="Y71">
        <f>Tabel1[[#This Row],[Passive]]</f>
        <v>66</v>
      </c>
      <c r="Z71">
        <f>Tabel1[[#This Row],[Total Aktive]]+Tabel1[[#This Row],[Total Passive]]</f>
        <v>990</v>
      </c>
    </row>
    <row r="72" spans="1:26" x14ac:dyDescent="0.2">
      <c r="A72">
        <v>2011</v>
      </c>
      <c r="B72">
        <v>60</v>
      </c>
      <c r="C72" t="s">
        <v>95</v>
      </c>
      <c r="D72">
        <v>55</v>
      </c>
      <c r="E72">
        <v>5</v>
      </c>
      <c r="F72">
        <v>7</v>
      </c>
      <c r="G72">
        <v>5</v>
      </c>
      <c r="H72">
        <v>561</v>
      </c>
      <c r="I72">
        <v>250</v>
      </c>
      <c r="J72">
        <v>0</v>
      </c>
      <c r="K72">
        <v>0</v>
      </c>
      <c r="L72">
        <v>0</v>
      </c>
      <c r="M72">
        <v>0</v>
      </c>
      <c r="N72">
        <v>23</v>
      </c>
      <c r="O72">
        <v>17</v>
      </c>
      <c r="P72">
        <v>923</v>
      </c>
      <c r="Q72">
        <v>278</v>
      </c>
      <c r="R72" t="str">
        <f>_xlfn.CONCAT(Tabel1[[#This Row],[KlubNr]]," - ",Tabel1[[#This Row],[Klubnavn]])</f>
        <v>60 - Lemvig Golfklub</v>
      </c>
      <c r="S72">
        <f>Tabel1[[#This Row],[Fleks mænd]]+Tabel1[[#This Row],[Fleks damer]]</f>
        <v>0</v>
      </c>
      <c r="T72">
        <f>Tabel1[[#This Row],[Junior drenge]]+Tabel1[[#This Row],[Junior piger]]+Tabel1[[#This Row],[Junior drenge uden banetill.]]+Tabel1[[#This Row],[Junior piger uden banetill.]]+Tabel1[[#This Row],[Senior mænd]]+Tabel1[[#This Row],[Senior damer]]</f>
        <v>883</v>
      </c>
      <c r="U72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72">
        <f>Tabel1[[#This Row],[Senior mænd]]+Tabel1[[#This Row],[Senior damer]]</f>
        <v>811</v>
      </c>
      <c r="W72">
        <f>Tabel1[[#This Row],[Langdist mænd]]+Tabel1[[#This Row],[Langdist damer]]</f>
        <v>40</v>
      </c>
      <c r="X72">
        <f>Tabel1[[#This Row],[I alt]]</f>
        <v>923</v>
      </c>
      <c r="Y72">
        <f>Tabel1[[#This Row],[Passive]]</f>
        <v>278</v>
      </c>
      <c r="Z72">
        <f>Tabel1[[#This Row],[Total Aktive]]+Tabel1[[#This Row],[Total Passive]]</f>
        <v>1201</v>
      </c>
    </row>
    <row r="73" spans="1:26" x14ac:dyDescent="0.2">
      <c r="A73">
        <v>2011</v>
      </c>
      <c r="B73">
        <v>89</v>
      </c>
      <c r="C73" t="s">
        <v>232</v>
      </c>
      <c r="D73">
        <v>44</v>
      </c>
      <c r="E73">
        <v>15</v>
      </c>
      <c r="F73">
        <v>21</v>
      </c>
      <c r="G73">
        <v>6</v>
      </c>
      <c r="H73">
        <v>499</v>
      </c>
      <c r="I73">
        <v>276</v>
      </c>
      <c r="J73">
        <v>0</v>
      </c>
      <c r="K73">
        <v>0</v>
      </c>
      <c r="L73">
        <v>35</v>
      </c>
      <c r="M73">
        <v>13</v>
      </c>
      <c r="N73">
        <v>9</v>
      </c>
      <c r="O73">
        <v>2</v>
      </c>
      <c r="P73">
        <v>920</v>
      </c>
      <c r="Q73">
        <v>112</v>
      </c>
      <c r="R73" t="str">
        <f>_xlfn.CONCAT(Tabel1[[#This Row],[KlubNr]]," - ",Tabel1[[#This Row],[Klubnavn]])</f>
        <v xml:space="preserve">89 - Lillebælt </v>
      </c>
      <c r="S73">
        <f>Tabel1[[#This Row],[Fleks mænd]]+Tabel1[[#This Row],[Fleks damer]]</f>
        <v>48</v>
      </c>
      <c r="T73">
        <f>Tabel1[[#This Row],[Junior drenge]]+Tabel1[[#This Row],[Junior piger]]+Tabel1[[#This Row],[Junior drenge uden banetill.]]+Tabel1[[#This Row],[Junior piger uden banetill.]]+Tabel1[[#This Row],[Senior mænd]]+Tabel1[[#This Row],[Senior damer]]</f>
        <v>861</v>
      </c>
      <c r="U73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73">
        <f>Tabel1[[#This Row],[Senior mænd]]+Tabel1[[#This Row],[Senior damer]]</f>
        <v>775</v>
      </c>
      <c r="W73">
        <f>Tabel1[[#This Row],[Langdist mænd]]+Tabel1[[#This Row],[Langdist damer]]</f>
        <v>11</v>
      </c>
      <c r="X73">
        <f>Tabel1[[#This Row],[I alt]]</f>
        <v>920</v>
      </c>
      <c r="Y73">
        <f>Tabel1[[#This Row],[Passive]]</f>
        <v>112</v>
      </c>
      <c r="Z73">
        <f>Tabel1[[#This Row],[Total Aktive]]+Tabel1[[#This Row],[Total Passive]]</f>
        <v>1032</v>
      </c>
    </row>
    <row r="74" spans="1:26" x14ac:dyDescent="0.2">
      <c r="A74">
        <v>2011</v>
      </c>
      <c r="B74">
        <v>51</v>
      </c>
      <c r="C74" t="s">
        <v>96</v>
      </c>
      <c r="D74">
        <v>31</v>
      </c>
      <c r="E74">
        <v>5</v>
      </c>
      <c r="F74">
        <v>24</v>
      </c>
      <c r="G74">
        <v>18</v>
      </c>
      <c r="H74">
        <v>527</v>
      </c>
      <c r="I74">
        <v>289</v>
      </c>
      <c r="J74">
        <v>0</v>
      </c>
      <c r="K74">
        <v>0</v>
      </c>
      <c r="L74">
        <v>13</v>
      </c>
      <c r="M74">
        <v>4</v>
      </c>
      <c r="N74">
        <v>6</v>
      </c>
      <c r="O74">
        <v>2</v>
      </c>
      <c r="P74">
        <v>919</v>
      </c>
      <c r="Q74">
        <v>130</v>
      </c>
      <c r="R74" t="str">
        <f>_xlfn.CONCAT(Tabel1[[#This Row],[KlubNr]]," - ",Tabel1[[#This Row],[Klubnavn]])</f>
        <v>51 - Sønderborg Golfklub</v>
      </c>
      <c r="S74">
        <f>Tabel1[[#This Row],[Fleks mænd]]+Tabel1[[#This Row],[Fleks damer]]</f>
        <v>17</v>
      </c>
      <c r="T74">
        <f>Tabel1[[#This Row],[Junior drenge]]+Tabel1[[#This Row],[Junior piger]]+Tabel1[[#This Row],[Junior drenge uden banetill.]]+Tabel1[[#This Row],[Junior piger uden banetill.]]+Tabel1[[#This Row],[Senior mænd]]+Tabel1[[#This Row],[Senior damer]]</f>
        <v>894</v>
      </c>
      <c r="U74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74">
        <f>Tabel1[[#This Row],[Senior mænd]]+Tabel1[[#This Row],[Senior damer]]</f>
        <v>816</v>
      </c>
      <c r="W74">
        <f>Tabel1[[#This Row],[Langdist mænd]]+Tabel1[[#This Row],[Langdist damer]]</f>
        <v>8</v>
      </c>
      <c r="X74">
        <f>Tabel1[[#This Row],[I alt]]</f>
        <v>919</v>
      </c>
      <c r="Y74">
        <f>Tabel1[[#This Row],[Passive]]</f>
        <v>130</v>
      </c>
      <c r="Z74">
        <f>Tabel1[[#This Row],[Total Aktive]]+Tabel1[[#This Row],[Total Passive]]</f>
        <v>1049</v>
      </c>
    </row>
    <row r="75" spans="1:26" x14ac:dyDescent="0.2">
      <c r="A75">
        <v>2011</v>
      </c>
      <c r="B75">
        <v>45</v>
      </c>
      <c r="C75" t="s">
        <v>97</v>
      </c>
      <c r="D75">
        <v>83</v>
      </c>
      <c r="E75">
        <v>38</v>
      </c>
      <c r="F75">
        <v>0</v>
      </c>
      <c r="G75">
        <v>0</v>
      </c>
      <c r="H75">
        <v>496</v>
      </c>
      <c r="I75">
        <v>252</v>
      </c>
      <c r="J75">
        <v>0</v>
      </c>
      <c r="K75">
        <v>0</v>
      </c>
      <c r="L75">
        <v>23</v>
      </c>
      <c r="M75">
        <v>15</v>
      </c>
      <c r="N75">
        <v>11</v>
      </c>
      <c r="O75">
        <v>0</v>
      </c>
      <c r="P75">
        <v>918</v>
      </c>
      <c r="Q75">
        <v>196</v>
      </c>
      <c r="R75" t="str">
        <f>_xlfn.CONCAT(Tabel1[[#This Row],[KlubNr]]," - ",Tabel1[[#This Row],[Klubnavn]])</f>
        <v>45 - Gyttegård Golf Klub</v>
      </c>
      <c r="S75">
        <f>Tabel1[[#This Row],[Fleks mænd]]+Tabel1[[#This Row],[Fleks damer]]</f>
        <v>38</v>
      </c>
      <c r="T75">
        <f>Tabel1[[#This Row],[Junior drenge]]+Tabel1[[#This Row],[Junior piger]]+Tabel1[[#This Row],[Junior drenge uden banetill.]]+Tabel1[[#This Row],[Junior piger uden banetill.]]+Tabel1[[#This Row],[Senior mænd]]+Tabel1[[#This Row],[Senior damer]]</f>
        <v>869</v>
      </c>
      <c r="U75">
        <f>Tabel1[[#This Row],[Junior drenge]]+Tabel1[[#This Row],[Junior piger]]+Tabel1[[#This Row],[Junior drenge uden banetill.]]+Tabel1[[#This Row],[Junior piger uden banetill.]]+Tabel1[[#This Row],[Fleks drenge]]+Tabel1[[#This Row],[Fleks piger]]</f>
        <v>121</v>
      </c>
      <c r="V75">
        <f>Tabel1[[#This Row],[Senior mænd]]+Tabel1[[#This Row],[Senior damer]]</f>
        <v>748</v>
      </c>
      <c r="W75">
        <f>Tabel1[[#This Row],[Langdist mænd]]+Tabel1[[#This Row],[Langdist damer]]</f>
        <v>11</v>
      </c>
      <c r="X75">
        <f>Tabel1[[#This Row],[I alt]]</f>
        <v>918</v>
      </c>
      <c r="Y75">
        <f>Tabel1[[#This Row],[Passive]]</f>
        <v>196</v>
      </c>
      <c r="Z75">
        <f>Tabel1[[#This Row],[Total Aktive]]+Tabel1[[#This Row],[Total Passive]]</f>
        <v>1114</v>
      </c>
    </row>
    <row r="76" spans="1:26" x14ac:dyDescent="0.2">
      <c r="A76">
        <v>2011</v>
      </c>
      <c r="B76">
        <v>196</v>
      </c>
      <c r="C76" t="s">
        <v>98</v>
      </c>
      <c r="D76">
        <v>35</v>
      </c>
      <c r="E76">
        <v>3</v>
      </c>
      <c r="F76">
        <v>0</v>
      </c>
      <c r="G76">
        <v>0</v>
      </c>
      <c r="H76">
        <v>554</v>
      </c>
      <c r="I76">
        <v>286</v>
      </c>
      <c r="J76">
        <v>0</v>
      </c>
      <c r="K76">
        <v>0</v>
      </c>
      <c r="L76">
        <v>26</v>
      </c>
      <c r="M76">
        <v>7</v>
      </c>
      <c r="N76">
        <v>5</v>
      </c>
      <c r="O76">
        <v>2</v>
      </c>
      <c r="P76">
        <v>918</v>
      </c>
      <c r="Q76">
        <v>183</v>
      </c>
      <c r="R76" t="str">
        <f>_xlfn.CONCAT(Tabel1[[#This Row],[KlubNr]]," - ",Tabel1[[#This Row],[Klubnavn]])</f>
        <v>196 - Odense Blommenslyst Golfklub</v>
      </c>
      <c r="S76">
        <f>Tabel1[[#This Row],[Fleks mænd]]+Tabel1[[#This Row],[Fleks damer]]</f>
        <v>33</v>
      </c>
      <c r="T76">
        <f>Tabel1[[#This Row],[Junior drenge]]+Tabel1[[#This Row],[Junior piger]]+Tabel1[[#This Row],[Junior drenge uden banetill.]]+Tabel1[[#This Row],[Junior piger uden banetill.]]+Tabel1[[#This Row],[Senior mænd]]+Tabel1[[#This Row],[Senior damer]]</f>
        <v>878</v>
      </c>
      <c r="U76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76">
        <f>Tabel1[[#This Row],[Senior mænd]]+Tabel1[[#This Row],[Senior damer]]</f>
        <v>840</v>
      </c>
      <c r="W76">
        <f>Tabel1[[#This Row],[Langdist mænd]]+Tabel1[[#This Row],[Langdist damer]]</f>
        <v>7</v>
      </c>
      <c r="X76">
        <f>Tabel1[[#This Row],[I alt]]</f>
        <v>918</v>
      </c>
      <c r="Y76">
        <f>Tabel1[[#This Row],[Passive]]</f>
        <v>183</v>
      </c>
      <c r="Z76">
        <f>Tabel1[[#This Row],[Total Aktive]]+Tabel1[[#This Row],[Total Passive]]</f>
        <v>1101</v>
      </c>
    </row>
    <row r="77" spans="1:26" x14ac:dyDescent="0.2">
      <c r="A77">
        <v>2011</v>
      </c>
      <c r="B77">
        <v>169</v>
      </c>
      <c r="C77" t="s">
        <v>99</v>
      </c>
      <c r="D77">
        <v>33</v>
      </c>
      <c r="E77">
        <v>7</v>
      </c>
      <c r="F77">
        <v>0</v>
      </c>
      <c r="G77">
        <v>0</v>
      </c>
      <c r="H77">
        <v>659</v>
      </c>
      <c r="I77">
        <v>186</v>
      </c>
      <c r="J77">
        <v>0</v>
      </c>
      <c r="K77">
        <v>0</v>
      </c>
      <c r="L77">
        <v>25</v>
      </c>
      <c r="M77">
        <v>4</v>
      </c>
      <c r="N77">
        <v>0</v>
      </c>
      <c r="O77">
        <v>0</v>
      </c>
      <c r="P77">
        <v>914</v>
      </c>
      <c r="Q77">
        <v>0</v>
      </c>
      <c r="R77" t="str">
        <f>_xlfn.CONCAT(Tabel1[[#This Row],[KlubNr]]," - ",Tabel1[[#This Row],[Klubnavn]])</f>
        <v>169 - Ledreborg Palace Golf Club</v>
      </c>
      <c r="S77">
        <f>Tabel1[[#This Row],[Fleks mænd]]+Tabel1[[#This Row],[Fleks damer]]</f>
        <v>29</v>
      </c>
      <c r="T77">
        <f>Tabel1[[#This Row],[Junior drenge]]+Tabel1[[#This Row],[Junior piger]]+Tabel1[[#This Row],[Junior drenge uden banetill.]]+Tabel1[[#This Row],[Junior piger uden banetill.]]+Tabel1[[#This Row],[Senior mænd]]+Tabel1[[#This Row],[Senior damer]]</f>
        <v>885</v>
      </c>
      <c r="U77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77">
        <f>Tabel1[[#This Row],[Senior mænd]]+Tabel1[[#This Row],[Senior damer]]</f>
        <v>845</v>
      </c>
      <c r="W77">
        <f>Tabel1[[#This Row],[Langdist mænd]]+Tabel1[[#This Row],[Langdist damer]]</f>
        <v>0</v>
      </c>
      <c r="X77">
        <f>Tabel1[[#This Row],[I alt]]</f>
        <v>914</v>
      </c>
      <c r="Y77">
        <f>Tabel1[[#This Row],[Passive]]</f>
        <v>0</v>
      </c>
      <c r="Z77">
        <f>Tabel1[[#This Row],[Total Aktive]]+Tabel1[[#This Row],[Total Passive]]</f>
        <v>914</v>
      </c>
    </row>
    <row r="78" spans="1:26" x14ac:dyDescent="0.2">
      <c r="A78">
        <v>2011</v>
      </c>
      <c r="B78">
        <v>138</v>
      </c>
      <c r="C78" t="s">
        <v>100</v>
      </c>
      <c r="D78">
        <v>45</v>
      </c>
      <c r="E78">
        <v>26</v>
      </c>
      <c r="F78">
        <v>1</v>
      </c>
      <c r="G78">
        <v>1</v>
      </c>
      <c r="H78">
        <v>553</v>
      </c>
      <c r="I78">
        <v>184</v>
      </c>
      <c r="J78">
        <v>0</v>
      </c>
      <c r="K78">
        <v>0</v>
      </c>
      <c r="L78">
        <v>73</v>
      </c>
      <c r="M78">
        <v>19</v>
      </c>
      <c r="N78">
        <v>0</v>
      </c>
      <c r="O78">
        <v>0</v>
      </c>
      <c r="P78">
        <v>902</v>
      </c>
      <c r="Q78">
        <v>44</v>
      </c>
      <c r="R78" t="str">
        <f>_xlfn.CONCAT(Tabel1[[#This Row],[KlubNr]]," - ",Tabel1[[#This Row],[Klubnavn]])</f>
        <v>138 - Skovbo Golfklub</v>
      </c>
      <c r="S78">
        <f>Tabel1[[#This Row],[Fleks mænd]]+Tabel1[[#This Row],[Fleks damer]]</f>
        <v>92</v>
      </c>
      <c r="T78">
        <f>Tabel1[[#This Row],[Junior drenge]]+Tabel1[[#This Row],[Junior piger]]+Tabel1[[#This Row],[Junior drenge uden banetill.]]+Tabel1[[#This Row],[Junior piger uden banetill.]]+Tabel1[[#This Row],[Senior mænd]]+Tabel1[[#This Row],[Senior damer]]</f>
        <v>810</v>
      </c>
      <c r="U78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78">
        <f>Tabel1[[#This Row],[Senior mænd]]+Tabel1[[#This Row],[Senior damer]]</f>
        <v>737</v>
      </c>
      <c r="W78">
        <f>Tabel1[[#This Row],[Langdist mænd]]+Tabel1[[#This Row],[Langdist damer]]</f>
        <v>0</v>
      </c>
      <c r="X78">
        <f>Tabel1[[#This Row],[I alt]]</f>
        <v>902</v>
      </c>
      <c r="Y78">
        <f>Tabel1[[#This Row],[Passive]]</f>
        <v>44</v>
      </c>
      <c r="Z78">
        <f>Tabel1[[#This Row],[Total Aktive]]+Tabel1[[#This Row],[Total Passive]]</f>
        <v>946</v>
      </c>
    </row>
    <row r="79" spans="1:26" x14ac:dyDescent="0.2">
      <c r="A79">
        <v>2011</v>
      </c>
      <c r="B79">
        <v>116</v>
      </c>
      <c r="C79" t="s">
        <v>101</v>
      </c>
      <c r="D79">
        <v>22</v>
      </c>
      <c r="E79">
        <v>12</v>
      </c>
      <c r="F79">
        <v>1</v>
      </c>
      <c r="G79">
        <v>0</v>
      </c>
      <c r="H79">
        <v>474</v>
      </c>
      <c r="I79">
        <v>229</v>
      </c>
      <c r="J79">
        <v>0</v>
      </c>
      <c r="K79">
        <v>0</v>
      </c>
      <c r="L79">
        <v>70</v>
      </c>
      <c r="M79">
        <v>34</v>
      </c>
      <c r="N79">
        <v>22</v>
      </c>
      <c r="O79">
        <v>15</v>
      </c>
      <c r="P79">
        <v>879</v>
      </c>
      <c r="Q79">
        <v>56</v>
      </c>
      <c r="R79" t="str">
        <f>_xlfn.CONCAT(Tabel1[[#This Row],[KlubNr]]," - ",Tabel1[[#This Row],[Klubnavn]])</f>
        <v>116 - Frederikshavn Golf Klub</v>
      </c>
      <c r="S79">
        <f>Tabel1[[#This Row],[Fleks mænd]]+Tabel1[[#This Row],[Fleks damer]]</f>
        <v>104</v>
      </c>
      <c r="T79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79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79">
        <f>Tabel1[[#This Row],[Senior mænd]]+Tabel1[[#This Row],[Senior damer]]</f>
        <v>703</v>
      </c>
      <c r="W79">
        <f>Tabel1[[#This Row],[Langdist mænd]]+Tabel1[[#This Row],[Langdist damer]]</f>
        <v>37</v>
      </c>
      <c r="X79">
        <f>Tabel1[[#This Row],[I alt]]</f>
        <v>879</v>
      </c>
      <c r="Y79">
        <f>Tabel1[[#This Row],[Passive]]</f>
        <v>56</v>
      </c>
      <c r="Z79">
        <f>Tabel1[[#This Row],[Total Aktive]]+Tabel1[[#This Row],[Total Passive]]</f>
        <v>935</v>
      </c>
    </row>
    <row r="80" spans="1:26" x14ac:dyDescent="0.2">
      <c r="A80">
        <v>2011</v>
      </c>
      <c r="B80">
        <v>29</v>
      </c>
      <c r="C80" t="s">
        <v>102</v>
      </c>
      <c r="D80">
        <v>23</v>
      </c>
      <c r="E80">
        <v>4</v>
      </c>
      <c r="F80">
        <v>0</v>
      </c>
      <c r="G80">
        <v>0</v>
      </c>
      <c r="H80">
        <v>508</v>
      </c>
      <c r="I80">
        <v>255</v>
      </c>
      <c r="J80">
        <v>1</v>
      </c>
      <c r="K80">
        <v>0</v>
      </c>
      <c r="L80">
        <v>27</v>
      </c>
      <c r="M80">
        <v>19</v>
      </c>
      <c r="N80">
        <v>24</v>
      </c>
      <c r="O80">
        <v>15</v>
      </c>
      <c r="P80">
        <v>876</v>
      </c>
      <c r="Q80">
        <v>127</v>
      </c>
      <c r="R80" t="str">
        <f>_xlfn.CONCAT(Tabel1[[#This Row],[KlubNr]]," - ",Tabel1[[#This Row],[Klubnavn]])</f>
        <v>29 - Nordvestjysk Golfklub</v>
      </c>
      <c r="S80">
        <f>Tabel1[[#This Row],[Fleks mænd]]+Tabel1[[#This Row],[Fleks damer]]</f>
        <v>46</v>
      </c>
      <c r="T80">
        <f>Tabel1[[#This Row],[Junior drenge]]+Tabel1[[#This Row],[Junior piger]]+Tabel1[[#This Row],[Junior drenge uden banetill.]]+Tabel1[[#This Row],[Junior piger uden banetill.]]+Tabel1[[#This Row],[Senior mænd]]+Tabel1[[#This Row],[Senior damer]]</f>
        <v>790</v>
      </c>
      <c r="U80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80">
        <f>Tabel1[[#This Row],[Senior mænd]]+Tabel1[[#This Row],[Senior damer]]</f>
        <v>763</v>
      </c>
      <c r="W80">
        <f>Tabel1[[#This Row],[Langdist mænd]]+Tabel1[[#This Row],[Langdist damer]]</f>
        <v>39</v>
      </c>
      <c r="X80">
        <f>Tabel1[[#This Row],[I alt]]</f>
        <v>876</v>
      </c>
      <c r="Y80">
        <f>Tabel1[[#This Row],[Passive]]</f>
        <v>127</v>
      </c>
      <c r="Z80">
        <f>Tabel1[[#This Row],[Total Aktive]]+Tabel1[[#This Row],[Total Passive]]</f>
        <v>1003</v>
      </c>
    </row>
    <row r="81" spans="1:26" x14ac:dyDescent="0.2">
      <c r="A81">
        <v>2011</v>
      </c>
      <c r="B81">
        <v>114</v>
      </c>
      <c r="C81" t="s">
        <v>103</v>
      </c>
      <c r="D81">
        <v>17</v>
      </c>
      <c r="E81">
        <v>3</v>
      </c>
      <c r="F81">
        <v>12</v>
      </c>
      <c r="G81">
        <v>2</v>
      </c>
      <c r="H81">
        <v>472</v>
      </c>
      <c r="I81">
        <v>267</v>
      </c>
      <c r="J81">
        <v>0</v>
      </c>
      <c r="K81">
        <v>0</v>
      </c>
      <c r="L81">
        <v>41</v>
      </c>
      <c r="M81">
        <v>19</v>
      </c>
      <c r="N81">
        <v>25</v>
      </c>
      <c r="O81">
        <v>18</v>
      </c>
      <c r="P81">
        <v>876</v>
      </c>
      <c r="Q81">
        <v>67</v>
      </c>
      <c r="R81" t="str">
        <f>_xlfn.CONCAT(Tabel1[[#This Row],[KlubNr]]," - ",Tabel1[[#This Row],[Klubnavn]])</f>
        <v>114 - Hals Seaside Golf</v>
      </c>
      <c r="S81">
        <f>Tabel1[[#This Row],[Fleks mænd]]+Tabel1[[#This Row],[Fleks damer]]</f>
        <v>60</v>
      </c>
      <c r="T81">
        <f>Tabel1[[#This Row],[Junior drenge]]+Tabel1[[#This Row],[Junior piger]]+Tabel1[[#This Row],[Junior drenge uden banetill.]]+Tabel1[[#This Row],[Junior piger uden banetill.]]+Tabel1[[#This Row],[Senior mænd]]+Tabel1[[#This Row],[Senior damer]]</f>
        <v>773</v>
      </c>
      <c r="U81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81">
        <f>Tabel1[[#This Row],[Senior mænd]]+Tabel1[[#This Row],[Senior damer]]</f>
        <v>739</v>
      </c>
      <c r="W81">
        <f>Tabel1[[#This Row],[Langdist mænd]]+Tabel1[[#This Row],[Langdist damer]]</f>
        <v>43</v>
      </c>
      <c r="X81">
        <f>Tabel1[[#This Row],[I alt]]</f>
        <v>876</v>
      </c>
      <c r="Y81">
        <f>Tabel1[[#This Row],[Passive]]</f>
        <v>67</v>
      </c>
      <c r="Z81">
        <f>Tabel1[[#This Row],[Total Aktive]]+Tabel1[[#This Row],[Total Passive]]</f>
        <v>943</v>
      </c>
    </row>
    <row r="82" spans="1:26" x14ac:dyDescent="0.2">
      <c r="A82">
        <v>2011</v>
      </c>
      <c r="B82">
        <v>41</v>
      </c>
      <c r="C82" t="s">
        <v>104</v>
      </c>
      <c r="D82">
        <v>60</v>
      </c>
      <c r="E82">
        <v>20</v>
      </c>
      <c r="F82">
        <v>0</v>
      </c>
      <c r="G82">
        <v>0</v>
      </c>
      <c r="H82">
        <v>523</v>
      </c>
      <c r="I82">
        <v>272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875</v>
      </c>
      <c r="Q82">
        <v>206</v>
      </c>
      <c r="R82" t="str">
        <f>_xlfn.CONCAT(Tabel1[[#This Row],[KlubNr]]," - ",Tabel1[[#This Row],[Klubnavn]])</f>
        <v>41 - Kalundborg Golfklub</v>
      </c>
      <c r="S82">
        <f>Tabel1[[#This Row],[Fleks mænd]]+Tabel1[[#This Row],[Fleks damer]]</f>
        <v>0</v>
      </c>
      <c r="T82">
        <f>Tabel1[[#This Row],[Junior drenge]]+Tabel1[[#This Row],[Junior piger]]+Tabel1[[#This Row],[Junior drenge uden banetill.]]+Tabel1[[#This Row],[Junior piger uden banetill.]]+Tabel1[[#This Row],[Senior mænd]]+Tabel1[[#This Row],[Senior damer]]</f>
        <v>875</v>
      </c>
      <c r="U82">
        <f>Tabel1[[#This Row],[Junior drenge]]+Tabel1[[#This Row],[Junior piger]]+Tabel1[[#This Row],[Junior drenge uden banetill.]]+Tabel1[[#This Row],[Junior piger uden banetill.]]+Tabel1[[#This Row],[Fleks drenge]]+Tabel1[[#This Row],[Fleks piger]]</f>
        <v>80</v>
      </c>
      <c r="V82">
        <f>Tabel1[[#This Row],[Senior mænd]]+Tabel1[[#This Row],[Senior damer]]</f>
        <v>795</v>
      </c>
      <c r="W82">
        <f>Tabel1[[#This Row],[Langdist mænd]]+Tabel1[[#This Row],[Langdist damer]]</f>
        <v>0</v>
      </c>
      <c r="X82">
        <f>Tabel1[[#This Row],[I alt]]</f>
        <v>875</v>
      </c>
      <c r="Y82">
        <f>Tabel1[[#This Row],[Passive]]</f>
        <v>206</v>
      </c>
      <c r="Z82">
        <f>Tabel1[[#This Row],[Total Aktive]]+Tabel1[[#This Row],[Total Passive]]</f>
        <v>1081</v>
      </c>
    </row>
    <row r="83" spans="1:26" x14ac:dyDescent="0.2">
      <c r="A83">
        <v>2011</v>
      </c>
      <c r="B83">
        <v>47</v>
      </c>
      <c r="C83" t="s">
        <v>105</v>
      </c>
      <c r="D83">
        <v>59</v>
      </c>
      <c r="E83">
        <v>23</v>
      </c>
      <c r="F83">
        <v>13</v>
      </c>
      <c r="G83">
        <v>4</v>
      </c>
      <c r="H83">
        <v>527</v>
      </c>
      <c r="I83">
        <v>213</v>
      </c>
      <c r="J83">
        <v>0</v>
      </c>
      <c r="K83">
        <v>0</v>
      </c>
      <c r="L83">
        <v>20</v>
      </c>
      <c r="M83">
        <v>6</v>
      </c>
      <c r="N83">
        <v>4</v>
      </c>
      <c r="O83">
        <v>1</v>
      </c>
      <c r="P83">
        <v>870</v>
      </c>
      <c r="Q83">
        <v>170</v>
      </c>
      <c r="R83" t="str">
        <f>_xlfn.CONCAT(Tabel1[[#This Row],[KlubNr]]," - ",Tabel1[[#This Row],[Klubnavn]])</f>
        <v>47 - Sorø Golfklub</v>
      </c>
      <c r="S83">
        <f>Tabel1[[#This Row],[Fleks mænd]]+Tabel1[[#This Row],[Fleks damer]]</f>
        <v>26</v>
      </c>
      <c r="T83">
        <f>Tabel1[[#This Row],[Junior drenge]]+Tabel1[[#This Row],[Junior piger]]+Tabel1[[#This Row],[Junior drenge uden banetill.]]+Tabel1[[#This Row],[Junior piger uden banetill.]]+Tabel1[[#This Row],[Senior mænd]]+Tabel1[[#This Row],[Senior damer]]</f>
        <v>839</v>
      </c>
      <c r="U83">
        <f>Tabel1[[#This Row],[Junior drenge]]+Tabel1[[#This Row],[Junior piger]]+Tabel1[[#This Row],[Junior drenge uden banetill.]]+Tabel1[[#This Row],[Junior piger uden banetill.]]+Tabel1[[#This Row],[Fleks drenge]]+Tabel1[[#This Row],[Fleks piger]]</f>
        <v>99</v>
      </c>
      <c r="V83">
        <f>Tabel1[[#This Row],[Senior mænd]]+Tabel1[[#This Row],[Senior damer]]</f>
        <v>740</v>
      </c>
      <c r="W83">
        <f>Tabel1[[#This Row],[Langdist mænd]]+Tabel1[[#This Row],[Langdist damer]]</f>
        <v>5</v>
      </c>
      <c r="X83">
        <f>Tabel1[[#This Row],[I alt]]</f>
        <v>870</v>
      </c>
      <c r="Y83">
        <f>Tabel1[[#This Row],[Passive]]</f>
        <v>170</v>
      </c>
      <c r="Z83">
        <f>Tabel1[[#This Row],[Total Aktive]]+Tabel1[[#This Row],[Total Passive]]</f>
        <v>1040</v>
      </c>
    </row>
    <row r="84" spans="1:26" x14ac:dyDescent="0.2">
      <c r="A84">
        <v>2011</v>
      </c>
      <c r="B84">
        <v>11</v>
      </c>
      <c r="C84" t="s">
        <v>106</v>
      </c>
      <c r="D84">
        <v>38</v>
      </c>
      <c r="E84">
        <v>14</v>
      </c>
      <c r="F84">
        <v>0</v>
      </c>
      <c r="G84">
        <v>0</v>
      </c>
      <c r="H84">
        <v>514</v>
      </c>
      <c r="I84">
        <v>254</v>
      </c>
      <c r="J84">
        <v>0</v>
      </c>
      <c r="K84">
        <v>0</v>
      </c>
      <c r="L84">
        <v>29</v>
      </c>
      <c r="M84">
        <v>19</v>
      </c>
      <c r="N84">
        <v>0</v>
      </c>
      <c r="O84">
        <v>1</v>
      </c>
      <c r="P84">
        <v>869</v>
      </c>
      <c r="Q84">
        <v>298</v>
      </c>
      <c r="R84" t="str">
        <f>_xlfn.CONCAT(Tabel1[[#This Row],[KlubNr]]," - ",Tabel1[[#This Row],[Klubnavn]])</f>
        <v>11 - Sct. Knuds Golfklub</v>
      </c>
      <c r="S84">
        <f>Tabel1[[#This Row],[Fleks mænd]]+Tabel1[[#This Row],[Fleks damer]]</f>
        <v>48</v>
      </c>
      <c r="T84">
        <f>Tabel1[[#This Row],[Junior drenge]]+Tabel1[[#This Row],[Junior piger]]+Tabel1[[#This Row],[Junior drenge uden banetill.]]+Tabel1[[#This Row],[Junior piger uden banetill.]]+Tabel1[[#This Row],[Senior mænd]]+Tabel1[[#This Row],[Senior damer]]</f>
        <v>820</v>
      </c>
      <c r="U84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84">
        <f>Tabel1[[#This Row],[Senior mænd]]+Tabel1[[#This Row],[Senior damer]]</f>
        <v>768</v>
      </c>
      <c r="W84">
        <f>Tabel1[[#This Row],[Langdist mænd]]+Tabel1[[#This Row],[Langdist damer]]</f>
        <v>1</v>
      </c>
      <c r="X84">
        <f>Tabel1[[#This Row],[I alt]]</f>
        <v>869</v>
      </c>
      <c r="Y84">
        <f>Tabel1[[#This Row],[Passive]]</f>
        <v>298</v>
      </c>
      <c r="Z84">
        <f>Tabel1[[#This Row],[Total Aktive]]+Tabel1[[#This Row],[Total Passive]]</f>
        <v>1167</v>
      </c>
    </row>
    <row r="85" spans="1:26" x14ac:dyDescent="0.2">
      <c r="A85">
        <v>2011</v>
      </c>
      <c r="B85">
        <v>19</v>
      </c>
      <c r="C85" t="s">
        <v>107</v>
      </c>
      <c r="D85">
        <v>41</v>
      </c>
      <c r="E85">
        <v>11</v>
      </c>
      <c r="F85">
        <v>19</v>
      </c>
      <c r="G85">
        <v>5</v>
      </c>
      <c r="H85">
        <v>471</v>
      </c>
      <c r="I85">
        <v>263</v>
      </c>
      <c r="J85">
        <v>0</v>
      </c>
      <c r="K85">
        <v>0</v>
      </c>
      <c r="L85">
        <v>40</v>
      </c>
      <c r="M85">
        <v>7</v>
      </c>
      <c r="N85">
        <v>7</v>
      </c>
      <c r="O85">
        <v>4</v>
      </c>
      <c r="P85">
        <v>868</v>
      </c>
      <c r="Q85">
        <v>221</v>
      </c>
      <c r="R85" t="str">
        <f>_xlfn.CONCAT(Tabel1[[#This Row],[KlubNr]]," - ",Tabel1[[#This Row],[Klubnavn]])</f>
        <v>19 - Dejbjerg Golf Klub</v>
      </c>
      <c r="S85">
        <f>Tabel1[[#This Row],[Fleks mænd]]+Tabel1[[#This Row],[Fleks damer]]</f>
        <v>47</v>
      </c>
      <c r="T85">
        <f>Tabel1[[#This Row],[Junior drenge]]+Tabel1[[#This Row],[Junior piger]]+Tabel1[[#This Row],[Junior drenge uden banetill.]]+Tabel1[[#This Row],[Junior piger uden banetill.]]+Tabel1[[#This Row],[Senior mænd]]+Tabel1[[#This Row],[Senior damer]]</f>
        <v>810</v>
      </c>
      <c r="U85">
        <f>Tabel1[[#This Row],[Junior drenge]]+Tabel1[[#This Row],[Junior piger]]+Tabel1[[#This Row],[Junior drenge uden banetill.]]+Tabel1[[#This Row],[Junior piger uden banetill.]]+Tabel1[[#This Row],[Fleks drenge]]+Tabel1[[#This Row],[Fleks piger]]</f>
        <v>76</v>
      </c>
      <c r="V85">
        <f>Tabel1[[#This Row],[Senior mænd]]+Tabel1[[#This Row],[Senior damer]]</f>
        <v>734</v>
      </c>
      <c r="W85">
        <f>Tabel1[[#This Row],[Langdist mænd]]+Tabel1[[#This Row],[Langdist damer]]</f>
        <v>11</v>
      </c>
      <c r="X85">
        <f>Tabel1[[#This Row],[I alt]]</f>
        <v>868</v>
      </c>
      <c r="Y85">
        <f>Tabel1[[#This Row],[Passive]]</f>
        <v>221</v>
      </c>
      <c r="Z85">
        <f>Tabel1[[#This Row],[Total Aktive]]+Tabel1[[#This Row],[Total Passive]]</f>
        <v>1089</v>
      </c>
    </row>
    <row r="86" spans="1:26" x14ac:dyDescent="0.2">
      <c r="A86">
        <v>2011</v>
      </c>
      <c r="B86">
        <v>152</v>
      </c>
      <c r="C86" t="s">
        <v>108</v>
      </c>
      <c r="D86">
        <v>66</v>
      </c>
      <c r="E86">
        <v>9</v>
      </c>
      <c r="F86">
        <v>22</v>
      </c>
      <c r="G86">
        <v>5</v>
      </c>
      <c r="H86">
        <v>489</v>
      </c>
      <c r="I86">
        <v>201</v>
      </c>
      <c r="J86">
        <v>0</v>
      </c>
      <c r="K86">
        <v>0</v>
      </c>
      <c r="L86">
        <v>38</v>
      </c>
      <c r="M86">
        <v>13</v>
      </c>
      <c r="N86">
        <v>9</v>
      </c>
      <c r="O86">
        <v>2</v>
      </c>
      <c r="P86">
        <v>854</v>
      </c>
      <c r="Q86">
        <v>313</v>
      </c>
      <c r="R86" t="str">
        <f>_xlfn.CONCAT(Tabel1[[#This Row],[KlubNr]]," - ",Tabel1[[#This Row],[Klubnavn]])</f>
        <v>152 - Trelleborg Golfklub Slagelse</v>
      </c>
      <c r="S86">
        <f>Tabel1[[#This Row],[Fleks mænd]]+Tabel1[[#This Row],[Fleks damer]]</f>
        <v>51</v>
      </c>
      <c r="T86">
        <f>Tabel1[[#This Row],[Junior drenge]]+Tabel1[[#This Row],[Junior piger]]+Tabel1[[#This Row],[Junior drenge uden banetill.]]+Tabel1[[#This Row],[Junior piger uden banetill.]]+Tabel1[[#This Row],[Senior mænd]]+Tabel1[[#This Row],[Senior damer]]</f>
        <v>792</v>
      </c>
      <c r="U86">
        <f>Tabel1[[#This Row],[Junior drenge]]+Tabel1[[#This Row],[Junior piger]]+Tabel1[[#This Row],[Junior drenge uden banetill.]]+Tabel1[[#This Row],[Junior piger uden banetill.]]+Tabel1[[#This Row],[Fleks drenge]]+Tabel1[[#This Row],[Fleks piger]]</f>
        <v>102</v>
      </c>
      <c r="V86">
        <f>Tabel1[[#This Row],[Senior mænd]]+Tabel1[[#This Row],[Senior damer]]</f>
        <v>690</v>
      </c>
      <c r="W86">
        <f>Tabel1[[#This Row],[Langdist mænd]]+Tabel1[[#This Row],[Langdist damer]]</f>
        <v>11</v>
      </c>
      <c r="X86">
        <f>Tabel1[[#This Row],[I alt]]</f>
        <v>854</v>
      </c>
      <c r="Y86">
        <f>Tabel1[[#This Row],[Passive]]</f>
        <v>313</v>
      </c>
      <c r="Z86">
        <f>Tabel1[[#This Row],[Total Aktive]]+Tabel1[[#This Row],[Total Passive]]</f>
        <v>1167</v>
      </c>
    </row>
    <row r="87" spans="1:26" x14ac:dyDescent="0.2">
      <c r="A87">
        <v>2011</v>
      </c>
      <c r="B87">
        <v>153</v>
      </c>
      <c r="C87" t="s">
        <v>109</v>
      </c>
      <c r="D87">
        <v>31</v>
      </c>
      <c r="E87">
        <v>5</v>
      </c>
      <c r="F87">
        <v>21</v>
      </c>
      <c r="G87">
        <v>6</v>
      </c>
      <c r="H87">
        <v>477</v>
      </c>
      <c r="I87">
        <v>218</v>
      </c>
      <c r="J87">
        <v>0</v>
      </c>
      <c r="K87">
        <v>0</v>
      </c>
      <c r="L87">
        <v>58</v>
      </c>
      <c r="M87">
        <v>33</v>
      </c>
      <c r="N87">
        <v>5</v>
      </c>
      <c r="O87">
        <v>0</v>
      </c>
      <c r="P87">
        <v>854</v>
      </c>
      <c r="Q87">
        <v>93</v>
      </c>
      <c r="R87" t="str">
        <f>_xlfn.CONCAT(Tabel1[[#This Row],[KlubNr]]," - ",Tabel1[[#This Row],[Klubnavn]])</f>
        <v>153 - Hedensted Golf Klub</v>
      </c>
      <c r="S87">
        <f>Tabel1[[#This Row],[Fleks mænd]]+Tabel1[[#This Row],[Fleks damer]]</f>
        <v>91</v>
      </c>
      <c r="T87">
        <f>Tabel1[[#This Row],[Junior drenge]]+Tabel1[[#This Row],[Junior piger]]+Tabel1[[#This Row],[Junior drenge uden banetill.]]+Tabel1[[#This Row],[Junior piger uden banetill.]]+Tabel1[[#This Row],[Senior mænd]]+Tabel1[[#This Row],[Senior damer]]</f>
        <v>758</v>
      </c>
      <c r="U87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87">
        <f>Tabel1[[#This Row],[Senior mænd]]+Tabel1[[#This Row],[Senior damer]]</f>
        <v>695</v>
      </c>
      <c r="W87">
        <f>Tabel1[[#This Row],[Langdist mænd]]+Tabel1[[#This Row],[Langdist damer]]</f>
        <v>5</v>
      </c>
      <c r="X87">
        <f>Tabel1[[#This Row],[I alt]]</f>
        <v>854</v>
      </c>
      <c r="Y87">
        <f>Tabel1[[#This Row],[Passive]]</f>
        <v>93</v>
      </c>
      <c r="Z87">
        <f>Tabel1[[#This Row],[Total Aktive]]+Tabel1[[#This Row],[Total Passive]]</f>
        <v>947</v>
      </c>
    </row>
    <row r="88" spans="1:26" x14ac:dyDescent="0.2">
      <c r="A88">
        <v>2011</v>
      </c>
      <c r="B88">
        <v>87</v>
      </c>
      <c r="C88" t="s">
        <v>110</v>
      </c>
      <c r="D88">
        <v>30</v>
      </c>
      <c r="E88">
        <v>4</v>
      </c>
      <c r="F88">
        <v>5</v>
      </c>
      <c r="G88">
        <v>2</v>
      </c>
      <c r="H88">
        <v>506</v>
      </c>
      <c r="I88">
        <v>230</v>
      </c>
      <c r="J88">
        <v>0</v>
      </c>
      <c r="K88">
        <v>0</v>
      </c>
      <c r="L88">
        <v>31</v>
      </c>
      <c r="M88">
        <v>12</v>
      </c>
      <c r="N88">
        <v>26</v>
      </c>
      <c r="O88">
        <v>5</v>
      </c>
      <c r="P88">
        <v>851</v>
      </c>
      <c r="Q88">
        <v>162</v>
      </c>
      <c r="R88" t="str">
        <f>_xlfn.CONCAT(Tabel1[[#This Row],[KlubNr]]," - ",Tabel1[[#This Row],[Klubnavn]])</f>
        <v>87 - Tange Sø Golfklub</v>
      </c>
      <c r="S88">
        <f>Tabel1[[#This Row],[Fleks mænd]]+Tabel1[[#This Row],[Fleks damer]]</f>
        <v>43</v>
      </c>
      <c r="T88">
        <f>Tabel1[[#This Row],[Junior drenge]]+Tabel1[[#This Row],[Junior piger]]+Tabel1[[#This Row],[Junior drenge uden banetill.]]+Tabel1[[#This Row],[Junior piger uden banetill.]]+Tabel1[[#This Row],[Senior mænd]]+Tabel1[[#This Row],[Senior damer]]</f>
        <v>777</v>
      </c>
      <c r="U88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88">
        <f>Tabel1[[#This Row],[Senior mænd]]+Tabel1[[#This Row],[Senior damer]]</f>
        <v>736</v>
      </c>
      <c r="W88">
        <f>Tabel1[[#This Row],[Langdist mænd]]+Tabel1[[#This Row],[Langdist damer]]</f>
        <v>31</v>
      </c>
      <c r="X88">
        <f>Tabel1[[#This Row],[I alt]]</f>
        <v>851</v>
      </c>
      <c r="Y88">
        <f>Tabel1[[#This Row],[Passive]]</f>
        <v>162</v>
      </c>
      <c r="Z88">
        <f>Tabel1[[#This Row],[Total Aktive]]+Tabel1[[#This Row],[Total Passive]]</f>
        <v>1013</v>
      </c>
    </row>
    <row r="89" spans="1:26" x14ac:dyDescent="0.2">
      <c r="A89">
        <v>2011</v>
      </c>
      <c r="B89">
        <v>128</v>
      </c>
      <c r="C89" t="s">
        <v>111</v>
      </c>
      <c r="D89">
        <v>38</v>
      </c>
      <c r="E89">
        <v>9</v>
      </c>
      <c r="F89">
        <v>9</v>
      </c>
      <c r="G89">
        <v>3</v>
      </c>
      <c r="H89">
        <v>478</v>
      </c>
      <c r="I89">
        <v>238</v>
      </c>
      <c r="J89">
        <v>0</v>
      </c>
      <c r="K89">
        <v>0</v>
      </c>
      <c r="L89">
        <v>32</v>
      </c>
      <c r="M89">
        <v>6</v>
      </c>
      <c r="N89">
        <v>17</v>
      </c>
      <c r="O89">
        <v>13</v>
      </c>
      <c r="P89">
        <v>843</v>
      </c>
      <c r="Q89">
        <v>153</v>
      </c>
      <c r="R89" t="str">
        <f>_xlfn.CONCAT(Tabel1[[#This Row],[KlubNr]]," - ",Tabel1[[#This Row],[Klubnavn]])</f>
        <v>128 - Benniksgaard Golf Klub</v>
      </c>
      <c r="S89">
        <f>Tabel1[[#This Row],[Fleks mænd]]+Tabel1[[#This Row],[Fleks damer]]</f>
        <v>38</v>
      </c>
      <c r="T89">
        <f>Tabel1[[#This Row],[Junior drenge]]+Tabel1[[#This Row],[Junior piger]]+Tabel1[[#This Row],[Junior drenge uden banetill.]]+Tabel1[[#This Row],[Junior piger uden banetill.]]+Tabel1[[#This Row],[Senior mænd]]+Tabel1[[#This Row],[Senior damer]]</f>
        <v>775</v>
      </c>
      <c r="U89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89">
        <f>Tabel1[[#This Row],[Senior mænd]]+Tabel1[[#This Row],[Senior damer]]</f>
        <v>716</v>
      </c>
      <c r="W89">
        <f>Tabel1[[#This Row],[Langdist mænd]]+Tabel1[[#This Row],[Langdist damer]]</f>
        <v>30</v>
      </c>
      <c r="X89">
        <f>Tabel1[[#This Row],[I alt]]</f>
        <v>843</v>
      </c>
      <c r="Y89">
        <f>Tabel1[[#This Row],[Passive]]</f>
        <v>153</v>
      </c>
      <c r="Z89">
        <f>Tabel1[[#This Row],[Total Aktive]]+Tabel1[[#This Row],[Total Passive]]</f>
        <v>996</v>
      </c>
    </row>
    <row r="90" spans="1:26" x14ac:dyDescent="0.2">
      <c r="A90">
        <v>2011</v>
      </c>
      <c r="B90">
        <v>36</v>
      </c>
      <c r="C90" t="s">
        <v>112</v>
      </c>
      <c r="D90">
        <v>45</v>
      </c>
      <c r="E90">
        <v>16</v>
      </c>
      <c r="F90">
        <v>1</v>
      </c>
      <c r="G90">
        <v>0</v>
      </c>
      <c r="H90">
        <v>487</v>
      </c>
      <c r="I90">
        <v>240</v>
      </c>
      <c r="J90">
        <v>0</v>
      </c>
      <c r="K90">
        <v>0</v>
      </c>
      <c r="L90">
        <v>7</v>
      </c>
      <c r="M90">
        <v>5</v>
      </c>
      <c r="N90">
        <v>23</v>
      </c>
      <c r="O90">
        <v>16</v>
      </c>
      <c r="P90">
        <v>840</v>
      </c>
      <c r="Q90">
        <v>118</v>
      </c>
      <c r="R90" t="str">
        <f>_xlfn.CONCAT(Tabel1[[#This Row],[KlubNr]]," - ",Tabel1[[#This Row],[Klubnavn]])</f>
        <v>36 - Juelsminde Golfklub</v>
      </c>
      <c r="S90">
        <f>Tabel1[[#This Row],[Fleks mænd]]+Tabel1[[#This Row],[Fleks damer]]</f>
        <v>12</v>
      </c>
      <c r="T90">
        <f>Tabel1[[#This Row],[Junior drenge]]+Tabel1[[#This Row],[Junior piger]]+Tabel1[[#This Row],[Junior drenge uden banetill.]]+Tabel1[[#This Row],[Junior piger uden banetill.]]+Tabel1[[#This Row],[Senior mænd]]+Tabel1[[#This Row],[Senior damer]]</f>
        <v>789</v>
      </c>
      <c r="U90">
        <f>Tabel1[[#This Row],[Junior drenge]]+Tabel1[[#This Row],[Junior piger]]+Tabel1[[#This Row],[Junior drenge uden banetill.]]+Tabel1[[#This Row],[Junior piger uden banetill.]]+Tabel1[[#This Row],[Fleks drenge]]+Tabel1[[#This Row],[Fleks piger]]</f>
        <v>62</v>
      </c>
      <c r="V90">
        <f>Tabel1[[#This Row],[Senior mænd]]+Tabel1[[#This Row],[Senior damer]]</f>
        <v>727</v>
      </c>
      <c r="W90">
        <f>Tabel1[[#This Row],[Langdist mænd]]+Tabel1[[#This Row],[Langdist damer]]</f>
        <v>39</v>
      </c>
      <c r="X90">
        <f>Tabel1[[#This Row],[I alt]]</f>
        <v>840</v>
      </c>
      <c r="Y90">
        <f>Tabel1[[#This Row],[Passive]]</f>
        <v>118</v>
      </c>
      <c r="Z90">
        <f>Tabel1[[#This Row],[Total Aktive]]+Tabel1[[#This Row],[Total Passive]]</f>
        <v>958</v>
      </c>
    </row>
    <row r="91" spans="1:26" x14ac:dyDescent="0.2">
      <c r="A91">
        <v>2011</v>
      </c>
      <c r="B91">
        <v>49</v>
      </c>
      <c r="C91" t="s">
        <v>113</v>
      </c>
      <c r="D91">
        <v>19</v>
      </c>
      <c r="E91">
        <v>7</v>
      </c>
      <c r="F91">
        <v>0</v>
      </c>
      <c r="G91">
        <v>0</v>
      </c>
      <c r="H91">
        <v>479</v>
      </c>
      <c r="I91">
        <v>228</v>
      </c>
      <c r="J91">
        <v>0</v>
      </c>
      <c r="K91">
        <v>0</v>
      </c>
      <c r="L91">
        <v>69</v>
      </c>
      <c r="M91">
        <v>28</v>
      </c>
      <c r="N91">
        <v>5</v>
      </c>
      <c r="O91">
        <v>1</v>
      </c>
      <c r="P91">
        <v>836</v>
      </c>
      <c r="Q91">
        <v>79</v>
      </c>
      <c r="R91" t="str">
        <f>_xlfn.CONCAT(Tabel1[[#This Row],[KlubNr]]," - ",Tabel1[[#This Row],[Klubnavn]])</f>
        <v>49 - Ribe Golf Klub</v>
      </c>
      <c r="S91">
        <f>Tabel1[[#This Row],[Fleks mænd]]+Tabel1[[#This Row],[Fleks damer]]</f>
        <v>97</v>
      </c>
      <c r="T91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91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91">
        <f>Tabel1[[#This Row],[Senior mænd]]+Tabel1[[#This Row],[Senior damer]]</f>
        <v>707</v>
      </c>
      <c r="W91">
        <f>Tabel1[[#This Row],[Langdist mænd]]+Tabel1[[#This Row],[Langdist damer]]</f>
        <v>6</v>
      </c>
      <c r="X91">
        <f>Tabel1[[#This Row],[I alt]]</f>
        <v>836</v>
      </c>
      <c r="Y91">
        <f>Tabel1[[#This Row],[Passive]]</f>
        <v>79</v>
      </c>
      <c r="Z91">
        <f>Tabel1[[#This Row],[Total Aktive]]+Tabel1[[#This Row],[Total Passive]]</f>
        <v>915</v>
      </c>
    </row>
    <row r="92" spans="1:26" x14ac:dyDescent="0.2">
      <c r="A92">
        <v>2011</v>
      </c>
      <c r="B92">
        <v>142</v>
      </c>
      <c r="C92" t="s">
        <v>114</v>
      </c>
      <c r="D92">
        <v>35</v>
      </c>
      <c r="E92">
        <v>4</v>
      </c>
      <c r="F92">
        <v>0</v>
      </c>
      <c r="G92">
        <v>0</v>
      </c>
      <c r="H92">
        <v>537</v>
      </c>
      <c r="I92">
        <v>215</v>
      </c>
      <c r="J92">
        <v>0</v>
      </c>
      <c r="K92">
        <v>0</v>
      </c>
      <c r="L92">
        <v>30</v>
      </c>
      <c r="M92">
        <v>6</v>
      </c>
      <c r="N92">
        <v>0</v>
      </c>
      <c r="O92">
        <v>0</v>
      </c>
      <c r="P92">
        <v>827</v>
      </c>
      <c r="Q92">
        <v>53</v>
      </c>
      <c r="R92" t="str">
        <f>_xlfn.CONCAT(Tabel1[[#This Row],[KlubNr]]," - ",Tabel1[[#This Row],[Klubnavn]])</f>
        <v>142 - Birkemose Golf Club</v>
      </c>
      <c r="S92">
        <f>Tabel1[[#This Row],[Fleks mænd]]+Tabel1[[#This Row],[Fleks damer]]</f>
        <v>36</v>
      </c>
      <c r="T92">
        <f>Tabel1[[#This Row],[Junior drenge]]+Tabel1[[#This Row],[Junior piger]]+Tabel1[[#This Row],[Junior drenge uden banetill.]]+Tabel1[[#This Row],[Junior piger uden banetill.]]+Tabel1[[#This Row],[Senior mænd]]+Tabel1[[#This Row],[Senior damer]]</f>
        <v>791</v>
      </c>
      <c r="U92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92">
        <f>Tabel1[[#This Row],[Senior mænd]]+Tabel1[[#This Row],[Senior damer]]</f>
        <v>752</v>
      </c>
      <c r="W92">
        <f>Tabel1[[#This Row],[Langdist mænd]]+Tabel1[[#This Row],[Langdist damer]]</f>
        <v>0</v>
      </c>
      <c r="X92">
        <f>Tabel1[[#This Row],[I alt]]</f>
        <v>827</v>
      </c>
      <c r="Y92">
        <f>Tabel1[[#This Row],[Passive]]</f>
        <v>53</v>
      </c>
      <c r="Z92">
        <f>Tabel1[[#This Row],[Total Aktive]]+Tabel1[[#This Row],[Total Passive]]</f>
        <v>880</v>
      </c>
    </row>
    <row r="93" spans="1:26" x14ac:dyDescent="0.2">
      <c r="A93">
        <v>2011</v>
      </c>
      <c r="B93">
        <v>140</v>
      </c>
      <c r="C93" t="s">
        <v>115</v>
      </c>
      <c r="D93">
        <v>22</v>
      </c>
      <c r="E93">
        <v>5</v>
      </c>
      <c r="F93">
        <v>15</v>
      </c>
      <c r="G93">
        <v>10</v>
      </c>
      <c r="H93">
        <v>484</v>
      </c>
      <c r="I93">
        <v>202</v>
      </c>
      <c r="J93">
        <v>0</v>
      </c>
      <c r="K93">
        <v>0</v>
      </c>
      <c r="L93">
        <v>45</v>
      </c>
      <c r="M93">
        <v>18</v>
      </c>
      <c r="N93">
        <v>13</v>
      </c>
      <c r="O93">
        <v>8</v>
      </c>
      <c r="P93">
        <v>822</v>
      </c>
      <c r="Q93">
        <v>20</v>
      </c>
      <c r="R93" t="str">
        <f>_xlfn.CONCAT(Tabel1[[#This Row],[KlubNr]]," - ",Tabel1[[#This Row],[Klubnavn]])</f>
        <v>140 - Himmelbjerg Golf Club</v>
      </c>
      <c r="S93">
        <f>Tabel1[[#This Row],[Fleks mænd]]+Tabel1[[#This Row],[Fleks damer]]</f>
        <v>63</v>
      </c>
      <c r="T93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93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93">
        <f>Tabel1[[#This Row],[Senior mænd]]+Tabel1[[#This Row],[Senior damer]]</f>
        <v>686</v>
      </c>
      <c r="W93">
        <f>Tabel1[[#This Row],[Langdist mænd]]+Tabel1[[#This Row],[Langdist damer]]</f>
        <v>21</v>
      </c>
      <c r="X93">
        <f>Tabel1[[#This Row],[I alt]]</f>
        <v>822</v>
      </c>
      <c r="Y93">
        <f>Tabel1[[#This Row],[Passive]]</f>
        <v>20</v>
      </c>
      <c r="Z93">
        <f>Tabel1[[#This Row],[Total Aktive]]+Tabel1[[#This Row],[Total Passive]]</f>
        <v>842</v>
      </c>
    </row>
    <row r="94" spans="1:26" x14ac:dyDescent="0.2">
      <c r="A94">
        <v>2011</v>
      </c>
      <c r="B94">
        <v>102</v>
      </c>
      <c r="C94" t="s">
        <v>116</v>
      </c>
      <c r="D94">
        <v>44</v>
      </c>
      <c r="E94">
        <v>14</v>
      </c>
      <c r="F94">
        <v>0</v>
      </c>
      <c r="G94">
        <v>0</v>
      </c>
      <c r="H94">
        <v>488</v>
      </c>
      <c r="I94">
        <v>249</v>
      </c>
      <c r="J94">
        <v>0</v>
      </c>
      <c r="K94">
        <v>0</v>
      </c>
      <c r="L94">
        <v>8</v>
      </c>
      <c r="M94">
        <v>6</v>
      </c>
      <c r="N94">
        <v>11</v>
      </c>
      <c r="O94">
        <v>1</v>
      </c>
      <c r="P94">
        <v>821</v>
      </c>
      <c r="Q94">
        <v>117</v>
      </c>
      <c r="R94" t="str">
        <f>_xlfn.CONCAT(Tabel1[[#This Row],[KlubNr]]," - ",Tabel1[[#This Row],[Klubnavn]])</f>
        <v>102 - Jelling Golfklub</v>
      </c>
      <c r="S94">
        <f>Tabel1[[#This Row],[Fleks mænd]]+Tabel1[[#This Row],[Fleks damer]]</f>
        <v>14</v>
      </c>
      <c r="T94">
        <f>Tabel1[[#This Row],[Junior drenge]]+Tabel1[[#This Row],[Junior piger]]+Tabel1[[#This Row],[Junior drenge uden banetill.]]+Tabel1[[#This Row],[Junior piger uden banetill.]]+Tabel1[[#This Row],[Senior mænd]]+Tabel1[[#This Row],[Senior damer]]</f>
        <v>795</v>
      </c>
      <c r="U94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94">
        <f>Tabel1[[#This Row],[Senior mænd]]+Tabel1[[#This Row],[Senior damer]]</f>
        <v>737</v>
      </c>
      <c r="W94">
        <f>Tabel1[[#This Row],[Langdist mænd]]+Tabel1[[#This Row],[Langdist damer]]</f>
        <v>12</v>
      </c>
      <c r="X94">
        <f>Tabel1[[#This Row],[I alt]]</f>
        <v>821</v>
      </c>
      <c r="Y94">
        <f>Tabel1[[#This Row],[Passive]]</f>
        <v>117</v>
      </c>
      <c r="Z94">
        <f>Tabel1[[#This Row],[Total Aktive]]+Tabel1[[#This Row],[Total Passive]]</f>
        <v>938</v>
      </c>
    </row>
    <row r="95" spans="1:26" x14ac:dyDescent="0.2">
      <c r="A95">
        <v>2011</v>
      </c>
      <c r="B95">
        <v>105</v>
      </c>
      <c r="C95" t="s">
        <v>117</v>
      </c>
      <c r="D95">
        <v>35</v>
      </c>
      <c r="E95">
        <v>14</v>
      </c>
      <c r="F95">
        <v>0</v>
      </c>
      <c r="G95">
        <v>0</v>
      </c>
      <c r="H95">
        <v>382</v>
      </c>
      <c r="I95">
        <v>231</v>
      </c>
      <c r="J95">
        <v>0</v>
      </c>
      <c r="K95">
        <v>0</v>
      </c>
      <c r="L95">
        <v>34</v>
      </c>
      <c r="M95">
        <v>24</v>
      </c>
      <c r="N95">
        <v>68</v>
      </c>
      <c r="O95">
        <v>33</v>
      </c>
      <c r="P95">
        <v>821</v>
      </c>
      <c r="Q95">
        <v>58</v>
      </c>
      <c r="R95" t="str">
        <f>_xlfn.CONCAT(Tabel1[[#This Row],[KlubNr]]," - ",Tabel1[[#This Row],[Klubnavn]])</f>
        <v>105 - Blokhus Golf Klub</v>
      </c>
      <c r="S95">
        <f>Tabel1[[#This Row],[Fleks mænd]]+Tabel1[[#This Row],[Fleks damer]]</f>
        <v>58</v>
      </c>
      <c r="T95">
        <f>Tabel1[[#This Row],[Junior drenge]]+Tabel1[[#This Row],[Junior piger]]+Tabel1[[#This Row],[Junior drenge uden banetill.]]+Tabel1[[#This Row],[Junior piger uden banetill.]]+Tabel1[[#This Row],[Senior mænd]]+Tabel1[[#This Row],[Senior damer]]</f>
        <v>662</v>
      </c>
      <c r="U95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95">
        <f>Tabel1[[#This Row],[Senior mænd]]+Tabel1[[#This Row],[Senior damer]]</f>
        <v>613</v>
      </c>
      <c r="W95">
        <f>Tabel1[[#This Row],[Langdist mænd]]+Tabel1[[#This Row],[Langdist damer]]</f>
        <v>101</v>
      </c>
      <c r="X95">
        <f>Tabel1[[#This Row],[I alt]]</f>
        <v>821</v>
      </c>
      <c r="Y95">
        <f>Tabel1[[#This Row],[Passive]]</f>
        <v>58</v>
      </c>
      <c r="Z95">
        <f>Tabel1[[#This Row],[Total Aktive]]+Tabel1[[#This Row],[Total Passive]]</f>
        <v>879</v>
      </c>
    </row>
    <row r="96" spans="1:26" x14ac:dyDescent="0.2">
      <c r="A96">
        <v>2011</v>
      </c>
      <c r="B96">
        <v>184</v>
      </c>
      <c r="C96" t="s">
        <v>118</v>
      </c>
      <c r="D96">
        <v>62</v>
      </c>
      <c r="E96">
        <v>24</v>
      </c>
      <c r="F96">
        <v>36</v>
      </c>
      <c r="G96">
        <v>17</v>
      </c>
      <c r="H96">
        <v>487</v>
      </c>
      <c r="I96">
        <v>194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820</v>
      </c>
      <c r="Q96">
        <v>119</v>
      </c>
      <c r="R96" t="str">
        <f>_xlfn.CONCAT(Tabel1[[#This Row],[KlubNr]]," - ",Tabel1[[#This Row],[Klubnavn]])</f>
        <v>184 - Stensballegaard Golfklub</v>
      </c>
      <c r="S96">
        <f>Tabel1[[#This Row],[Fleks mænd]]+Tabel1[[#This Row],[Fleks damer]]</f>
        <v>0</v>
      </c>
      <c r="T96">
        <f>Tabel1[[#This Row],[Junior drenge]]+Tabel1[[#This Row],[Junior piger]]+Tabel1[[#This Row],[Junior drenge uden banetill.]]+Tabel1[[#This Row],[Junior piger uden banetill.]]+Tabel1[[#This Row],[Senior mænd]]+Tabel1[[#This Row],[Senior damer]]</f>
        <v>820</v>
      </c>
      <c r="U96">
        <f>Tabel1[[#This Row],[Junior drenge]]+Tabel1[[#This Row],[Junior piger]]+Tabel1[[#This Row],[Junior drenge uden banetill.]]+Tabel1[[#This Row],[Junior piger uden banetill.]]+Tabel1[[#This Row],[Fleks drenge]]+Tabel1[[#This Row],[Fleks piger]]</f>
        <v>139</v>
      </c>
      <c r="V96">
        <f>Tabel1[[#This Row],[Senior mænd]]+Tabel1[[#This Row],[Senior damer]]</f>
        <v>681</v>
      </c>
      <c r="W96">
        <f>Tabel1[[#This Row],[Langdist mænd]]+Tabel1[[#This Row],[Langdist damer]]</f>
        <v>0</v>
      </c>
      <c r="X96">
        <f>Tabel1[[#This Row],[I alt]]</f>
        <v>820</v>
      </c>
      <c r="Y96">
        <f>Tabel1[[#This Row],[Passive]]</f>
        <v>119</v>
      </c>
      <c r="Z96">
        <f>Tabel1[[#This Row],[Total Aktive]]+Tabel1[[#This Row],[Total Passive]]</f>
        <v>939</v>
      </c>
    </row>
    <row r="97" spans="1:26" x14ac:dyDescent="0.2">
      <c r="A97">
        <v>2011</v>
      </c>
      <c r="B97">
        <v>57</v>
      </c>
      <c r="C97" t="s">
        <v>119</v>
      </c>
      <c r="D97">
        <v>40</v>
      </c>
      <c r="E97">
        <v>10</v>
      </c>
      <c r="F97">
        <v>0</v>
      </c>
      <c r="G97">
        <v>0</v>
      </c>
      <c r="H97">
        <v>479</v>
      </c>
      <c r="I97">
        <v>207</v>
      </c>
      <c r="J97">
        <v>0</v>
      </c>
      <c r="K97">
        <v>0</v>
      </c>
      <c r="L97">
        <v>53</v>
      </c>
      <c r="M97">
        <v>25</v>
      </c>
      <c r="N97">
        <v>3</v>
      </c>
      <c r="O97">
        <v>2</v>
      </c>
      <c r="P97">
        <v>819</v>
      </c>
      <c r="Q97">
        <v>16</v>
      </c>
      <c r="R97" t="str">
        <f>_xlfn.CONCAT(Tabel1[[#This Row],[KlubNr]]," - ",Tabel1[[#This Row],[Klubnavn]])</f>
        <v>57 - Morsø Golfklub</v>
      </c>
      <c r="S97">
        <f>Tabel1[[#This Row],[Fleks mænd]]+Tabel1[[#This Row],[Fleks damer]]</f>
        <v>78</v>
      </c>
      <c r="T97">
        <f>Tabel1[[#This Row],[Junior drenge]]+Tabel1[[#This Row],[Junior piger]]+Tabel1[[#This Row],[Junior drenge uden banetill.]]+Tabel1[[#This Row],[Junior piger uden banetill.]]+Tabel1[[#This Row],[Senior mænd]]+Tabel1[[#This Row],[Senior damer]]</f>
        <v>736</v>
      </c>
      <c r="U97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97">
        <f>Tabel1[[#This Row],[Senior mænd]]+Tabel1[[#This Row],[Senior damer]]</f>
        <v>686</v>
      </c>
      <c r="W97">
        <f>Tabel1[[#This Row],[Langdist mænd]]+Tabel1[[#This Row],[Langdist damer]]</f>
        <v>5</v>
      </c>
      <c r="X97">
        <f>Tabel1[[#This Row],[I alt]]</f>
        <v>819</v>
      </c>
      <c r="Y97">
        <f>Tabel1[[#This Row],[Passive]]</f>
        <v>16</v>
      </c>
      <c r="Z97">
        <f>Tabel1[[#This Row],[Total Aktive]]+Tabel1[[#This Row],[Total Passive]]</f>
        <v>835</v>
      </c>
    </row>
    <row r="98" spans="1:26" x14ac:dyDescent="0.2">
      <c r="A98">
        <v>2011</v>
      </c>
      <c r="B98">
        <v>70</v>
      </c>
      <c r="C98" t="s">
        <v>120</v>
      </c>
      <c r="D98">
        <v>48</v>
      </c>
      <c r="E98">
        <v>10</v>
      </c>
      <c r="F98">
        <v>7</v>
      </c>
      <c r="G98">
        <v>4</v>
      </c>
      <c r="H98">
        <v>499</v>
      </c>
      <c r="I98">
        <v>216</v>
      </c>
      <c r="J98">
        <v>0</v>
      </c>
      <c r="K98">
        <v>0</v>
      </c>
      <c r="L98">
        <v>20</v>
      </c>
      <c r="M98">
        <v>3</v>
      </c>
      <c r="N98">
        <v>4</v>
      </c>
      <c r="O98">
        <v>1</v>
      </c>
      <c r="P98">
        <v>812</v>
      </c>
      <c r="Q98">
        <v>176</v>
      </c>
      <c r="R98" t="str">
        <f>_xlfn.CONCAT(Tabel1[[#This Row],[KlubNr]]," - ",Tabel1[[#This Row],[Klubnavn]])</f>
        <v>70 - Skanderborg Golf Klub</v>
      </c>
      <c r="S98">
        <f>Tabel1[[#This Row],[Fleks mænd]]+Tabel1[[#This Row],[Fleks damer]]</f>
        <v>23</v>
      </c>
      <c r="T98">
        <f>Tabel1[[#This Row],[Junior drenge]]+Tabel1[[#This Row],[Junior piger]]+Tabel1[[#This Row],[Junior drenge uden banetill.]]+Tabel1[[#This Row],[Junior piger uden banetill.]]+Tabel1[[#This Row],[Senior mænd]]+Tabel1[[#This Row],[Senior damer]]</f>
        <v>784</v>
      </c>
      <c r="U98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98">
        <f>Tabel1[[#This Row],[Senior mænd]]+Tabel1[[#This Row],[Senior damer]]</f>
        <v>715</v>
      </c>
      <c r="W98">
        <f>Tabel1[[#This Row],[Langdist mænd]]+Tabel1[[#This Row],[Langdist damer]]</f>
        <v>5</v>
      </c>
      <c r="X98">
        <f>Tabel1[[#This Row],[I alt]]</f>
        <v>812</v>
      </c>
      <c r="Y98">
        <f>Tabel1[[#This Row],[Passive]]</f>
        <v>176</v>
      </c>
      <c r="Z98">
        <f>Tabel1[[#This Row],[Total Aktive]]+Tabel1[[#This Row],[Total Passive]]</f>
        <v>988</v>
      </c>
    </row>
    <row r="99" spans="1:26" x14ac:dyDescent="0.2">
      <c r="A99">
        <v>2011</v>
      </c>
      <c r="B99">
        <v>139</v>
      </c>
      <c r="C99" t="s">
        <v>121</v>
      </c>
      <c r="D99">
        <v>38</v>
      </c>
      <c r="E99">
        <v>7</v>
      </c>
      <c r="F99">
        <v>15</v>
      </c>
      <c r="G99">
        <v>5</v>
      </c>
      <c r="H99">
        <v>415</v>
      </c>
      <c r="I99">
        <v>197</v>
      </c>
      <c r="J99">
        <v>0</v>
      </c>
      <c r="K99">
        <v>0</v>
      </c>
      <c r="L99">
        <v>85</v>
      </c>
      <c r="M99">
        <v>44</v>
      </c>
      <c r="N99">
        <v>3</v>
      </c>
      <c r="O99">
        <v>2</v>
      </c>
      <c r="P99">
        <v>811</v>
      </c>
      <c r="Q99">
        <v>136</v>
      </c>
      <c r="R99" t="str">
        <f>_xlfn.CONCAT(Tabel1[[#This Row],[KlubNr]]," - ",Tabel1[[#This Row],[Klubnavn]])</f>
        <v>139 - Næstved Golfklub</v>
      </c>
      <c r="S99">
        <f>Tabel1[[#This Row],[Fleks mænd]]+Tabel1[[#This Row],[Fleks damer]]</f>
        <v>129</v>
      </c>
      <c r="T99">
        <f>Tabel1[[#This Row],[Junior drenge]]+Tabel1[[#This Row],[Junior piger]]+Tabel1[[#This Row],[Junior drenge uden banetill.]]+Tabel1[[#This Row],[Junior piger uden banetill.]]+Tabel1[[#This Row],[Senior mænd]]+Tabel1[[#This Row],[Senior damer]]</f>
        <v>677</v>
      </c>
      <c r="U99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99">
        <f>Tabel1[[#This Row],[Senior mænd]]+Tabel1[[#This Row],[Senior damer]]</f>
        <v>612</v>
      </c>
      <c r="W99">
        <f>Tabel1[[#This Row],[Langdist mænd]]+Tabel1[[#This Row],[Langdist damer]]</f>
        <v>5</v>
      </c>
      <c r="X99">
        <f>Tabel1[[#This Row],[I alt]]</f>
        <v>811</v>
      </c>
      <c r="Y99">
        <f>Tabel1[[#This Row],[Passive]]</f>
        <v>136</v>
      </c>
      <c r="Z99">
        <f>Tabel1[[#This Row],[Total Aktive]]+Tabel1[[#This Row],[Total Passive]]</f>
        <v>947</v>
      </c>
    </row>
    <row r="100" spans="1:26" x14ac:dyDescent="0.2">
      <c r="A100">
        <v>2011</v>
      </c>
      <c r="B100">
        <v>43</v>
      </c>
      <c r="C100" t="s">
        <v>122</v>
      </c>
      <c r="D100">
        <v>55</v>
      </c>
      <c r="E100">
        <v>9</v>
      </c>
      <c r="F100">
        <v>0</v>
      </c>
      <c r="G100">
        <v>0</v>
      </c>
      <c r="H100">
        <v>411</v>
      </c>
      <c r="I100">
        <v>224</v>
      </c>
      <c r="J100">
        <v>0</v>
      </c>
      <c r="K100">
        <v>0</v>
      </c>
      <c r="L100">
        <v>52</v>
      </c>
      <c r="M100">
        <v>30</v>
      </c>
      <c r="N100">
        <v>11</v>
      </c>
      <c r="O100">
        <v>7</v>
      </c>
      <c r="P100">
        <v>799</v>
      </c>
      <c r="Q100">
        <v>186</v>
      </c>
      <c r="R100" t="str">
        <f>_xlfn.CONCAT(Tabel1[[#This Row],[KlubNr]]," - ",Tabel1[[#This Row],[Klubnavn]])</f>
        <v>43 - Vestfyns Golfklub</v>
      </c>
      <c r="S100">
        <f>Tabel1[[#This Row],[Fleks mænd]]+Tabel1[[#This Row],[Fleks damer]]</f>
        <v>82</v>
      </c>
      <c r="T100">
        <f>Tabel1[[#This Row],[Junior drenge]]+Tabel1[[#This Row],[Junior piger]]+Tabel1[[#This Row],[Junior drenge uden banetill.]]+Tabel1[[#This Row],[Junior piger uden banetill.]]+Tabel1[[#This Row],[Senior mænd]]+Tabel1[[#This Row],[Senior damer]]</f>
        <v>699</v>
      </c>
      <c r="U100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100">
        <f>Tabel1[[#This Row],[Senior mænd]]+Tabel1[[#This Row],[Senior damer]]</f>
        <v>635</v>
      </c>
      <c r="W100">
        <f>Tabel1[[#This Row],[Langdist mænd]]+Tabel1[[#This Row],[Langdist damer]]</f>
        <v>18</v>
      </c>
      <c r="X100">
        <f>Tabel1[[#This Row],[I alt]]</f>
        <v>799</v>
      </c>
      <c r="Y100">
        <f>Tabel1[[#This Row],[Passive]]</f>
        <v>186</v>
      </c>
      <c r="Z100">
        <f>Tabel1[[#This Row],[Total Aktive]]+Tabel1[[#This Row],[Total Passive]]</f>
        <v>985</v>
      </c>
    </row>
    <row r="101" spans="1:26" x14ac:dyDescent="0.2">
      <c r="A101">
        <v>2011</v>
      </c>
      <c r="B101">
        <v>64</v>
      </c>
      <c r="C101" t="s">
        <v>123</v>
      </c>
      <c r="D101">
        <v>24</v>
      </c>
      <c r="E101">
        <v>12</v>
      </c>
      <c r="F101">
        <v>11</v>
      </c>
      <c r="G101">
        <v>1</v>
      </c>
      <c r="H101">
        <v>456</v>
      </c>
      <c r="I101">
        <v>265</v>
      </c>
      <c r="J101">
        <v>0</v>
      </c>
      <c r="K101">
        <v>0</v>
      </c>
      <c r="L101">
        <v>2</v>
      </c>
      <c r="M101">
        <v>0</v>
      </c>
      <c r="N101">
        <v>16</v>
      </c>
      <c r="O101">
        <v>8</v>
      </c>
      <c r="P101">
        <v>795</v>
      </c>
      <c r="Q101">
        <v>60</v>
      </c>
      <c r="R101" t="str">
        <f>_xlfn.CONCAT(Tabel1[[#This Row],[KlubNr]]," - ",Tabel1[[#This Row],[Klubnavn]])</f>
        <v>64 - Rold Skov Golfklub</v>
      </c>
      <c r="S101">
        <f>Tabel1[[#This Row],[Fleks mænd]]+Tabel1[[#This Row],[Fleks damer]]</f>
        <v>2</v>
      </c>
      <c r="T101">
        <f>Tabel1[[#This Row],[Junior drenge]]+Tabel1[[#This Row],[Junior piger]]+Tabel1[[#This Row],[Junior drenge uden banetill.]]+Tabel1[[#This Row],[Junior piger uden banetill.]]+Tabel1[[#This Row],[Senior mænd]]+Tabel1[[#This Row],[Senior damer]]</f>
        <v>769</v>
      </c>
      <c r="U101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01">
        <f>Tabel1[[#This Row],[Senior mænd]]+Tabel1[[#This Row],[Senior damer]]</f>
        <v>721</v>
      </c>
      <c r="W101">
        <f>Tabel1[[#This Row],[Langdist mænd]]+Tabel1[[#This Row],[Langdist damer]]</f>
        <v>24</v>
      </c>
      <c r="X101">
        <f>Tabel1[[#This Row],[I alt]]</f>
        <v>795</v>
      </c>
      <c r="Y101">
        <f>Tabel1[[#This Row],[Passive]]</f>
        <v>60</v>
      </c>
      <c r="Z101">
        <f>Tabel1[[#This Row],[Total Aktive]]+Tabel1[[#This Row],[Total Passive]]</f>
        <v>855</v>
      </c>
    </row>
    <row r="102" spans="1:26" x14ac:dyDescent="0.2">
      <c r="A102">
        <v>2011</v>
      </c>
      <c r="B102">
        <v>144</v>
      </c>
      <c r="C102" t="s">
        <v>124</v>
      </c>
      <c r="D102">
        <v>49</v>
      </c>
      <c r="E102">
        <v>12</v>
      </c>
      <c r="F102">
        <v>5</v>
      </c>
      <c r="G102">
        <v>5</v>
      </c>
      <c r="H102">
        <v>373</v>
      </c>
      <c r="I102">
        <v>190</v>
      </c>
      <c r="J102">
        <v>0</v>
      </c>
      <c r="K102">
        <v>0</v>
      </c>
      <c r="L102">
        <v>47</v>
      </c>
      <c r="M102">
        <v>28</v>
      </c>
      <c r="N102">
        <v>50</v>
      </c>
      <c r="O102">
        <v>28</v>
      </c>
      <c r="P102">
        <v>787</v>
      </c>
      <c r="Q102">
        <v>123</v>
      </c>
      <c r="R102" t="str">
        <f>_xlfn.CONCAT(Tabel1[[#This Row],[KlubNr]]," - ",Tabel1[[#This Row],[Klubnavn]])</f>
        <v>144 - DGC Dragsholm Golf Club</v>
      </c>
      <c r="S102">
        <f>Tabel1[[#This Row],[Fleks mænd]]+Tabel1[[#This Row],[Fleks damer]]</f>
        <v>75</v>
      </c>
      <c r="T102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102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102">
        <f>Tabel1[[#This Row],[Senior mænd]]+Tabel1[[#This Row],[Senior damer]]</f>
        <v>563</v>
      </c>
      <c r="W102">
        <f>Tabel1[[#This Row],[Langdist mænd]]+Tabel1[[#This Row],[Langdist damer]]</f>
        <v>78</v>
      </c>
      <c r="X102">
        <f>Tabel1[[#This Row],[I alt]]</f>
        <v>787</v>
      </c>
      <c r="Y102">
        <f>Tabel1[[#This Row],[Passive]]</f>
        <v>123</v>
      </c>
      <c r="Z102">
        <f>Tabel1[[#This Row],[Total Aktive]]+Tabel1[[#This Row],[Total Passive]]</f>
        <v>910</v>
      </c>
    </row>
    <row r="103" spans="1:26" x14ac:dyDescent="0.2">
      <c r="A103">
        <v>2011</v>
      </c>
      <c r="B103">
        <v>30</v>
      </c>
      <c r="C103" t="s">
        <v>231</v>
      </c>
      <c r="D103">
        <v>38</v>
      </c>
      <c r="E103">
        <v>15</v>
      </c>
      <c r="F103">
        <v>0</v>
      </c>
      <c r="G103">
        <v>0</v>
      </c>
      <c r="H103">
        <v>361</v>
      </c>
      <c r="I103">
        <v>211</v>
      </c>
      <c r="J103">
        <v>0</v>
      </c>
      <c r="K103">
        <v>0</v>
      </c>
      <c r="L103">
        <v>0</v>
      </c>
      <c r="M103">
        <v>0</v>
      </c>
      <c r="N103">
        <v>87</v>
      </c>
      <c r="O103">
        <v>60</v>
      </c>
      <c r="P103">
        <v>772</v>
      </c>
      <c r="Q103">
        <v>22</v>
      </c>
      <c r="R103" t="str">
        <f>_xlfn.CONCAT(Tabel1[[#This Row],[KlubNr]]," - ",Tabel1[[#This Row],[Klubnavn]])</f>
        <v>30 - Hvide Klit</v>
      </c>
      <c r="S103">
        <f>Tabel1[[#This Row],[Fleks mænd]]+Tabel1[[#This Row],[Fleks damer]]</f>
        <v>0</v>
      </c>
      <c r="T103">
        <f>Tabel1[[#This Row],[Junior drenge]]+Tabel1[[#This Row],[Junior piger]]+Tabel1[[#This Row],[Junior drenge uden banetill.]]+Tabel1[[#This Row],[Junior piger uden banetill.]]+Tabel1[[#This Row],[Senior mænd]]+Tabel1[[#This Row],[Senior damer]]</f>
        <v>625</v>
      </c>
      <c r="U103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103">
        <f>Tabel1[[#This Row],[Senior mænd]]+Tabel1[[#This Row],[Senior damer]]</f>
        <v>572</v>
      </c>
      <c r="W103">
        <f>Tabel1[[#This Row],[Langdist mænd]]+Tabel1[[#This Row],[Langdist damer]]</f>
        <v>147</v>
      </c>
      <c r="X103">
        <f>Tabel1[[#This Row],[I alt]]</f>
        <v>772</v>
      </c>
      <c r="Y103">
        <f>Tabel1[[#This Row],[Passive]]</f>
        <v>22</v>
      </c>
      <c r="Z103">
        <f>Tabel1[[#This Row],[Total Aktive]]+Tabel1[[#This Row],[Total Passive]]</f>
        <v>794</v>
      </c>
    </row>
    <row r="104" spans="1:26" x14ac:dyDescent="0.2">
      <c r="A104">
        <v>2011</v>
      </c>
      <c r="B104">
        <v>86</v>
      </c>
      <c r="C104" t="s">
        <v>125</v>
      </c>
      <c r="D104">
        <v>34</v>
      </c>
      <c r="E104">
        <v>11</v>
      </c>
      <c r="F104">
        <v>12</v>
      </c>
      <c r="G104">
        <v>3</v>
      </c>
      <c r="H104">
        <v>475</v>
      </c>
      <c r="I104">
        <v>178</v>
      </c>
      <c r="J104">
        <v>0</v>
      </c>
      <c r="K104">
        <v>0</v>
      </c>
      <c r="L104">
        <v>22</v>
      </c>
      <c r="M104">
        <v>10</v>
      </c>
      <c r="N104">
        <v>9</v>
      </c>
      <c r="O104">
        <v>3</v>
      </c>
      <c r="P104">
        <v>757</v>
      </c>
      <c r="Q104">
        <v>108</v>
      </c>
      <c r="R104" t="str">
        <f>_xlfn.CONCAT(Tabel1[[#This Row],[KlubNr]]," - ",Tabel1[[#This Row],[Klubnavn]])</f>
        <v>86 - Give Golfklub</v>
      </c>
      <c r="S104">
        <f>Tabel1[[#This Row],[Fleks mænd]]+Tabel1[[#This Row],[Fleks damer]]</f>
        <v>32</v>
      </c>
      <c r="T104">
        <f>Tabel1[[#This Row],[Junior drenge]]+Tabel1[[#This Row],[Junior piger]]+Tabel1[[#This Row],[Junior drenge uden banetill.]]+Tabel1[[#This Row],[Junior piger uden banetill.]]+Tabel1[[#This Row],[Senior mænd]]+Tabel1[[#This Row],[Senior damer]]</f>
        <v>713</v>
      </c>
      <c r="U104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104">
        <f>Tabel1[[#This Row],[Senior mænd]]+Tabel1[[#This Row],[Senior damer]]</f>
        <v>653</v>
      </c>
      <c r="W104">
        <f>Tabel1[[#This Row],[Langdist mænd]]+Tabel1[[#This Row],[Langdist damer]]</f>
        <v>12</v>
      </c>
      <c r="X104">
        <f>Tabel1[[#This Row],[I alt]]</f>
        <v>757</v>
      </c>
      <c r="Y104">
        <f>Tabel1[[#This Row],[Passive]]</f>
        <v>108</v>
      </c>
      <c r="Z104">
        <f>Tabel1[[#This Row],[Total Aktive]]+Tabel1[[#This Row],[Total Passive]]</f>
        <v>865</v>
      </c>
    </row>
    <row r="105" spans="1:26" x14ac:dyDescent="0.2">
      <c r="A105">
        <v>2011</v>
      </c>
      <c r="B105">
        <v>157</v>
      </c>
      <c r="C105" t="s">
        <v>126</v>
      </c>
      <c r="D105">
        <v>20</v>
      </c>
      <c r="E105">
        <v>2</v>
      </c>
      <c r="F105">
        <v>7</v>
      </c>
      <c r="G105">
        <v>1</v>
      </c>
      <c r="H105">
        <v>440</v>
      </c>
      <c r="I105">
        <v>94</v>
      </c>
      <c r="J105">
        <v>1</v>
      </c>
      <c r="K105">
        <v>0</v>
      </c>
      <c r="L105">
        <v>155</v>
      </c>
      <c r="M105">
        <v>34</v>
      </c>
      <c r="N105">
        <v>0</v>
      </c>
      <c r="O105">
        <v>0</v>
      </c>
      <c r="P105">
        <v>754</v>
      </c>
      <c r="Q105">
        <v>63</v>
      </c>
      <c r="R105" t="str">
        <f>_xlfn.CONCAT(Tabel1[[#This Row],[KlubNr]]," - ",Tabel1[[#This Row],[Klubnavn]])</f>
        <v>157 - Ishøj Golfklub</v>
      </c>
      <c r="S105">
        <f>Tabel1[[#This Row],[Fleks mænd]]+Tabel1[[#This Row],[Fleks damer]]</f>
        <v>189</v>
      </c>
      <c r="T105">
        <f>Tabel1[[#This Row],[Junior drenge]]+Tabel1[[#This Row],[Junior piger]]+Tabel1[[#This Row],[Junior drenge uden banetill.]]+Tabel1[[#This Row],[Junior piger uden banetill.]]+Tabel1[[#This Row],[Senior mænd]]+Tabel1[[#This Row],[Senior damer]]</f>
        <v>564</v>
      </c>
      <c r="U105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05">
        <f>Tabel1[[#This Row],[Senior mænd]]+Tabel1[[#This Row],[Senior damer]]</f>
        <v>534</v>
      </c>
      <c r="W105">
        <f>Tabel1[[#This Row],[Langdist mænd]]+Tabel1[[#This Row],[Langdist damer]]</f>
        <v>0</v>
      </c>
      <c r="X105">
        <f>Tabel1[[#This Row],[I alt]]</f>
        <v>754</v>
      </c>
      <c r="Y105">
        <f>Tabel1[[#This Row],[Passive]]</f>
        <v>63</v>
      </c>
      <c r="Z105">
        <f>Tabel1[[#This Row],[Total Aktive]]+Tabel1[[#This Row],[Total Passive]]</f>
        <v>817</v>
      </c>
    </row>
    <row r="106" spans="1:26" x14ac:dyDescent="0.2">
      <c r="A106">
        <v>2011</v>
      </c>
      <c r="B106">
        <v>129</v>
      </c>
      <c r="C106" t="s">
        <v>127</v>
      </c>
      <c r="D106">
        <v>25</v>
      </c>
      <c r="E106">
        <v>4</v>
      </c>
      <c r="F106">
        <v>6</v>
      </c>
      <c r="G106">
        <v>2</v>
      </c>
      <c r="H106">
        <v>377</v>
      </c>
      <c r="I106">
        <v>132</v>
      </c>
      <c r="J106">
        <v>0</v>
      </c>
      <c r="K106">
        <v>0</v>
      </c>
      <c r="L106">
        <v>149</v>
      </c>
      <c r="M106">
        <v>58</v>
      </c>
      <c r="N106">
        <v>0</v>
      </c>
      <c r="O106">
        <v>0</v>
      </c>
      <c r="P106">
        <v>753</v>
      </c>
      <c r="Q106">
        <v>18</v>
      </c>
      <c r="R106" t="str">
        <f>_xlfn.CONCAT(Tabel1[[#This Row],[KlubNr]]," - ",Tabel1[[#This Row],[Klubnavn]])</f>
        <v>129 - Passebækgård Golf Klub</v>
      </c>
      <c r="S106">
        <f>Tabel1[[#This Row],[Fleks mænd]]+Tabel1[[#This Row],[Fleks damer]]</f>
        <v>207</v>
      </c>
      <c r="T106">
        <f>Tabel1[[#This Row],[Junior drenge]]+Tabel1[[#This Row],[Junior piger]]+Tabel1[[#This Row],[Junior drenge uden banetill.]]+Tabel1[[#This Row],[Junior piger uden banetill.]]+Tabel1[[#This Row],[Senior mænd]]+Tabel1[[#This Row],[Senior damer]]</f>
        <v>546</v>
      </c>
      <c r="U106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06">
        <f>Tabel1[[#This Row],[Senior mænd]]+Tabel1[[#This Row],[Senior damer]]</f>
        <v>509</v>
      </c>
      <c r="W106">
        <f>Tabel1[[#This Row],[Langdist mænd]]+Tabel1[[#This Row],[Langdist damer]]</f>
        <v>0</v>
      </c>
      <c r="X106">
        <f>Tabel1[[#This Row],[I alt]]</f>
        <v>753</v>
      </c>
      <c r="Y106">
        <f>Tabel1[[#This Row],[Passive]]</f>
        <v>18</v>
      </c>
      <c r="Z106">
        <f>Tabel1[[#This Row],[Total Aktive]]+Tabel1[[#This Row],[Total Passive]]</f>
        <v>771</v>
      </c>
    </row>
    <row r="107" spans="1:26" x14ac:dyDescent="0.2">
      <c r="A107">
        <v>2011</v>
      </c>
      <c r="B107">
        <v>137</v>
      </c>
      <c r="C107" t="s">
        <v>128</v>
      </c>
      <c r="D107">
        <v>9</v>
      </c>
      <c r="E107">
        <v>4</v>
      </c>
      <c r="F107">
        <v>0</v>
      </c>
      <c r="G107">
        <v>0</v>
      </c>
      <c r="H107">
        <v>204</v>
      </c>
      <c r="I107">
        <v>80</v>
      </c>
      <c r="J107">
        <v>3</v>
      </c>
      <c r="K107">
        <v>0</v>
      </c>
      <c r="L107">
        <v>377</v>
      </c>
      <c r="M107">
        <v>56</v>
      </c>
      <c r="N107">
        <v>11</v>
      </c>
      <c r="O107">
        <v>6</v>
      </c>
      <c r="P107">
        <v>750</v>
      </c>
      <c r="Q107">
        <v>15</v>
      </c>
      <c r="R107" t="str">
        <f>_xlfn.CONCAT(Tabel1[[#This Row],[KlubNr]]," - ",Tabel1[[#This Row],[Klubnavn]])</f>
        <v>137 - Øland Golfklub</v>
      </c>
      <c r="S107">
        <f>Tabel1[[#This Row],[Fleks mænd]]+Tabel1[[#This Row],[Fleks damer]]</f>
        <v>433</v>
      </c>
      <c r="T107">
        <f>Tabel1[[#This Row],[Junior drenge]]+Tabel1[[#This Row],[Junior piger]]+Tabel1[[#This Row],[Junior drenge uden banetill.]]+Tabel1[[#This Row],[Junior piger uden banetill.]]+Tabel1[[#This Row],[Senior mænd]]+Tabel1[[#This Row],[Senior damer]]</f>
        <v>297</v>
      </c>
      <c r="U107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07">
        <f>Tabel1[[#This Row],[Senior mænd]]+Tabel1[[#This Row],[Senior damer]]</f>
        <v>284</v>
      </c>
      <c r="W107">
        <f>Tabel1[[#This Row],[Langdist mænd]]+Tabel1[[#This Row],[Langdist damer]]</f>
        <v>17</v>
      </c>
      <c r="X107">
        <f>Tabel1[[#This Row],[I alt]]</f>
        <v>750</v>
      </c>
      <c r="Y107">
        <f>Tabel1[[#This Row],[Passive]]</f>
        <v>15</v>
      </c>
      <c r="Z107">
        <f>Tabel1[[#This Row],[Total Aktive]]+Tabel1[[#This Row],[Total Passive]]</f>
        <v>765</v>
      </c>
    </row>
    <row r="108" spans="1:26" x14ac:dyDescent="0.2">
      <c r="A108">
        <v>2011</v>
      </c>
      <c r="B108">
        <v>163</v>
      </c>
      <c r="C108" t="s">
        <v>129</v>
      </c>
      <c r="D108">
        <v>37</v>
      </c>
      <c r="E108">
        <v>8</v>
      </c>
      <c r="F108">
        <v>33</v>
      </c>
      <c r="G108">
        <v>11</v>
      </c>
      <c r="H108">
        <v>451</v>
      </c>
      <c r="I108">
        <v>142</v>
      </c>
      <c r="J108">
        <v>0</v>
      </c>
      <c r="K108">
        <v>0</v>
      </c>
      <c r="L108">
        <v>39</v>
      </c>
      <c r="M108">
        <v>25</v>
      </c>
      <c r="N108">
        <v>0</v>
      </c>
      <c r="O108">
        <v>0</v>
      </c>
      <c r="P108">
        <v>746</v>
      </c>
      <c r="Q108">
        <v>8</v>
      </c>
      <c r="R108" t="str">
        <f>_xlfn.CONCAT(Tabel1[[#This Row],[KlubNr]]," - ",Tabel1[[#This Row],[Klubnavn]])</f>
        <v>163 - Værebro Golfklub</v>
      </c>
      <c r="S108">
        <f>Tabel1[[#This Row],[Fleks mænd]]+Tabel1[[#This Row],[Fleks damer]]</f>
        <v>64</v>
      </c>
      <c r="T108">
        <f>Tabel1[[#This Row],[Junior drenge]]+Tabel1[[#This Row],[Junior piger]]+Tabel1[[#This Row],[Junior drenge uden banetill.]]+Tabel1[[#This Row],[Junior piger uden banetill.]]+Tabel1[[#This Row],[Senior mænd]]+Tabel1[[#This Row],[Senior damer]]</f>
        <v>682</v>
      </c>
      <c r="U108">
        <f>Tabel1[[#This Row],[Junior drenge]]+Tabel1[[#This Row],[Junior piger]]+Tabel1[[#This Row],[Junior drenge uden banetill.]]+Tabel1[[#This Row],[Junior piger uden banetill.]]+Tabel1[[#This Row],[Fleks drenge]]+Tabel1[[#This Row],[Fleks piger]]</f>
        <v>89</v>
      </c>
      <c r="V108">
        <f>Tabel1[[#This Row],[Senior mænd]]+Tabel1[[#This Row],[Senior damer]]</f>
        <v>593</v>
      </c>
      <c r="W108">
        <f>Tabel1[[#This Row],[Langdist mænd]]+Tabel1[[#This Row],[Langdist damer]]</f>
        <v>0</v>
      </c>
      <c r="X108">
        <f>Tabel1[[#This Row],[I alt]]</f>
        <v>746</v>
      </c>
      <c r="Y108">
        <f>Tabel1[[#This Row],[Passive]]</f>
        <v>8</v>
      </c>
      <c r="Z108">
        <f>Tabel1[[#This Row],[Total Aktive]]+Tabel1[[#This Row],[Total Passive]]</f>
        <v>754</v>
      </c>
    </row>
    <row r="109" spans="1:26" x14ac:dyDescent="0.2">
      <c r="A109">
        <v>2011</v>
      </c>
      <c r="B109">
        <v>175</v>
      </c>
      <c r="C109" t="s">
        <v>130</v>
      </c>
      <c r="D109">
        <v>53</v>
      </c>
      <c r="E109">
        <v>3</v>
      </c>
      <c r="F109">
        <v>1</v>
      </c>
      <c r="G109">
        <v>2</v>
      </c>
      <c r="H109">
        <v>469</v>
      </c>
      <c r="I109">
        <v>178</v>
      </c>
      <c r="J109">
        <v>0</v>
      </c>
      <c r="K109">
        <v>0</v>
      </c>
      <c r="L109">
        <v>11</v>
      </c>
      <c r="M109">
        <v>1</v>
      </c>
      <c r="N109">
        <v>9</v>
      </c>
      <c r="O109">
        <v>4</v>
      </c>
      <c r="P109">
        <v>731</v>
      </c>
      <c r="Q109">
        <v>57</v>
      </c>
      <c r="R109" t="str">
        <f>_xlfn.CONCAT(Tabel1[[#This Row],[KlubNr]]," - ",Tabel1[[#This Row],[Klubnavn]])</f>
        <v>175 - Dronninglund Golfklub</v>
      </c>
      <c r="S109">
        <f>Tabel1[[#This Row],[Fleks mænd]]+Tabel1[[#This Row],[Fleks damer]]</f>
        <v>12</v>
      </c>
      <c r="T109">
        <f>Tabel1[[#This Row],[Junior drenge]]+Tabel1[[#This Row],[Junior piger]]+Tabel1[[#This Row],[Junior drenge uden banetill.]]+Tabel1[[#This Row],[Junior piger uden banetill.]]+Tabel1[[#This Row],[Senior mænd]]+Tabel1[[#This Row],[Senior damer]]</f>
        <v>706</v>
      </c>
      <c r="U109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109">
        <f>Tabel1[[#This Row],[Senior mænd]]+Tabel1[[#This Row],[Senior damer]]</f>
        <v>647</v>
      </c>
      <c r="W109">
        <f>Tabel1[[#This Row],[Langdist mænd]]+Tabel1[[#This Row],[Langdist damer]]</f>
        <v>13</v>
      </c>
      <c r="X109">
        <f>Tabel1[[#This Row],[I alt]]</f>
        <v>731</v>
      </c>
      <c r="Y109">
        <f>Tabel1[[#This Row],[Passive]]</f>
        <v>57</v>
      </c>
      <c r="Z109">
        <f>Tabel1[[#This Row],[Total Aktive]]+Tabel1[[#This Row],[Total Passive]]</f>
        <v>788</v>
      </c>
    </row>
    <row r="110" spans="1:26" x14ac:dyDescent="0.2">
      <c r="A110">
        <v>2011</v>
      </c>
      <c r="B110">
        <v>134</v>
      </c>
      <c r="C110" t="s">
        <v>233</v>
      </c>
      <c r="D110">
        <v>35</v>
      </c>
      <c r="E110">
        <v>11</v>
      </c>
      <c r="F110">
        <v>8</v>
      </c>
      <c r="G110">
        <v>5</v>
      </c>
      <c r="H110">
        <v>382</v>
      </c>
      <c r="I110">
        <v>156</v>
      </c>
      <c r="J110">
        <v>0</v>
      </c>
      <c r="K110">
        <v>0</v>
      </c>
      <c r="L110">
        <v>81</v>
      </c>
      <c r="M110">
        <v>48</v>
      </c>
      <c r="N110">
        <v>0</v>
      </c>
      <c r="O110">
        <v>0</v>
      </c>
      <c r="P110">
        <v>726</v>
      </c>
      <c r="Q110">
        <v>170</v>
      </c>
      <c r="R110" t="str">
        <f>_xlfn.CONCAT(Tabel1[[#This Row],[KlubNr]]," - ",Tabel1[[#This Row],[Klubnavn]])</f>
        <v>134 - PIBE MØLLE GOLF</v>
      </c>
      <c r="S110">
        <f>Tabel1[[#This Row],[Fleks mænd]]+Tabel1[[#This Row],[Fleks damer]]</f>
        <v>129</v>
      </c>
      <c r="T110">
        <f>Tabel1[[#This Row],[Junior drenge]]+Tabel1[[#This Row],[Junior piger]]+Tabel1[[#This Row],[Junior drenge uden banetill.]]+Tabel1[[#This Row],[Junior piger uden banetill.]]+Tabel1[[#This Row],[Senior mænd]]+Tabel1[[#This Row],[Senior damer]]</f>
        <v>597</v>
      </c>
      <c r="U110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110">
        <f>Tabel1[[#This Row],[Senior mænd]]+Tabel1[[#This Row],[Senior damer]]</f>
        <v>538</v>
      </c>
      <c r="W110">
        <f>Tabel1[[#This Row],[Langdist mænd]]+Tabel1[[#This Row],[Langdist damer]]</f>
        <v>0</v>
      </c>
      <c r="X110">
        <f>Tabel1[[#This Row],[I alt]]</f>
        <v>726</v>
      </c>
      <c r="Y110">
        <f>Tabel1[[#This Row],[Passive]]</f>
        <v>170</v>
      </c>
      <c r="Z110">
        <f>Tabel1[[#This Row],[Total Aktive]]+Tabel1[[#This Row],[Total Passive]]</f>
        <v>896</v>
      </c>
    </row>
    <row r="111" spans="1:26" x14ac:dyDescent="0.2">
      <c r="A111">
        <v>2011</v>
      </c>
      <c r="B111">
        <v>149</v>
      </c>
      <c r="C111" t="s">
        <v>131</v>
      </c>
      <c r="D111">
        <v>44</v>
      </c>
      <c r="E111">
        <v>9</v>
      </c>
      <c r="F111">
        <v>7</v>
      </c>
      <c r="G111">
        <v>6</v>
      </c>
      <c r="H111">
        <v>390</v>
      </c>
      <c r="I111">
        <v>186</v>
      </c>
      <c r="J111">
        <v>0</v>
      </c>
      <c r="K111">
        <v>0</v>
      </c>
      <c r="L111">
        <v>32</v>
      </c>
      <c r="M111">
        <v>13</v>
      </c>
      <c r="N111">
        <v>19</v>
      </c>
      <c r="O111">
        <v>14</v>
      </c>
      <c r="P111">
        <v>720</v>
      </c>
      <c r="Q111">
        <v>87</v>
      </c>
      <c r="R111" t="str">
        <f>_xlfn.CONCAT(Tabel1[[#This Row],[KlubNr]]," - ",Tabel1[[#This Row],[Klubnavn]])</f>
        <v>149 - Aabenraa Golfklub</v>
      </c>
      <c r="S111">
        <f>Tabel1[[#This Row],[Fleks mænd]]+Tabel1[[#This Row],[Fleks damer]]</f>
        <v>45</v>
      </c>
      <c r="T111">
        <f>Tabel1[[#This Row],[Junior drenge]]+Tabel1[[#This Row],[Junior piger]]+Tabel1[[#This Row],[Junior drenge uden banetill.]]+Tabel1[[#This Row],[Junior piger uden banetill.]]+Tabel1[[#This Row],[Senior mænd]]+Tabel1[[#This Row],[Senior damer]]</f>
        <v>642</v>
      </c>
      <c r="U111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111">
        <f>Tabel1[[#This Row],[Senior mænd]]+Tabel1[[#This Row],[Senior damer]]</f>
        <v>576</v>
      </c>
      <c r="W111">
        <f>Tabel1[[#This Row],[Langdist mænd]]+Tabel1[[#This Row],[Langdist damer]]</f>
        <v>33</v>
      </c>
      <c r="X111">
        <f>Tabel1[[#This Row],[I alt]]</f>
        <v>720</v>
      </c>
      <c r="Y111">
        <f>Tabel1[[#This Row],[Passive]]</f>
        <v>87</v>
      </c>
      <c r="Z111">
        <f>Tabel1[[#This Row],[Total Aktive]]+Tabel1[[#This Row],[Total Passive]]</f>
        <v>807</v>
      </c>
    </row>
    <row r="112" spans="1:26" x14ac:dyDescent="0.2">
      <c r="A112">
        <v>2011</v>
      </c>
      <c r="B112">
        <v>76</v>
      </c>
      <c r="C112" t="s">
        <v>132</v>
      </c>
      <c r="D112">
        <v>31</v>
      </c>
      <c r="E112">
        <v>11</v>
      </c>
      <c r="F112">
        <v>13</v>
      </c>
      <c r="G112">
        <v>2</v>
      </c>
      <c r="H112">
        <v>376</v>
      </c>
      <c r="I112">
        <v>193</v>
      </c>
      <c r="J112">
        <v>0</v>
      </c>
      <c r="K112">
        <v>0</v>
      </c>
      <c r="L112">
        <v>23</v>
      </c>
      <c r="M112">
        <v>14</v>
      </c>
      <c r="N112">
        <v>35</v>
      </c>
      <c r="O112">
        <v>14</v>
      </c>
      <c r="P112">
        <v>712</v>
      </c>
      <c r="Q112">
        <v>120</v>
      </c>
      <c r="R112" t="str">
        <f>_xlfn.CONCAT(Tabel1[[#This Row],[KlubNr]]," - ",Tabel1[[#This Row],[Klubnavn]])</f>
        <v>76 - Norddjurs Golfklub</v>
      </c>
      <c r="S112">
        <f>Tabel1[[#This Row],[Fleks mænd]]+Tabel1[[#This Row],[Fleks damer]]</f>
        <v>37</v>
      </c>
      <c r="T112">
        <f>Tabel1[[#This Row],[Junior drenge]]+Tabel1[[#This Row],[Junior piger]]+Tabel1[[#This Row],[Junior drenge uden banetill.]]+Tabel1[[#This Row],[Junior piger uden banetill.]]+Tabel1[[#This Row],[Senior mænd]]+Tabel1[[#This Row],[Senior damer]]</f>
        <v>626</v>
      </c>
      <c r="U112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12">
        <f>Tabel1[[#This Row],[Senior mænd]]+Tabel1[[#This Row],[Senior damer]]</f>
        <v>569</v>
      </c>
      <c r="W112">
        <f>Tabel1[[#This Row],[Langdist mænd]]+Tabel1[[#This Row],[Langdist damer]]</f>
        <v>49</v>
      </c>
      <c r="X112">
        <f>Tabel1[[#This Row],[I alt]]</f>
        <v>712</v>
      </c>
      <c r="Y112">
        <f>Tabel1[[#This Row],[Passive]]</f>
        <v>120</v>
      </c>
      <c r="Z112">
        <f>Tabel1[[#This Row],[Total Aktive]]+Tabel1[[#This Row],[Total Passive]]</f>
        <v>832</v>
      </c>
    </row>
    <row r="113" spans="1:26" x14ac:dyDescent="0.2">
      <c r="A113">
        <v>2011</v>
      </c>
      <c r="B113">
        <v>118</v>
      </c>
      <c r="C113" t="s">
        <v>133</v>
      </c>
      <c r="D113">
        <v>32</v>
      </c>
      <c r="E113">
        <v>8</v>
      </c>
      <c r="F113">
        <v>0</v>
      </c>
      <c r="G113">
        <v>0</v>
      </c>
      <c r="H113">
        <v>398</v>
      </c>
      <c r="I113">
        <v>232</v>
      </c>
      <c r="J113">
        <v>0</v>
      </c>
      <c r="K113">
        <v>0</v>
      </c>
      <c r="L113">
        <v>26</v>
      </c>
      <c r="M113">
        <v>13</v>
      </c>
      <c r="N113">
        <v>0</v>
      </c>
      <c r="O113">
        <v>0</v>
      </c>
      <c r="P113">
        <v>709</v>
      </c>
      <c r="Q113">
        <v>109</v>
      </c>
      <c r="R113" t="str">
        <f>_xlfn.CONCAT(Tabel1[[#This Row],[KlubNr]]," - ",Tabel1[[#This Row],[Klubnavn]])</f>
        <v>118 - Marielyst Golf Klub</v>
      </c>
      <c r="S113">
        <f>Tabel1[[#This Row],[Fleks mænd]]+Tabel1[[#This Row],[Fleks damer]]</f>
        <v>39</v>
      </c>
      <c r="T113">
        <f>Tabel1[[#This Row],[Junior drenge]]+Tabel1[[#This Row],[Junior piger]]+Tabel1[[#This Row],[Junior drenge uden banetill.]]+Tabel1[[#This Row],[Junior piger uden banetill.]]+Tabel1[[#This Row],[Senior mænd]]+Tabel1[[#This Row],[Senior damer]]</f>
        <v>670</v>
      </c>
      <c r="U113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13">
        <f>Tabel1[[#This Row],[Senior mænd]]+Tabel1[[#This Row],[Senior damer]]</f>
        <v>630</v>
      </c>
      <c r="W113">
        <f>Tabel1[[#This Row],[Langdist mænd]]+Tabel1[[#This Row],[Langdist damer]]</f>
        <v>0</v>
      </c>
      <c r="X113">
        <f>Tabel1[[#This Row],[I alt]]</f>
        <v>709</v>
      </c>
      <c r="Y113">
        <f>Tabel1[[#This Row],[Passive]]</f>
        <v>109</v>
      </c>
      <c r="Z113">
        <f>Tabel1[[#This Row],[Total Aktive]]+Tabel1[[#This Row],[Total Passive]]</f>
        <v>818</v>
      </c>
    </row>
    <row r="114" spans="1:26" x14ac:dyDescent="0.2">
      <c r="A114">
        <v>2011</v>
      </c>
      <c r="B114">
        <v>147</v>
      </c>
      <c r="C114" t="s">
        <v>134</v>
      </c>
      <c r="D114">
        <v>26</v>
      </c>
      <c r="E114">
        <v>5</v>
      </c>
      <c r="F114">
        <v>1</v>
      </c>
      <c r="G114">
        <v>0</v>
      </c>
      <c r="H114">
        <v>485</v>
      </c>
      <c r="I114">
        <v>105</v>
      </c>
      <c r="J114">
        <v>0</v>
      </c>
      <c r="K114">
        <v>0</v>
      </c>
      <c r="L114">
        <v>60</v>
      </c>
      <c r="M114">
        <v>23</v>
      </c>
      <c r="N114">
        <v>0</v>
      </c>
      <c r="O114">
        <v>0</v>
      </c>
      <c r="P114">
        <v>705</v>
      </c>
      <c r="Q114">
        <v>98</v>
      </c>
      <c r="R114" t="str">
        <f>_xlfn.CONCAT(Tabel1[[#This Row],[KlubNr]]," - ",Tabel1[[#This Row],[Klubnavn]])</f>
        <v>147 - Midtsjællands Golfklub</v>
      </c>
      <c r="S114">
        <f>Tabel1[[#This Row],[Fleks mænd]]+Tabel1[[#This Row],[Fleks damer]]</f>
        <v>83</v>
      </c>
      <c r="T114">
        <f>Tabel1[[#This Row],[Junior drenge]]+Tabel1[[#This Row],[Junior piger]]+Tabel1[[#This Row],[Junior drenge uden banetill.]]+Tabel1[[#This Row],[Junior piger uden banetill.]]+Tabel1[[#This Row],[Senior mænd]]+Tabel1[[#This Row],[Senior damer]]</f>
        <v>622</v>
      </c>
      <c r="U114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14">
        <f>Tabel1[[#This Row],[Senior mænd]]+Tabel1[[#This Row],[Senior damer]]</f>
        <v>590</v>
      </c>
      <c r="W114">
        <f>Tabel1[[#This Row],[Langdist mænd]]+Tabel1[[#This Row],[Langdist damer]]</f>
        <v>0</v>
      </c>
      <c r="X114">
        <f>Tabel1[[#This Row],[I alt]]</f>
        <v>705</v>
      </c>
      <c r="Y114">
        <f>Tabel1[[#This Row],[Passive]]</f>
        <v>98</v>
      </c>
      <c r="Z114">
        <f>Tabel1[[#This Row],[Total Aktive]]+Tabel1[[#This Row],[Total Passive]]</f>
        <v>803</v>
      </c>
    </row>
    <row r="115" spans="1:26" x14ac:dyDescent="0.2">
      <c r="A115">
        <v>2011</v>
      </c>
      <c r="B115">
        <v>69</v>
      </c>
      <c r="C115" t="s">
        <v>135</v>
      </c>
      <c r="D115">
        <v>48</v>
      </c>
      <c r="E115">
        <v>4</v>
      </c>
      <c r="F115">
        <v>8</v>
      </c>
      <c r="G115">
        <v>3</v>
      </c>
      <c r="H115">
        <v>405</v>
      </c>
      <c r="I115">
        <v>220</v>
      </c>
      <c r="J115">
        <v>0</v>
      </c>
      <c r="K115">
        <v>0</v>
      </c>
      <c r="L115">
        <v>2</v>
      </c>
      <c r="M115">
        <v>0</v>
      </c>
      <c r="N115">
        <v>7</v>
      </c>
      <c r="O115">
        <v>5</v>
      </c>
      <c r="P115">
        <v>702</v>
      </c>
      <c r="Q115">
        <v>214</v>
      </c>
      <c r="R115" t="str">
        <f>_xlfn.CONCAT(Tabel1[[#This Row],[KlubNr]]," - ",Tabel1[[#This Row],[Klubnavn]])</f>
        <v>69 - Maribo Sø Golfklub</v>
      </c>
      <c r="S115">
        <f>Tabel1[[#This Row],[Fleks mænd]]+Tabel1[[#This Row],[Fleks damer]]</f>
        <v>2</v>
      </c>
      <c r="T115">
        <f>Tabel1[[#This Row],[Junior drenge]]+Tabel1[[#This Row],[Junior piger]]+Tabel1[[#This Row],[Junior drenge uden banetill.]]+Tabel1[[#This Row],[Junior piger uden banetill.]]+Tabel1[[#This Row],[Senior mænd]]+Tabel1[[#This Row],[Senior damer]]</f>
        <v>688</v>
      </c>
      <c r="U115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115">
        <f>Tabel1[[#This Row],[Senior mænd]]+Tabel1[[#This Row],[Senior damer]]</f>
        <v>625</v>
      </c>
      <c r="W115">
        <f>Tabel1[[#This Row],[Langdist mænd]]+Tabel1[[#This Row],[Langdist damer]]</f>
        <v>12</v>
      </c>
      <c r="X115">
        <f>Tabel1[[#This Row],[I alt]]</f>
        <v>702</v>
      </c>
      <c r="Y115">
        <f>Tabel1[[#This Row],[Passive]]</f>
        <v>214</v>
      </c>
      <c r="Z115">
        <f>Tabel1[[#This Row],[Total Aktive]]+Tabel1[[#This Row],[Total Passive]]</f>
        <v>916</v>
      </c>
    </row>
    <row r="116" spans="1:26" x14ac:dyDescent="0.2">
      <c r="A116">
        <v>2011</v>
      </c>
      <c r="B116">
        <v>164</v>
      </c>
      <c r="C116" t="s">
        <v>136</v>
      </c>
      <c r="D116">
        <v>18</v>
      </c>
      <c r="E116">
        <v>5</v>
      </c>
      <c r="F116">
        <v>15</v>
      </c>
      <c r="G116">
        <v>2</v>
      </c>
      <c r="H116">
        <v>471</v>
      </c>
      <c r="I116">
        <v>162</v>
      </c>
      <c r="J116">
        <v>0</v>
      </c>
      <c r="K116">
        <v>0</v>
      </c>
      <c r="L116">
        <v>12</v>
      </c>
      <c r="M116">
        <v>5</v>
      </c>
      <c r="N116">
        <v>5</v>
      </c>
      <c r="O116">
        <v>2</v>
      </c>
      <c r="P116">
        <v>697</v>
      </c>
      <c r="Q116">
        <v>54</v>
      </c>
      <c r="R116" t="str">
        <f>_xlfn.CONCAT(Tabel1[[#This Row],[KlubNr]]," - ",Tabel1[[#This Row],[Klubnavn]])</f>
        <v>164 - Comwell Kellers Park Golfklub</v>
      </c>
      <c r="S116">
        <f>Tabel1[[#This Row],[Fleks mænd]]+Tabel1[[#This Row],[Fleks damer]]</f>
        <v>17</v>
      </c>
      <c r="T116">
        <f>Tabel1[[#This Row],[Junior drenge]]+Tabel1[[#This Row],[Junior piger]]+Tabel1[[#This Row],[Junior drenge uden banetill.]]+Tabel1[[#This Row],[Junior piger uden banetill.]]+Tabel1[[#This Row],[Senior mænd]]+Tabel1[[#This Row],[Senior damer]]</f>
        <v>673</v>
      </c>
      <c r="U116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16">
        <f>Tabel1[[#This Row],[Senior mænd]]+Tabel1[[#This Row],[Senior damer]]</f>
        <v>633</v>
      </c>
      <c r="W116">
        <f>Tabel1[[#This Row],[Langdist mænd]]+Tabel1[[#This Row],[Langdist damer]]</f>
        <v>7</v>
      </c>
      <c r="X116">
        <f>Tabel1[[#This Row],[I alt]]</f>
        <v>697</v>
      </c>
      <c r="Y116">
        <f>Tabel1[[#This Row],[Passive]]</f>
        <v>54</v>
      </c>
      <c r="Z116">
        <f>Tabel1[[#This Row],[Total Aktive]]+Tabel1[[#This Row],[Total Passive]]</f>
        <v>751</v>
      </c>
    </row>
    <row r="117" spans="1:26" x14ac:dyDescent="0.2">
      <c r="A117">
        <v>2011</v>
      </c>
      <c r="B117">
        <v>122</v>
      </c>
      <c r="C117" t="s">
        <v>137</v>
      </c>
      <c r="D117">
        <v>39</v>
      </c>
      <c r="E117">
        <v>5</v>
      </c>
      <c r="F117">
        <v>10</v>
      </c>
      <c r="G117">
        <v>2</v>
      </c>
      <c r="H117">
        <v>361</v>
      </c>
      <c r="I117">
        <v>181</v>
      </c>
      <c r="J117">
        <v>1</v>
      </c>
      <c r="K117">
        <v>0</v>
      </c>
      <c r="L117">
        <v>26</v>
      </c>
      <c r="M117">
        <v>2</v>
      </c>
      <c r="N117">
        <v>41</v>
      </c>
      <c r="O117">
        <v>17</v>
      </c>
      <c r="P117">
        <v>685</v>
      </c>
      <c r="Q117">
        <v>141</v>
      </c>
      <c r="R117" t="str">
        <f>_xlfn.CONCAT(Tabel1[[#This Row],[KlubNr]]," - ",Tabel1[[#This Row],[Klubnavn]])</f>
        <v>122 - Brande Golfklub</v>
      </c>
      <c r="S117">
        <f>Tabel1[[#This Row],[Fleks mænd]]+Tabel1[[#This Row],[Fleks damer]]</f>
        <v>28</v>
      </c>
      <c r="T117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117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17">
        <f>Tabel1[[#This Row],[Senior mænd]]+Tabel1[[#This Row],[Senior damer]]</f>
        <v>542</v>
      </c>
      <c r="W117">
        <f>Tabel1[[#This Row],[Langdist mænd]]+Tabel1[[#This Row],[Langdist damer]]</f>
        <v>58</v>
      </c>
      <c r="X117">
        <f>Tabel1[[#This Row],[I alt]]</f>
        <v>685</v>
      </c>
      <c r="Y117">
        <f>Tabel1[[#This Row],[Passive]]</f>
        <v>141</v>
      </c>
      <c r="Z117">
        <f>Tabel1[[#This Row],[Total Aktive]]+Tabel1[[#This Row],[Total Passive]]</f>
        <v>826</v>
      </c>
    </row>
    <row r="118" spans="1:26" x14ac:dyDescent="0.2">
      <c r="A118">
        <v>2011</v>
      </c>
      <c r="B118">
        <v>133</v>
      </c>
      <c r="C118" t="s">
        <v>230</v>
      </c>
      <c r="D118">
        <v>26</v>
      </c>
      <c r="E118">
        <v>4</v>
      </c>
      <c r="F118">
        <v>0</v>
      </c>
      <c r="G118">
        <v>1</v>
      </c>
      <c r="H118">
        <v>477</v>
      </c>
      <c r="I118">
        <v>177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685</v>
      </c>
      <c r="Q118">
        <v>114</v>
      </c>
      <c r="R118" t="str">
        <f>_xlfn.CONCAT(Tabel1[[#This Row],[KlubNr]]," - ",Tabel1[[#This Row],[Klubnavn]])</f>
        <v xml:space="preserve">133 - Harekær </v>
      </c>
      <c r="S118">
        <f>Tabel1[[#This Row],[Fleks mænd]]+Tabel1[[#This Row],[Fleks damer]]</f>
        <v>0</v>
      </c>
      <c r="T118">
        <f>Tabel1[[#This Row],[Junior drenge]]+Tabel1[[#This Row],[Junior piger]]+Tabel1[[#This Row],[Junior drenge uden banetill.]]+Tabel1[[#This Row],[Junior piger uden banetill.]]+Tabel1[[#This Row],[Senior mænd]]+Tabel1[[#This Row],[Senior damer]]</f>
        <v>685</v>
      </c>
      <c r="U118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18">
        <f>Tabel1[[#This Row],[Senior mænd]]+Tabel1[[#This Row],[Senior damer]]</f>
        <v>654</v>
      </c>
      <c r="W118">
        <f>Tabel1[[#This Row],[Langdist mænd]]+Tabel1[[#This Row],[Langdist damer]]</f>
        <v>0</v>
      </c>
      <c r="X118">
        <f>Tabel1[[#This Row],[I alt]]</f>
        <v>685</v>
      </c>
      <c r="Y118">
        <f>Tabel1[[#This Row],[Passive]]</f>
        <v>114</v>
      </c>
      <c r="Z118">
        <f>Tabel1[[#This Row],[Total Aktive]]+Tabel1[[#This Row],[Total Passive]]</f>
        <v>799</v>
      </c>
    </row>
    <row r="119" spans="1:26" x14ac:dyDescent="0.2">
      <c r="A119">
        <v>2011</v>
      </c>
      <c r="B119">
        <v>71</v>
      </c>
      <c r="C119" t="s">
        <v>138</v>
      </c>
      <c r="D119">
        <v>13</v>
      </c>
      <c r="E119">
        <v>4</v>
      </c>
      <c r="F119">
        <v>1</v>
      </c>
      <c r="G119">
        <v>3</v>
      </c>
      <c r="H119">
        <v>382</v>
      </c>
      <c r="I119">
        <v>231</v>
      </c>
      <c r="J119">
        <v>0</v>
      </c>
      <c r="K119">
        <v>0</v>
      </c>
      <c r="L119">
        <v>22</v>
      </c>
      <c r="M119">
        <v>5</v>
      </c>
      <c r="N119">
        <v>18</v>
      </c>
      <c r="O119">
        <v>4</v>
      </c>
      <c r="P119">
        <v>683</v>
      </c>
      <c r="Q119">
        <v>38</v>
      </c>
      <c r="R119" t="str">
        <f>_xlfn.CONCAT(Tabel1[[#This Row],[KlubNr]]," - ",Tabel1[[#This Row],[Klubnavn]])</f>
        <v>71 - Sæby Golfklub</v>
      </c>
      <c r="S119">
        <f>Tabel1[[#This Row],[Fleks mænd]]+Tabel1[[#This Row],[Fleks damer]]</f>
        <v>27</v>
      </c>
      <c r="T119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119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19">
        <f>Tabel1[[#This Row],[Senior mænd]]+Tabel1[[#This Row],[Senior damer]]</f>
        <v>613</v>
      </c>
      <c r="W119">
        <f>Tabel1[[#This Row],[Langdist mænd]]+Tabel1[[#This Row],[Langdist damer]]</f>
        <v>22</v>
      </c>
      <c r="X119">
        <f>Tabel1[[#This Row],[I alt]]</f>
        <v>683</v>
      </c>
      <c r="Y119">
        <f>Tabel1[[#This Row],[Passive]]</f>
        <v>38</v>
      </c>
      <c r="Z119">
        <f>Tabel1[[#This Row],[Total Aktive]]+Tabel1[[#This Row],[Total Passive]]</f>
        <v>721</v>
      </c>
    </row>
    <row r="120" spans="1:26" x14ac:dyDescent="0.2">
      <c r="A120">
        <v>2011</v>
      </c>
      <c r="B120">
        <v>103</v>
      </c>
      <c r="C120" t="s">
        <v>139</v>
      </c>
      <c r="D120">
        <v>23</v>
      </c>
      <c r="E120">
        <v>9</v>
      </c>
      <c r="F120">
        <v>0</v>
      </c>
      <c r="G120">
        <v>0</v>
      </c>
      <c r="H120">
        <v>274</v>
      </c>
      <c r="I120">
        <v>170</v>
      </c>
      <c r="J120">
        <v>0</v>
      </c>
      <c r="K120">
        <v>1</v>
      </c>
      <c r="L120">
        <v>113</v>
      </c>
      <c r="M120">
        <v>69</v>
      </c>
      <c r="N120">
        <v>15</v>
      </c>
      <c r="O120">
        <v>3</v>
      </c>
      <c r="P120">
        <v>677</v>
      </c>
      <c r="Q120">
        <v>0</v>
      </c>
      <c r="R120" t="str">
        <f>_xlfn.CONCAT(Tabel1[[#This Row],[KlubNr]]," - ",Tabel1[[#This Row],[Klubnavn]])</f>
        <v>103 - Holmsland Klit Golfklub</v>
      </c>
      <c r="S120">
        <f>Tabel1[[#This Row],[Fleks mænd]]+Tabel1[[#This Row],[Fleks damer]]</f>
        <v>182</v>
      </c>
      <c r="T120">
        <f>Tabel1[[#This Row],[Junior drenge]]+Tabel1[[#This Row],[Junior piger]]+Tabel1[[#This Row],[Junior drenge uden banetill.]]+Tabel1[[#This Row],[Junior piger uden banetill.]]+Tabel1[[#This Row],[Senior mænd]]+Tabel1[[#This Row],[Senior damer]]</f>
        <v>476</v>
      </c>
      <c r="U120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120">
        <f>Tabel1[[#This Row],[Senior mænd]]+Tabel1[[#This Row],[Senior damer]]</f>
        <v>444</v>
      </c>
      <c r="W120">
        <f>Tabel1[[#This Row],[Langdist mænd]]+Tabel1[[#This Row],[Langdist damer]]</f>
        <v>18</v>
      </c>
      <c r="X120">
        <f>Tabel1[[#This Row],[I alt]]</f>
        <v>677</v>
      </c>
      <c r="Y120">
        <f>Tabel1[[#This Row],[Passive]]</f>
        <v>0</v>
      </c>
      <c r="Z120">
        <f>Tabel1[[#This Row],[Total Aktive]]+Tabel1[[#This Row],[Total Passive]]</f>
        <v>677</v>
      </c>
    </row>
    <row r="121" spans="1:26" x14ac:dyDescent="0.2">
      <c r="A121">
        <v>2011</v>
      </c>
      <c r="B121">
        <v>111</v>
      </c>
      <c r="C121" t="s">
        <v>140</v>
      </c>
      <c r="D121">
        <v>32</v>
      </c>
      <c r="E121">
        <v>6</v>
      </c>
      <c r="F121">
        <v>0</v>
      </c>
      <c r="G121">
        <v>0</v>
      </c>
      <c r="H121">
        <v>447</v>
      </c>
      <c r="I121">
        <v>192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677</v>
      </c>
      <c r="Q121">
        <v>94</v>
      </c>
      <c r="R121" t="str">
        <f>_xlfn.CONCAT(Tabel1[[#This Row],[KlubNr]]," - ",Tabel1[[#This Row],[Klubnavn]])</f>
        <v>111 - Albertslund Golfklub</v>
      </c>
      <c r="S121">
        <f>Tabel1[[#This Row],[Fleks mænd]]+Tabel1[[#This Row],[Fleks damer]]</f>
        <v>0</v>
      </c>
      <c r="T121">
        <f>Tabel1[[#This Row],[Junior drenge]]+Tabel1[[#This Row],[Junior piger]]+Tabel1[[#This Row],[Junior drenge uden banetill.]]+Tabel1[[#This Row],[Junior piger uden banetill.]]+Tabel1[[#This Row],[Senior mænd]]+Tabel1[[#This Row],[Senior damer]]</f>
        <v>677</v>
      </c>
      <c r="U121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121">
        <f>Tabel1[[#This Row],[Senior mænd]]+Tabel1[[#This Row],[Senior damer]]</f>
        <v>639</v>
      </c>
      <c r="W121">
        <f>Tabel1[[#This Row],[Langdist mænd]]+Tabel1[[#This Row],[Langdist damer]]</f>
        <v>0</v>
      </c>
      <c r="X121">
        <f>Tabel1[[#This Row],[I alt]]</f>
        <v>677</v>
      </c>
      <c r="Y121">
        <f>Tabel1[[#This Row],[Passive]]</f>
        <v>94</v>
      </c>
      <c r="Z121">
        <f>Tabel1[[#This Row],[Total Aktive]]+Tabel1[[#This Row],[Total Passive]]</f>
        <v>771</v>
      </c>
    </row>
    <row r="122" spans="1:26" x14ac:dyDescent="0.2">
      <c r="A122">
        <v>2011</v>
      </c>
      <c r="B122">
        <v>34</v>
      </c>
      <c r="C122" t="s">
        <v>141</v>
      </c>
      <c r="D122">
        <v>19</v>
      </c>
      <c r="E122">
        <v>11</v>
      </c>
      <c r="F122">
        <v>22</v>
      </c>
      <c r="G122">
        <v>7</v>
      </c>
      <c r="H122">
        <v>381</v>
      </c>
      <c r="I122">
        <v>196</v>
      </c>
      <c r="J122">
        <v>0</v>
      </c>
      <c r="K122">
        <v>0</v>
      </c>
      <c r="L122">
        <v>4</v>
      </c>
      <c r="M122">
        <v>1</v>
      </c>
      <c r="N122">
        <v>19</v>
      </c>
      <c r="O122">
        <v>9</v>
      </c>
      <c r="P122">
        <v>669</v>
      </c>
      <c r="Q122">
        <v>120</v>
      </c>
      <c r="R122" t="str">
        <f>_xlfn.CONCAT(Tabel1[[#This Row],[KlubNr]]," - ",Tabel1[[#This Row],[Klubnavn]])</f>
        <v>34 - Bornholms Golf Klub</v>
      </c>
      <c r="S122">
        <f>Tabel1[[#This Row],[Fleks mænd]]+Tabel1[[#This Row],[Fleks damer]]</f>
        <v>5</v>
      </c>
      <c r="T122">
        <f>Tabel1[[#This Row],[Junior drenge]]+Tabel1[[#This Row],[Junior piger]]+Tabel1[[#This Row],[Junior drenge uden banetill.]]+Tabel1[[#This Row],[Junior piger uden banetill.]]+Tabel1[[#This Row],[Senior mænd]]+Tabel1[[#This Row],[Senior damer]]</f>
        <v>636</v>
      </c>
      <c r="U122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122">
        <f>Tabel1[[#This Row],[Senior mænd]]+Tabel1[[#This Row],[Senior damer]]</f>
        <v>577</v>
      </c>
      <c r="W122">
        <f>Tabel1[[#This Row],[Langdist mænd]]+Tabel1[[#This Row],[Langdist damer]]</f>
        <v>28</v>
      </c>
      <c r="X122">
        <f>Tabel1[[#This Row],[I alt]]</f>
        <v>669</v>
      </c>
      <c r="Y122">
        <f>Tabel1[[#This Row],[Passive]]</f>
        <v>120</v>
      </c>
      <c r="Z122">
        <f>Tabel1[[#This Row],[Total Aktive]]+Tabel1[[#This Row],[Total Passive]]</f>
        <v>789</v>
      </c>
    </row>
    <row r="123" spans="1:26" x14ac:dyDescent="0.2">
      <c r="A123">
        <v>2011</v>
      </c>
      <c r="B123">
        <v>109</v>
      </c>
      <c r="C123" t="s">
        <v>142</v>
      </c>
      <c r="D123">
        <v>17</v>
      </c>
      <c r="E123">
        <v>2</v>
      </c>
      <c r="F123">
        <v>1</v>
      </c>
      <c r="G123">
        <v>0</v>
      </c>
      <c r="H123">
        <v>392</v>
      </c>
      <c r="I123">
        <v>174</v>
      </c>
      <c r="J123">
        <v>0</v>
      </c>
      <c r="K123">
        <v>0</v>
      </c>
      <c r="L123">
        <v>36</v>
      </c>
      <c r="M123">
        <v>21</v>
      </c>
      <c r="N123">
        <v>4</v>
      </c>
      <c r="O123">
        <v>2</v>
      </c>
      <c r="P123">
        <v>649</v>
      </c>
      <c r="Q123">
        <v>64</v>
      </c>
      <c r="R123" t="str">
        <f>_xlfn.CONCAT(Tabel1[[#This Row],[KlubNr]]," - ",Tabel1[[#This Row],[Klubnavn]])</f>
        <v>109 - Sebber Kloster Golf Klub</v>
      </c>
      <c r="S123">
        <f>Tabel1[[#This Row],[Fleks mænd]]+Tabel1[[#This Row],[Fleks damer]]</f>
        <v>57</v>
      </c>
      <c r="T123">
        <f>Tabel1[[#This Row],[Junior drenge]]+Tabel1[[#This Row],[Junior piger]]+Tabel1[[#This Row],[Junior drenge uden banetill.]]+Tabel1[[#This Row],[Junior piger uden banetill.]]+Tabel1[[#This Row],[Senior mænd]]+Tabel1[[#This Row],[Senior damer]]</f>
        <v>586</v>
      </c>
      <c r="U123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23">
        <f>Tabel1[[#This Row],[Senior mænd]]+Tabel1[[#This Row],[Senior damer]]</f>
        <v>566</v>
      </c>
      <c r="W123">
        <f>Tabel1[[#This Row],[Langdist mænd]]+Tabel1[[#This Row],[Langdist damer]]</f>
        <v>6</v>
      </c>
      <c r="X123">
        <f>Tabel1[[#This Row],[I alt]]</f>
        <v>649</v>
      </c>
      <c r="Y123">
        <f>Tabel1[[#This Row],[Passive]]</f>
        <v>64</v>
      </c>
      <c r="Z123">
        <f>Tabel1[[#This Row],[Total Aktive]]+Tabel1[[#This Row],[Total Passive]]</f>
        <v>713</v>
      </c>
    </row>
    <row r="124" spans="1:26" x14ac:dyDescent="0.2">
      <c r="A124">
        <v>2011</v>
      </c>
      <c r="B124">
        <v>126</v>
      </c>
      <c r="C124" t="s">
        <v>143</v>
      </c>
      <c r="D124">
        <v>15</v>
      </c>
      <c r="E124">
        <v>4</v>
      </c>
      <c r="F124">
        <v>5</v>
      </c>
      <c r="G124">
        <v>1</v>
      </c>
      <c r="H124">
        <v>359</v>
      </c>
      <c r="I124">
        <v>158</v>
      </c>
      <c r="J124">
        <v>0</v>
      </c>
      <c r="K124">
        <v>0</v>
      </c>
      <c r="L124">
        <v>17</v>
      </c>
      <c r="M124">
        <v>6</v>
      </c>
      <c r="N124">
        <v>59</v>
      </c>
      <c r="O124">
        <v>22</v>
      </c>
      <c r="P124">
        <v>646</v>
      </c>
      <c r="Q124">
        <v>45</v>
      </c>
      <c r="R124" t="str">
        <f>_xlfn.CONCAT(Tabel1[[#This Row],[KlubNr]]," - ",Tabel1[[#This Row],[Klubnavn]])</f>
        <v>126 - Harre Vig Golfklub</v>
      </c>
      <c r="S124">
        <f>Tabel1[[#This Row],[Fleks mænd]]+Tabel1[[#This Row],[Fleks damer]]</f>
        <v>23</v>
      </c>
      <c r="T124">
        <f>Tabel1[[#This Row],[Junior drenge]]+Tabel1[[#This Row],[Junior piger]]+Tabel1[[#This Row],[Junior drenge uden banetill.]]+Tabel1[[#This Row],[Junior piger uden banetill.]]+Tabel1[[#This Row],[Senior mænd]]+Tabel1[[#This Row],[Senior damer]]</f>
        <v>542</v>
      </c>
      <c r="U124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24">
        <f>Tabel1[[#This Row],[Senior mænd]]+Tabel1[[#This Row],[Senior damer]]</f>
        <v>517</v>
      </c>
      <c r="W124">
        <f>Tabel1[[#This Row],[Langdist mænd]]+Tabel1[[#This Row],[Langdist damer]]</f>
        <v>81</v>
      </c>
      <c r="X124">
        <f>Tabel1[[#This Row],[I alt]]</f>
        <v>646</v>
      </c>
      <c r="Y124">
        <f>Tabel1[[#This Row],[Passive]]</f>
        <v>45</v>
      </c>
      <c r="Z124">
        <f>Tabel1[[#This Row],[Total Aktive]]+Tabel1[[#This Row],[Total Passive]]</f>
        <v>691</v>
      </c>
    </row>
    <row r="125" spans="1:26" x14ac:dyDescent="0.2">
      <c r="A125">
        <v>2011</v>
      </c>
      <c r="B125">
        <v>170</v>
      </c>
      <c r="C125" t="s">
        <v>144</v>
      </c>
      <c r="D125">
        <v>37</v>
      </c>
      <c r="E125">
        <v>2</v>
      </c>
      <c r="F125">
        <v>1</v>
      </c>
      <c r="G125">
        <v>0</v>
      </c>
      <c r="H125">
        <v>287</v>
      </c>
      <c r="I125">
        <v>61</v>
      </c>
      <c r="J125">
        <v>3</v>
      </c>
      <c r="K125">
        <v>3</v>
      </c>
      <c r="L125">
        <v>175</v>
      </c>
      <c r="M125">
        <v>51</v>
      </c>
      <c r="N125">
        <v>10</v>
      </c>
      <c r="O125">
        <v>3</v>
      </c>
      <c r="P125">
        <v>633</v>
      </c>
      <c r="Q125">
        <v>11</v>
      </c>
      <c r="R125" t="str">
        <f>_xlfn.CONCAT(Tabel1[[#This Row],[KlubNr]]," - ",Tabel1[[#This Row],[Klubnavn]])</f>
        <v>170 - Golfclub Storådalen</v>
      </c>
      <c r="S125">
        <f>Tabel1[[#This Row],[Fleks mænd]]+Tabel1[[#This Row],[Fleks damer]]</f>
        <v>226</v>
      </c>
      <c r="T125">
        <f>Tabel1[[#This Row],[Junior drenge]]+Tabel1[[#This Row],[Junior piger]]+Tabel1[[#This Row],[Junior drenge uden banetill.]]+Tabel1[[#This Row],[Junior piger uden banetill.]]+Tabel1[[#This Row],[Senior mænd]]+Tabel1[[#This Row],[Senior damer]]</f>
        <v>388</v>
      </c>
      <c r="U125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25">
        <f>Tabel1[[#This Row],[Senior mænd]]+Tabel1[[#This Row],[Senior damer]]</f>
        <v>348</v>
      </c>
      <c r="W125">
        <f>Tabel1[[#This Row],[Langdist mænd]]+Tabel1[[#This Row],[Langdist damer]]</f>
        <v>13</v>
      </c>
      <c r="X125">
        <f>Tabel1[[#This Row],[I alt]]</f>
        <v>633</v>
      </c>
      <c r="Y125">
        <f>Tabel1[[#This Row],[Passive]]</f>
        <v>11</v>
      </c>
      <c r="Z125">
        <f>Tabel1[[#This Row],[Total Aktive]]+Tabel1[[#This Row],[Total Passive]]</f>
        <v>644</v>
      </c>
    </row>
    <row r="126" spans="1:26" x14ac:dyDescent="0.2">
      <c r="A126">
        <v>2011</v>
      </c>
      <c r="B126">
        <v>23</v>
      </c>
      <c r="C126" t="s">
        <v>236</v>
      </c>
      <c r="D126">
        <v>45</v>
      </c>
      <c r="E126">
        <v>13</v>
      </c>
      <c r="F126">
        <v>4</v>
      </c>
      <c r="G126">
        <v>3</v>
      </c>
      <c r="H126">
        <v>360</v>
      </c>
      <c r="I126">
        <v>156</v>
      </c>
      <c r="J126">
        <v>0</v>
      </c>
      <c r="K126">
        <v>0</v>
      </c>
      <c r="L126">
        <v>27</v>
      </c>
      <c r="M126">
        <v>16</v>
      </c>
      <c r="N126">
        <v>5</v>
      </c>
      <c r="O126">
        <v>1</v>
      </c>
      <c r="P126">
        <v>630</v>
      </c>
      <c r="Q126">
        <v>90</v>
      </c>
      <c r="R126" t="str">
        <f>_xlfn.CONCAT(Tabel1[[#This Row],[KlubNr]]," - ",Tabel1[[#This Row],[Klubnavn]])</f>
        <v>23 - Storstrømmen Gk</v>
      </c>
      <c r="S126">
        <f>Tabel1[[#This Row],[Fleks mænd]]+Tabel1[[#This Row],[Fleks damer]]</f>
        <v>43</v>
      </c>
      <c r="T126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126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126">
        <f>Tabel1[[#This Row],[Senior mænd]]+Tabel1[[#This Row],[Senior damer]]</f>
        <v>516</v>
      </c>
      <c r="W126">
        <f>Tabel1[[#This Row],[Langdist mænd]]+Tabel1[[#This Row],[Langdist damer]]</f>
        <v>6</v>
      </c>
      <c r="X126">
        <f>Tabel1[[#This Row],[I alt]]</f>
        <v>630</v>
      </c>
      <c r="Y126">
        <f>Tabel1[[#This Row],[Passive]]</f>
        <v>90</v>
      </c>
      <c r="Z126">
        <f>Tabel1[[#This Row],[Total Aktive]]+Tabel1[[#This Row],[Total Passive]]</f>
        <v>720</v>
      </c>
    </row>
    <row r="127" spans="1:26" x14ac:dyDescent="0.2">
      <c r="A127">
        <v>2011</v>
      </c>
      <c r="B127">
        <v>53</v>
      </c>
      <c r="C127" t="s">
        <v>145</v>
      </c>
      <c r="D127">
        <v>21</v>
      </c>
      <c r="E127">
        <v>2</v>
      </c>
      <c r="F127">
        <v>1</v>
      </c>
      <c r="G127">
        <v>0</v>
      </c>
      <c r="H127">
        <v>371</v>
      </c>
      <c r="I127">
        <v>170</v>
      </c>
      <c r="J127">
        <v>1</v>
      </c>
      <c r="K127">
        <v>0</v>
      </c>
      <c r="L127">
        <v>20</v>
      </c>
      <c r="M127">
        <v>13</v>
      </c>
      <c r="N127">
        <v>17</v>
      </c>
      <c r="O127">
        <v>13</v>
      </c>
      <c r="P127">
        <v>629</v>
      </c>
      <c r="Q127">
        <v>72</v>
      </c>
      <c r="R127" t="str">
        <f>_xlfn.CONCAT(Tabel1[[#This Row],[KlubNr]]," - ",Tabel1[[#This Row],[Klubnavn]])</f>
        <v>53 - Grenaa Golfklub</v>
      </c>
      <c r="S127">
        <f>Tabel1[[#This Row],[Fleks mænd]]+Tabel1[[#This Row],[Fleks damer]]</f>
        <v>33</v>
      </c>
      <c r="T127">
        <f>Tabel1[[#This Row],[Junior drenge]]+Tabel1[[#This Row],[Junior piger]]+Tabel1[[#This Row],[Junior drenge uden banetill.]]+Tabel1[[#This Row],[Junior piger uden banetill.]]+Tabel1[[#This Row],[Senior mænd]]+Tabel1[[#This Row],[Senior damer]]</f>
        <v>565</v>
      </c>
      <c r="U127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27">
        <f>Tabel1[[#This Row],[Senior mænd]]+Tabel1[[#This Row],[Senior damer]]</f>
        <v>541</v>
      </c>
      <c r="W127">
        <f>Tabel1[[#This Row],[Langdist mænd]]+Tabel1[[#This Row],[Langdist damer]]</f>
        <v>30</v>
      </c>
      <c r="X127">
        <f>Tabel1[[#This Row],[I alt]]</f>
        <v>629</v>
      </c>
      <c r="Y127">
        <f>Tabel1[[#This Row],[Passive]]</f>
        <v>72</v>
      </c>
      <c r="Z127">
        <f>Tabel1[[#This Row],[Total Aktive]]+Tabel1[[#This Row],[Total Passive]]</f>
        <v>701</v>
      </c>
    </row>
    <row r="128" spans="1:26" x14ac:dyDescent="0.2">
      <c r="A128">
        <v>2011</v>
      </c>
      <c r="B128">
        <v>81</v>
      </c>
      <c r="C128" t="s">
        <v>146</v>
      </c>
      <c r="D128">
        <v>17</v>
      </c>
      <c r="E128">
        <v>6</v>
      </c>
      <c r="F128">
        <v>4</v>
      </c>
      <c r="G128">
        <v>0</v>
      </c>
      <c r="H128">
        <v>338</v>
      </c>
      <c r="I128">
        <v>182</v>
      </c>
      <c r="J128">
        <v>0</v>
      </c>
      <c r="K128">
        <v>0</v>
      </c>
      <c r="L128">
        <v>0</v>
      </c>
      <c r="M128">
        <v>0</v>
      </c>
      <c r="N128">
        <v>51</v>
      </c>
      <c r="O128">
        <v>29</v>
      </c>
      <c r="P128">
        <v>627</v>
      </c>
      <c r="Q128">
        <v>62</v>
      </c>
      <c r="R128" t="str">
        <f>_xlfn.CONCAT(Tabel1[[#This Row],[KlubNr]]," - ",Tabel1[[#This Row],[Klubnavn]])</f>
        <v>81 - Hirtshals Golfklub</v>
      </c>
      <c r="S128">
        <f>Tabel1[[#This Row],[Fleks mænd]]+Tabel1[[#This Row],[Fleks damer]]</f>
        <v>0</v>
      </c>
      <c r="T128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128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28">
        <f>Tabel1[[#This Row],[Senior mænd]]+Tabel1[[#This Row],[Senior damer]]</f>
        <v>520</v>
      </c>
      <c r="W128">
        <f>Tabel1[[#This Row],[Langdist mænd]]+Tabel1[[#This Row],[Langdist damer]]</f>
        <v>80</v>
      </c>
      <c r="X128">
        <f>Tabel1[[#This Row],[I alt]]</f>
        <v>627</v>
      </c>
      <c r="Y128">
        <f>Tabel1[[#This Row],[Passive]]</f>
        <v>62</v>
      </c>
      <c r="Z128">
        <f>Tabel1[[#This Row],[Total Aktive]]+Tabel1[[#This Row],[Total Passive]]</f>
        <v>689</v>
      </c>
    </row>
    <row r="129" spans="1:26" x14ac:dyDescent="0.2">
      <c r="A129">
        <v>2011</v>
      </c>
      <c r="B129">
        <v>106</v>
      </c>
      <c r="C129" t="s">
        <v>147</v>
      </c>
      <c r="D129">
        <v>26</v>
      </c>
      <c r="E129">
        <v>7</v>
      </c>
      <c r="F129">
        <v>4</v>
      </c>
      <c r="G129">
        <v>2</v>
      </c>
      <c r="H129">
        <v>307</v>
      </c>
      <c r="I129">
        <v>138</v>
      </c>
      <c r="J129">
        <v>0</v>
      </c>
      <c r="K129">
        <v>0</v>
      </c>
      <c r="L129">
        <v>65</v>
      </c>
      <c r="M129">
        <v>28</v>
      </c>
      <c r="N129">
        <v>24</v>
      </c>
      <c r="O129">
        <v>12</v>
      </c>
      <c r="P129">
        <v>613</v>
      </c>
      <c r="Q129">
        <v>32</v>
      </c>
      <c r="R129" t="str">
        <f>_xlfn.CONCAT(Tabel1[[#This Row],[KlubNr]]," - ",Tabel1[[#This Row],[Klubnavn]])</f>
        <v>106 - Falster Golfklub</v>
      </c>
      <c r="S129">
        <f>Tabel1[[#This Row],[Fleks mænd]]+Tabel1[[#This Row],[Fleks damer]]</f>
        <v>93</v>
      </c>
      <c r="T129">
        <f>Tabel1[[#This Row],[Junior drenge]]+Tabel1[[#This Row],[Junior piger]]+Tabel1[[#This Row],[Junior drenge uden banetill.]]+Tabel1[[#This Row],[Junior piger uden banetill.]]+Tabel1[[#This Row],[Senior mænd]]+Tabel1[[#This Row],[Senior damer]]</f>
        <v>484</v>
      </c>
      <c r="U129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29">
        <f>Tabel1[[#This Row],[Senior mænd]]+Tabel1[[#This Row],[Senior damer]]</f>
        <v>445</v>
      </c>
      <c r="W129">
        <f>Tabel1[[#This Row],[Langdist mænd]]+Tabel1[[#This Row],[Langdist damer]]</f>
        <v>36</v>
      </c>
      <c r="X129">
        <f>Tabel1[[#This Row],[I alt]]</f>
        <v>613</v>
      </c>
      <c r="Y129">
        <f>Tabel1[[#This Row],[Passive]]</f>
        <v>32</v>
      </c>
      <c r="Z129">
        <f>Tabel1[[#This Row],[Total Aktive]]+Tabel1[[#This Row],[Total Passive]]</f>
        <v>645</v>
      </c>
    </row>
    <row r="130" spans="1:26" x14ac:dyDescent="0.2">
      <c r="A130">
        <v>2011</v>
      </c>
      <c r="B130">
        <v>62</v>
      </c>
      <c r="C130" t="s">
        <v>148</v>
      </c>
      <c r="D130">
        <v>17</v>
      </c>
      <c r="E130">
        <v>4</v>
      </c>
      <c r="F130">
        <v>1</v>
      </c>
      <c r="G130">
        <v>0</v>
      </c>
      <c r="H130">
        <v>334</v>
      </c>
      <c r="I130">
        <v>180</v>
      </c>
      <c r="J130">
        <v>0</v>
      </c>
      <c r="K130">
        <v>0</v>
      </c>
      <c r="L130">
        <v>26</v>
      </c>
      <c r="M130">
        <v>20</v>
      </c>
      <c r="N130">
        <v>22</v>
      </c>
      <c r="O130">
        <v>8</v>
      </c>
      <c r="P130">
        <v>612</v>
      </c>
      <c r="Q130">
        <v>127</v>
      </c>
      <c r="R130" t="str">
        <f>_xlfn.CONCAT(Tabel1[[#This Row],[KlubNr]]," - ",Tabel1[[#This Row],[Klubnavn]])</f>
        <v>62 - Faaborg Golfklub</v>
      </c>
      <c r="S130">
        <f>Tabel1[[#This Row],[Fleks mænd]]+Tabel1[[#This Row],[Fleks damer]]</f>
        <v>46</v>
      </c>
      <c r="T130">
        <f>Tabel1[[#This Row],[Junior drenge]]+Tabel1[[#This Row],[Junior piger]]+Tabel1[[#This Row],[Junior drenge uden banetill.]]+Tabel1[[#This Row],[Junior piger uden banetill.]]+Tabel1[[#This Row],[Senior mænd]]+Tabel1[[#This Row],[Senior damer]]</f>
        <v>536</v>
      </c>
      <c r="U130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30">
        <f>Tabel1[[#This Row],[Senior mænd]]+Tabel1[[#This Row],[Senior damer]]</f>
        <v>514</v>
      </c>
      <c r="W130">
        <f>Tabel1[[#This Row],[Langdist mænd]]+Tabel1[[#This Row],[Langdist damer]]</f>
        <v>30</v>
      </c>
      <c r="X130">
        <f>Tabel1[[#This Row],[I alt]]</f>
        <v>612</v>
      </c>
      <c r="Y130">
        <f>Tabel1[[#This Row],[Passive]]</f>
        <v>127</v>
      </c>
      <c r="Z130">
        <f>Tabel1[[#This Row],[Total Aktive]]+Tabel1[[#This Row],[Total Passive]]</f>
        <v>739</v>
      </c>
    </row>
    <row r="131" spans="1:26" x14ac:dyDescent="0.2">
      <c r="A131">
        <v>2011</v>
      </c>
      <c r="B131">
        <v>159</v>
      </c>
      <c r="C131" t="s">
        <v>237</v>
      </c>
      <c r="D131">
        <v>45</v>
      </c>
      <c r="E131">
        <v>7</v>
      </c>
      <c r="F131">
        <v>14</v>
      </c>
      <c r="G131">
        <v>2</v>
      </c>
      <c r="H131">
        <v>361</v>
      </c>
      <c r="I131">
        <v>105</v>
      </c>
      <c r="J131">
        <v>0</v>
      </c>
      <c r="K131">
        <v>0</v>
      </c>
      <c r="L131">
        <v>51</v>
      </c>
      <c r="M131">
        <v>15</v>
      </c>
      <c r="N131">
        <v>4</v>
      </c>
      <c r="O131">
        <v>1</v>
      </c>
      <c r="P131">
        <v>605</v>
      </c>
      <c r="Q131">
        <v>49</v>
      </c>
      <c r="R131" t="str">
        <f>_xlfn.CONCAT(Tabel1[[#This Row],[KlubNr]]," - ",Tabel1[[#This Row],[Klubnavn]])</f>
        <v>159 - Volstrup Golf Klub</v>
      </c>
      <c r="S131">
        <f>Tabel1[[#This Row],[Fleks mænd]]+Tabel1[[#This Row],[Fleks damer]]</f>
        <v>66</v>
      </c>
      <c r="T131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131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131">
        <f>Tabel1[[#This Row],[Senior mænd]]+Tabel1[[#This Row],[Senior damer]]</f>
        <v>466</v>
      </c>
      <c r="W131">
        <f>Tabel1[[#This Row],[Langdist mænd]]+Tabel1[[#This Row],[Langdist damer]]</f>
        <v>5</v>
      </c>
      <c r="X131">
        <f>Tabel1[[#This Row],[I alt]]</f>
        <v>605</v>
      </c>
      <c r="Y131">
        <f>Tabel1[[#This Row],[Passive]]</f>
        <v>49</v>
      </c>
      <c r="Z131">
        <f>Tabel1[[#This Row],[Total Aktive]]+Tabel1[[#This Row],[Total Passive]]</f>
        <v>654</v>
      </c>
    </row>
    <row r="132" spans="1:26" x14ac:dyDescent="0.2">
      <c r="A132">
        <v>2011</v>
      </c>
      <c r="B132">
        <v>177</v>
      </c>
      <c r="C132" t="s">
        <v>149</v>
      </c>
      <c r="D132">
        <v>4</v>
      </c>
      <c r="E132">
        <v>0</v>
      </c>
      <c r="F132">
        <v>0</v>
      </c>
      <c r="G132">
        <v>0</v>
      </c>
      <c r="H132">
        <v>418</v>
      </c>
      <c r="I132">
        <v>146</v>
      </c>
      <c r="J132">
        <v>1</v>
      </c>
      <c r="K132">
        <v>0</v>
      </c>
      <c r="L132">
        <v>14</v>
      </c>
      <c r="M132">
        <v>14</v>
      </c>
      <c r="N132">
        <v>4</v>
      </c>
      <c r="O132">
        <v>2</v>
      </c>
      <c r="P132">
        <v>603</v>
      </c>
      <c r="Q132">
        <v>3</v>
      </c>
      <c r="R132" t="str">
        <f>_xlfn.CONCAT(Tabel1[[#This Row],[KlubNr]]," - ",Tabel1[[#This Row],[Klubnavn]])</f>
        <v>177 - Outrup Golfklub</v>
      </c>
      <c r="S132">
        <f>Tabel1[[#This Row],[Fleks mænd]]+Tabel1[[#This Row],[Fleks damer]]</f>
        <v>28</v>
      </c>
      <c r="T132">
        <f>Tabel1[[#This Row],[Junior drenge]]+Tabel1[[#This Row],[Junior piger]]+Tabel1[[#This Row],[Junior drenge uden banetill.]]+Tabel1[[#This Row],[Junior piger uden banetill.]]+Tabel1[[#This Row],[Senior mænd]]+Tabel1[[#This Row],[Senior damer]]</f>
        <v>568</v>
      </c>
      <c r="U132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32">
        <f>Tabel1[[#This Row],[Senior mænd]]+Tabel1[[#This Row],[Senior damer]]</f>
        <v>564</v>
      </c>
      <c r="W132">
        <f>Tabel1[[#This Row],[Langdist mænd]]+Tabel1[[#This Row],[Langdist damer]]</f>
        <v>6</v>
      </c>
      <c r="X132">
        <f>Tabel1[[#This Row],[I alt]]</f>
        <v>603</v>
      </c>
      <c r="Y132">
        <f>Tabel1[[#This Row],[Passive]]</f>
        <v>3</v>
      </c>
      <c r="Z132">
        <f>Tabel1[[#This Row],[Total Aktive]]+Tabel1[[#This Row],[Total Passive]]</f>
        <v>606</v>
      </c>
    </row>
    <row r="133" spans="1:26" x14ac:dyDescent="0.2">
      <c r="A133">
        <v>2011</v>
      </c>
      <c r="B133">
        <v>154</v>
      </c>
      <c r="C133" t="s">
        <v>150</v>
      </c>
      <c r="D133">
        <v>18</v>
      </c>
      <c r="E133">
        <v>1</v>
      </c>
      <c r="F133">
        <v>12</v>
      </c>
      <c r="G133">
        <v>5</v>
      </c>
      <c r="H133">
        <v>288</v>
      </c>
      <c r="I133">
        <v>160</v>
      </c>
      <c r="J133">
        <v>1</v>
      </c>
      <c r="K133">
        <v>2</v>
      </c>
      <c r="L133">
        <v>43</v>
      </c>
      <c r="M133">
        <v>18</v>
      </c>
      <c r="N133">
        <v>42</v>
      </c>
      <c r="O133">
        <v>11</v>
      </c>
      <c r="P133">
        <v>601</v>
      </c>
      <c r="Q133">
        <v>48</v>
      </c>
      <c r="R133" t="str">
        <f>_xlfn.CONCAT(Tabel1[[#This Row],[KlubNr]]," - ",Tabel1[[#This Row],[Klubnavn]])</f>
        <v>154 - Skærbæk Mølle Golfklub Ølgod</v>
      </c>
      <c r="S133">
        <f>Tabel1[[#This Row],[Fleks mænd]]+Tabel1[[#This Row],[Fleks damer]]</f>
        <v>61</v>
      </c>
      <c r="T133">
        <f>Tabel1[[#This Row],[Junior drenge]]+Tabel1[[#This Row],[Junior piger]]+Tabel1[[#This Row],[Junior drenge uden banetill.]]+Tabel1[[#This Row],[Junior piger uden banetill.]]+Tabel1[[#This Row],[Senior mænd]]+Tabel1[[#This Row],[Senior damer]]</f>
        <v>484</v>
      </c>
      <c r="U133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33">
        <f>Tabel1[[#This Row],[Senior mænd]]+Tabel1[[#This Row],[Senior damer]]</f>
        <v>448</v>
      </c>
      <c r="W133">
        <f>Tabel1[[#This Row],[Langdist mænd]]+Tabel1[[#This Row],[Langdist damer]]</f>
        <v>53</v>
      </c>
      <c r="X133">
        <f>Tabel1[[#This Row],[I alt]]</f>
        <v>601</v>
      </c>
      <c r="Y133">
        <f>Tabel1[[#This Row],[Passive]]</f>
        <v>48</v>
      </c>
      <c r="Z133">
        <f>Tabel1[[#This Row],[Total Aktive]]+Tabel1[[#This Row],[Total Passive]]</f>
        <v>649</v>
      </c>
    </row>
    <row r="134" spans="1:26" x14ac:dyDescent="0.2">
      <c r="A134">
        <v>2011</v>
      </c>
      <c r="B134">
        <v>48</v>
      </c>
      <c r="C134" t="s">
        <v>151</v>
      </c>
      <c r="D134">
        <v>28</v>
      </c>
      <c r="E134">
        <v>6</v>
      </c>
      <c r="F134">
        <v>4</v>
      </c>
      <c r="G134">
        <v>4</v>
      </c>
      <c r="H134">
        <v>291</v>
      </c>
      <c r="I134">
        <v>159</v>
      </c>
      <c r="J134">
        <v>0</v>
      </c>
      <c r="K134">
        <v>0</v>
      </c>
      <c r="L134">
        <v>61</v>
      </c>
      <c r="M134">
        <v>43</v>
      </c>
      <c r="N134">
        <v>0</v>
      </c>
      <c r="O134">
        <v>0</v>
      </c>
      <c r="P134">
        <v>596</v>
      </c>
      <c r="Q134">
        <v>91</v>
      </c>
      <c r="R134" t="str">
        <f>_xlfn.CONCAT(Tabel1[[#This Row],[KlubNr]]," - ",Tabel1[[#This Row],[Klubnavn]])</f>
        <v>48 - Himmerland Golf Klub</v>
      </c>
      <c r="S134">
        <f>Tabel1[[#This Row],[Fleks mænd]]+Tabel1[[#This Row],[Fleks damer]]</f>
        <v>104</v>
      </c>
      <c r="T134">
        <f>Tabel1[[#This Row],[Junior drenge]]+Tabel1[[#This Row],[Junior piger]]+Tabel1[[#This Row],[Junior drenge uden banetill.]]+Tabel1[[#This Row],[Junior piger uden banetill.]]+Tabel1[[#This Row],[Senior mænd]]+Tabel1[[#This Row],[Senior damer]]</f>
        <v>492</v>
      </c>
      <c r="U134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34">
        <f>Tabel1[[#This Row],[Senior mænd]]+Tabel1[[#This Row],[Senior damer]]</f>
        <v>450</v>
      </c>
      <c r="W134">
        <f>Tabel1[[#This Row],[Langdist mænd]]+Tabel1[[#This Row],[Langdist damer]]</f>
        <v>0</v>
      </c>
      <c r="X134">
        <f>Tabel1[[#This Row],[I alt]]</f>
        <v>596</v>
      </c>
      <c r="Y134">
        <f>Tabel1[[#This Row],[Passive]]</f>
        <v>91</v>
      </c>
      <c r="Z134">
        <f>Tabel1[[#This Row],[Total Aktive]]+Tabel1[[#This Row],[Total Passive]]</f>
        <v>687</v>
      </c>
    </row>
    <row r="135" spans="1:26" x14ac:dyDescent="0.2">
      <c r="A135">
        <v>2011</v>
      </c>
      <c r="B135">
        <v>95</v>
      </c>
      <c r="C135" t="s">
        <v>152</v>
      </c>
      <c r="D135">
        <v>31</v>
      </c>
      <c r="E135">
        <v>2</v>
      </c>
      <c r="F135">
        <v>4</v>
      </c>
      <c r="G135">
        <v>0</v>
      </c>
      <c r="H135">
        <v>160</v>
      </c>
      <c r="I135">
        <v>67</v>
      </c>
      <c r="J135">
        <v>0</v>
      </c>
      <c r="K135">
        <v>0</v>
      </c>
      <c r="L135">
        <v>160</v>
      </c>
      <c r="M135">
        <v>63</v>
      </c>
      <c r="N135">
        <v>63</v>
      </c>
      <c r="O135">
        <v>43</v>
      </c>
      <c r="P135">
        <v>593</v>
      </c>
      <c r="Q135">
        <v>16</v>
      </c>
      <c r="R135" t="str">
        <f>_xlfn.CONCAT(Tabel1[[#This Row],[KlubNr]]," - ",Tabel1[[#This Row],[Klubnavn]])</f>
        <v>95 - Samsø Golfklub</v>
      </c>
      <c r="S135">
        <f>Tabel1[[#This Row],[Fleks mænd]]+Tabel1[[#This Row],[Fleks damer]]</f>
        <v>223</v>
      </c>
      <c r="T135">
        <f>Tabel1[[#This Row],[Junior drenge]]+Tabel1[[#This Row],[Junior piger]]+Tabel1[[#This Row],[Junior drenge uden banetill.]]+Tabel1[[#This Row],[Junior piger uden banetill.]]+Tabel1[[#This Row],[Senior mænd]]+Tabel1[[#This Row],[Senior damer]]</f>
        <v>264</v>
      </c>
      <c r="U135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35">
        <f>Tabel1[[#This Row],[Senior mænd]]+Tabel1[[#This Row],[Senior damer]]</f>
        <v>227</v>
      </c>
      <c r="W135">
        <f>Tabel1[[#This Row],[Langdist mænd]]+Tabel1[[#This Row],[Langdist damer]]</f>
        <v>106</v>
      </c>
      <c r="X135">
        <f>Tabel1[[#This Row],[I alt]]</f>
        <v>593</v>
      </c>
      <c r="Y135">
        <f>Tabel1[[#This Row],[Passive]]</f>
        <v>16</v>
      </c>
      <c r="Z135">
        <f>Tabel1[[#This Row],[Total Aktive]]+Tabel1[[#This Row],[Total Passive]]</f>
        <v>609</v>
      </c>
    </row>
    <row r="136" spans="1:26" x14ac:dyDescent="0.2">
      <c r="A136">
        <v>2011</v>
      </c>
      <c r="B136">
        <v>88</v>
      </c>
      <c r="C136" t="s">
        <v>153</v>
      </c>
      <c r="D136">
        <v>19</v>
      </c>
      <c r="E136">
        <v>5</v>
      </c>
      <c r="F136">
        <v>10</v>
      </c>
      <c r="G136">
        <v>1</v>
      </c>
      <c r="H136">
        <v>363</v>
      </c>
      <c r="I136">
        <v>167</v>
      </c>
      <c r="J136">
        <v>0</v>
      </c>
      <c r="K136">
        <v>0</v>
      </c>
      <c r="L136">
        <v>8</v>
      </c>
      <c r="M136">
        <v>7</v>
      </c>
      <c r="N136">
        <v>5</v>
      </c>
      <c r="O136">
        <v>2</v>
      </c>
      <c r="P136">
        <v>587</v>
      </c>
      <c r="Q136">
        <v>108</v>
      </c>
      <c r="R136" t="str">
        <f>_xlfn.CONCAT(Tabel1[[#This Row],[KlubNr]]," - ",Tabel1[[#This Row],[Klubnavn]])</f>
        <v>88 - Tønder Golf Klub</v>
      </c>
      <c r="S136">
        <f>Tabel1[[#This Row],[Fleks mænd]]+Tabel1[[#This Row],[Fleks damer]]</f>
        <v>15</v>
      </c>
      <c r="T136">
        <f>Tabel1[[#This Row],[Junior drenge]]+Tabel1[[#This Row],[Junior piger]]+Tabel1[[#This Row],[Junior drenge uden banetill.]]+Tabel1[[#This Row],[Junior piger uden banetill.]]+Tabel1[[#This Row],[Senior mænd]]+Tabel1[[#This Row],[Senior damer]]</f>
        <v>565</v>
      </c>
      <c r="U136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36">
        <f>Tabel1[[#This Row],[Senior mænd]]+Tabel1[[#This Row],[Senior damer]]</f>
        <v>530</v>
      </c>
      <c r="W136">
        <f>Tabel1[[#This Row],[Langdist mænd]]+Tabel1[[#This Row],[Langdist damer]]</f>
        <v>7</v>
      </c>
      <c r="X136">
        <f>Tabel1[[#This Row],[I alt]]</f>
        <v>587</v>
      </c>
      <c r="Y136">
        <f>Tabel1[[#This Row],[Passive]]</f>
        <v>108</v>
      </c>
      <c r="Z136">
        <f>Tabel1[[#This Row],[Total Aktive]]+Tabel1[[#This Row],[Total Passive]]</f>
        <v>695</v>
      </c>
    </row>
    <row r="137" spans="1:26" x14ac:dyDescent="0.2">
      <c r="A137">
        <v>2011</v>
      </c>
      <c r="B137">
        <v>150</v>
      </c>
      <c r="C137" t="s">
        <v>154</v>
      </c>
      <c r="D137">
        <v>21</v>
      </c>
      <c r="E137">
        <v>3</v>
      </c>
      <c r="F137">
        <v>4</v>
      </c>
      <c r="G137">
        <v>2</v>
      </c>
      <c r="H137">
        <v>415</v>
      </c>
      <c r="I137">
        <v>113</v>
      </c>
      <c r="J137">
        <v>0</v>
      </c>
      <c r="K137">
        <v>0</v>
      </c>
      <c r="L137">
        <v>0</v>
      </c>
      <c r="M137">
        <v>0</v>
      </c>
      <c r="N137">
        <v>12</v>
      </c>
      <c r="O137">
        <v>9</v>
      </c>
      <c r="P137">
        <v>579</v>
      </c>
      <c r="Q137">
        <v>139</v>
      </c>
      <c r="R137" t="str">
        <f>_xlfn.CONCAT(Tabel1[[#This Row],[KlubNr]]," - ",Tabel1[[#This Row],[Klubnavn]])</f>
        <v>150 - Randers Fjord Golfklub</v>
      </c>
      <c r="S137">
        <f>Tabel1[[#This Row],[Fleks mænd]]+Tabel1[[#This Row],[Fleks damer]]</f>
        <v>0</v>
      </c>
      <c r="T137">
        <f>Tabel1[[#This Row],[Junior drenge]]+Tabel1[[#This Row],[Junior piger]]+Tabel1[[#This Row],[Junior drenge uden banetill.]]+Tabel1[[#This Row],[Junior piger uden banetill.]]+Tabel1[[#This Row],[Senior mænd]]+Tabel1[[#This Row],[Senior damer]]</f>
        <v>558</v>
      </c>
      <c r="U137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37">
        <f>Tabel1[[#This Row],[Senior mænd]]+Tabel1[[#This Row],[Senior damer]]</f>
        <v>528</v>
      </c>
      <c r="W137">
        <f>Tabel1[[#This Row],[Langdist mænd]]+Tabel1[[#This Row],[Langdist damer]]</f>
        <v>21</v>
      </c>
      <c r="X137">
        <f>Tabel1[[#This Row],[I alt]]</f>
        <v>579</v>
      </c>
      <c r="Y137">
        <f>Tabel1[[#This Row],[Passive]]</f>
        <v>139</v>
      </c>
      <c r="Z137">
        <f>Tabel1[[#This Row],[Total Aktive]]+Tabel1[[#This Row],[Total Passive]]</f>
        <v>718</v>
      </c>
    </row>
    <row r="138" spans="1:26" x14ac:dyDescent="0.2">
      <c r="A138">
        <v>2011</v>
      </c>
      <c r="B138">
        <v>190</v>
      </c>
      <c r="C138" t="s">
        <v>155</v>
      </c>
      <c r="D138">
        <v>31</v>
      </c>
      <c r="E138">
        <v>11</v>
      </c>
      <c r="F138">
        <v>0</v>
      </c>
      <c r="G138">
        <v>0</v>
      </c>
      <c r="H138">
        <v>332</v>
      </c>
      <c r="I138">
        <v>111</v>
      </c>
      <c r="J138">
        <v>0</v>
      </c>
      <c r="K138">
        <v>0</v>
      </c>
      <c r="L138">
        <v>51</v>
      </c>
      <c r="M138">
        <v>32</v>
      </c>
      <c r="N138">
        <v>0</v>
      </c>
      <c r="O138">
        <v>0</v>
      </c>
      <c r="P138">
        <v>568</v>
      </c>
      <c r="Q138">
        <v>3</v>
      </c>
      <c r="R138" t="str">
        <f>_xlfn.CONCAT(Tabel1[[#This Row],[KlubNr]]," - ",Tabel1[[#This Row],[Klubnavn]])</f>
        <v>190 - Rønnede Golf Klub</v>
      </c>
      <c r="S138">
        <f>Tabel1[[#This Row],[Fleks mænd]]+Tabel1[[#This Row],[Fleks damer]]</f>
        <v>83</v>
      </c>
      <c r="T138">
        <f>Tabel1[[#This Row],[Junior drenge]]+Tabel1[[#This Row],[Junior piger]]+Tabel1[[#This Row],[Junior drenge uden banetill.]]+Tabel1[[#This Row],[Junior piger uden banetill.]]+Tabel1[[#This Row],[Senior mænd]]+Tabel1[[#This Row],[Senior damer]]</f>
        <v>485</v>
      </c>
      <c r="U138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38">
        <f>Tabel1[[#This Row],[Senior mænd]]+Tabel1[[#This Row],[Senior damer]]</f>
        <v>443</v>
      </c>
      <c r="W138">
        <f>Tabel1[[#This Row],[Langdist mænd]]+Tabel1[[#This Row],[Langdist damer]]</f>
        <v>0</v>
      </c>
      <c r="X138">
        <f>Tabel1[[#This Row],[I alt]]</f>
        <v>568</v>
      </c>
      <c r="Y138">
        <f>Tabel1[[#This Row],[Passive]]</f>
        <v>3</v>
      </c>
      <c r="Z138">
        <f>Tabel1[[#This Row],[Total Aktive]]+Tabel1[[#This Row],[Total Passive]]</f>
        <v>571</v>
      </c>
    </row>
    <row r="139" spans="1:26" x14ac:dyDescent="0.2">
      <c r="A139">
        <v>2011</v>
      </c>
      <c r="B139">
        <v>107</v>
      </c>
      <c r="C139" t="s">
        <v>156</v>
      </c>
      <c r="D139">
        <v>27</v>
      </c>
      <c r="E139">
        <v>9</v>
      </c>
      <c r="F139">
        <v>25</v>
      </c>
      <c r="G139">
        <v>14</v>
      </c>
      <c r="H139">
        <v>304</v>
      </c>
      <c r="I139">
        <v>144</v>
      </c>
      <c r="J139">
        <v>0</v>
      </c>
      <c r="K139">
        <v>0</v>
      </c>
      <c r="L139">
        <v>8</v>
      </c>
      <c r="M139">
        <v>4</v>
      </c>
      <c r="N139">
        <v>17</v>
      </c>
      <c r="O139">
        <v>6</v>
      </c>
      <c r="P139">
        <v>558</v>
      </c>
      <c r="Q139">
        <v>59</v>
      </c>
      <c r="R139" t="str">
        <f>_xlfn.CONCAT(Tabel1[[#This Row],[KlubNr]]," - ",Tabel1[[#This Row],[Klubnavn]])</f>
        <v>107 - Åskov Golfklub</v>
      </c>
      <c r="S139">
        <f>Tabel1[[#This Row],[Fleks mænd]]+Tabel1[[#This Row],[Fleks damer]]</f>
        <v>12</v>
      </c>
      <c r="T139">
        <f>Tabel1[[#This Row],[Junior drenge]]+Tabel1[[#This Row],[Junior piger]]+Tabel1[[#This Row],[Junior drenge uden banetill.]]+Tabel1[[#This Row],[Junior piger uden banetill.]]+Tabel1[[#This Row],[Senior mænd]]+Tabel1[[#This Row],[Senior damer]]</f>
        <v>523</v>
      </c>
      <c r="U139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139">
        <f>Tabel1[[#This Row],[Senior mænd]]+Tabel1[[#This Row],[Senior damer]]</f>
        <v>448</v>
      </c>
      <c r="W139">
        <f>Tabel1[[#This Row],[Langdist mænd]]+Tabel1[[#This Row],[Langdist damer]]</f>
        <v>23</v>
      </c>
      <c r="X139">
        <f>Tabel1[[#This Row],[I alt]]</f>
        <v>558</v>
      </c>
      <c r="Y139">
        <f>Tabel1[[#This Row],[Passive]]</f>
        <v>59</v>
      </c>
      <c r="Z139">
        <f>Tabel1[[#This Row],[Total Aktive]]+Tabel1[[#This Row],[Total Passive]]</f>
        <v>617</v>
      </c>
    </row>
    <row r="140" spans="1:26" x14ac:dyDescent="0.2">
      <c r="A140">
        <v>2011</v>
      </c>
      <c r="B140">
        <v>18</v>
      </c>
      <c r="C140" t="s">
        <v>157</v>
      </c>
      <c r="D140">
        <v>33</v>
      </c>
      <c r="E140">
        <v>3</v>
      </c>
      <c r="F140">
        <v>1</v>
      </c>
      <c r="G140">
        <v>0</v>
      </c>
      <c r="H140">
        <v>296</v>
      </c>
      <c r="I140">
        <v>184</v>
      </c>
      <c r="J140">
        <v>0</v>
      </c>
      <c r="K140">
        <v>0</v>
      </c>
      <c r="L140">
        <v>10</v>
      </c>
      <c r="M140">
        <v>1</v>
      </c>
      <c r="N140">
        <v>15</v>
      </c>
      <c r="O140">
        <v>13</v>
      </c>
      <c r="P140">
        <v>556</v>
      </c>
      <c r="Q140">
        <v>72</v>
      </c>
      <c r="R140" t="str">
        <f>_xlfn.CONCAT(Tabel1[[#This Row],[KlubNr]]," - ",Tabel1[[#This Row],[Klubnavn]])</f>
        <v>18 - Ebeltoft Golf Club</v>
      </c>
      <c r="S140">
        <f>Tabel1[[#This Row],[Fleks mænd]]+Tabel1[[#This Row],[Fleks damer]]</f>
        <v>11</v>
      </c>
      <c r="T140">
        <f>Tabel1[[#This Row],[Junior drenge]]+Tabel1[[#This Row],[Junior piger]]+Tabel1[[#This Row],[Junior drenge uden banetill.]]+Tabel1[[#This Row],[Junior piger uden banetill.]]+Tabel1[[#This Row],[Senior mænd]]+Tabel1[[#This Row],[Senior damer]]</f>
        <v>517</v>
      </c>
      <c r="U140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40">
        <f>Tabel1[[#This Row],[Senior mænd]]+Tabel1[[#This Row],[Senior damer]]</f>
        <v>480</v>
      </c>
      <c r="W140">
        <f>Tabel1[[#This Row],[Langdist mænd]]+Tabel1[[#This Row],[Langdist damer]]</f>
        <v>28</v>
      </c>
      <c r="X140">
        <f>Tabel1[[#This Row],[I alt]]</f>
        <v>556</v>
      </c>
      <c r="Y140">
        <f>Tabel1[[#This Row],[Passive]]</f>
        <v>72</v>
      </c>
      <c r="Z140">
        <f>Tabel1[[#This Row],[Total Aktive]]+Tabel1[[#This Row],[Total Passive]]</f>
        <v>628</v>
      </c>
    </row>
    <row r="141" spans="1:26" x14ac:dyDescent="0.2">
      <c r="A141">
        <v>2011</v>
      </c>
      <c r="B141">
        <v>83</v>
      </c>
      <c r="C141" t="s">
        <v>158</v>
      </c>
      <c r="D141">
        <v>16</v>
      </c>
      <c r="E141">
        <v>5</v>
      </c>
      <c r="F141">
        <v>1</v>
      </c>
      <c r="G141">
        <v>1</v>
      </c>
      <c r="H141">
        <v>327</v>
      </c>
      <c r="I141">
        <v>166</v>
      </c>
      <c r="J141">
        <v>0</v>
      </c>
      <c r="K141">
        <v>0</v>
      </c>
      <c r="L141">
        <v>0</v>
      </c>
      <c r="M141">
        <v>0</v>
      </c>
      <c r="N141">
        <v>21</v>
      </c>
      <c r="O141">
        <v>15</v>
      </c>
      <c r="P141">
        <v>552</v>
      </c>
      <c r="Q141">
        <v>152</v>
      </c>
      <c r="R141" t="str">
        <f>_xlfn.CONCAT(Tabel1[[#This Row],[KlubNr]]," - ",Tabel1[[#This Row],[Klubnavn]])</f>
        <v>83 - Sindal Golf Klub</v>
      </c>
      <c r="S141">
        <f>Tabel1[[#This Row],[Fleks mænd]]+Tabel1[[#This Row],[Fleks damer]]</f>
        <v>0</v>
      </c>
      <c r="T141">
        <f>Tabel1[[#This Row],[Junior drenge]]+Tabel1[[#This Row],[Junior piger]]+Tabel1[[#This Row],[Junior drenge uden banetill.]]+Tabel1[[#This Row],[Junior piger uden banetill.]]+Tabel1[[#This Row],[Senior mænd]]+Tabel1[[#This Row],[Senior damer]]</f>
        <v>516</v>
      </c>
      <c r="U141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141">
        <f>Tabel1[[#This Row],[Senior mænd]]+Tabel1[[#This Row],[Senior damer]]</f>
        <v>493</v>
      </c>
      <c r="W141">
        <f>Tabel1[[#This Row],[Langdist mænd]]+Tabel1[[#This Row],[Langdist damer]]</f>
        <v>36</v>
      </c>
      <c r="X141">
        <f>Tabel1[[#This Row],[I alt]]</f>
        <v>552</v>
      </c>
      <c r="Y141">
        <f>Tabel1[[#This Row],[Passive]]</f>
        <v>152</v>
      </c>
      <c r="Z141">
        <f>Tabel1[[#This Row],[Total Aktive]]+Tabel1[[#This Row],[Total Passive]]</f>
        <v>704</v>
      </c>
    </row>
    <row r="142" spans="1:26" x14ac:dyDescent="0.2">
      <c r="A142">
        <v>2011</v>
      </c>
      <c r="B142">
        <v>912</v>
      </c>
      <c r="C142" t="s">
        <v>159</v>
      </c>
      <c r="D142">
        <v>18</v>
      </c>
      <c r="E142">
        <v>0</v>
      </c>
      <c r="F142">
        <v>0</v>
      </c>
      <c r="G142">
        <v>0</v>
      </c>
      <c r="H142">
        <v>326</v>
      </c>
      <c r="I142">
        <v>133</v>
      </c>
      <c r="J142">
        <v>0</v>
      </c>
      <c r="K142">
        <v>0</v>
      </c>
      <c r="L142">
        <v>52</v>
      </c>
      <c r="M142">
        <v>14</v>
      </c>
      <c r="N142">
        <v>0</v>
      </c>
      <c r="O142">
        <v>0</v>
      </c>
      <c r="P142">
        <v>543</v>
      </c>
      <c r="Q142">
        <v>27</v>
      </c>
      <c r="R142" t="str">
        <f>_xlfn.CONCAT(Tabel1[[#This Row],[KlubNr]]," - ",Tabel1[[#This Row],[Klubnavn]])</f>
        <v>912 - Markusminde Golf</v>
      </c>
      <c r="S142">
        <f>Tabel1[[#This Row],[Fleks mænd]]+Tabel1[[#This Row],[Fleks damer]]</f>
        <v>66</v>
      </c>
      <c r="T142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142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42">
        <f>Tabel1[[#This Row],[Senior mænd]]+Tabel1[[#This Row],[Senior damer]]</f>
        <v>459</v>
      </c>
      <c r="W142">
        <f>Tabel1[[#This Row],[Langdist mænd]]+Tabel1[[#This Row],[Langdist damer]]</f>
        <v>0</v>
      </c>
      <c r="X142">
        <f>Tabel1[[#This Row],[I alt]]</f>
        <v>543</v>
      </c>
      <c r="Y142">
        <f>Tabel1[[#This Row],[Passive]]</f>
        <v>27</v>
      </c>
      <c r="Z142">
        <f>Tabel1[[#This Row],[Total Aktive]]+Tabel1[[#This Row],[Total Passive]]</f>
        <v>570</v>
      </c>
    </row>
    <row r="143" spans="1:26" x14ac:dyDescent="0.2">
      <c r="A143">
        <v>2011</v>
      </c>
      <c r="B143">
        <v>77</v>
      </c>
      <c r="C143" t="s">
        <v>160</v>
      </c>
      <c r="D143">
        <v>37</v>
      </c>
      <c r="E143">
        <v>6</v>
      </c>
      <c r="F143">
        <v>2</v>
      </c>
      <c r="G143">
        <v>0</v>
      </c>
      <c r="H143">
        <v>310</v>
      </c>
      <c r="I143">
        <v>125</v>
      </c>
      <c r="J143">
        <v>0</v>
      </c>
      <c r="K143">
        <v>0</v>
      </c>
      <c r="L143">
        <v>2</v>
      </c>
      <c r="M143">
        <v>1</v>
      </c>
      <c r="N143">
        <v>32</v>
      </c>
      <c r="O143">
        <v>16</v>
      </c>
      <c r="P143">
        <v>531</v>
      </c>
      <c r="Q143">
        <v>61</v>
      </c>
      <c r="R143" t="str">
        <f>_xlfn.CONCAT(Tabel1[[#This Row],[KlubNr]]," - ",Tabel1[[#This Row],[Klubnavn]])</f>
        <v>77 - Hjarbæk Fjord Golf Klub</v>
      </c>
      <c r="S143">
        <f>Tabel1[[#This Row],[Fleks mænd]]+Tabel1[[#This Row],[Fleks damer]]</f>
        <v>3</v>
      </c>
      <c r="T143">
        <f>Tabel1[[#This Row],[Junior drenge]]+Tabel1[[#This Row],[Junior piger]]+Tabel1[[#This Row],[Junior drenge uden banetill.]]+Tabel1[[#This Row],[Junior piger uden banetill.]]+Tabel1[[#This Row],[Senior mænd]]+Tabel1[[#This Row],[Senior damer]]</f>
        <v>480</v>
      </c>
      <c r="U143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143">
        <f>Tabel1[[#This Row],[Senior mænd]]+Tabel1[[#This Row],[Senior damer]]</f>
        <v>435</v>
      </c>
      <c r="W143">
        <f>Tabel1[[#This Row],[Langdist mænd]]+Tabel1[[#This Row],[Langdist damer]]</f>
        <v>48</v>
      </c>
      <c r="X143">
        <f>Tabel1[[#This Row],[I alt]]</f>
        <v>531</v>
      </c>
      <c r="Y143">
        <f>Tabel1[[#This Row],[Passive]]</f>
        <v>61</v>
      </c>
      <c r="Z143">
        <f>Tabel1[[#This Row],[Total Aktive]]+Tabel1[[#This Row],[Total Passive]]</f>
        <v>592</v>
      </c>
    </row>
    <row r="144" spans="1:26" x14ac:dyDescent="0.2">
      <c r="A144">
        <v>2011</v>
      </c>
      <c r="B144">
        <v>98</v>
      </c>
      <c r="C144" t="s">
        <v>161</v>
      </c>
      <c r="D144">
        <v>45</v>
      </c>
      <c r="E144">
        <v>19</v>
      </c>
      <c r="F144">
        <v>0</v>
      </c>
      <c r="G144">
        <v>0</v>
      </c>
      <c r="H144">
        <v>287</v>
      </c>
      <c r="I144">
        <v>126</v>
      </c>
      <c r="J144">
        <v>0</v>
      </c>
      <c r="K144">
        <v>0</v>
      </c>
      <c r="L144">
        <v>12</v>
      </c>
      <c r="M144">
        <v>7</v>
      </c>
      <c r="N144">
        <v>20</v>
      </c>
      <c r="O144">
        <v>11</v>
      </c>
      <c r="P144">
        <v>527</v>
      </c>
      <c r="Q144">
        <v>114</v>
      </c>
      <c r="R144" t="str">
        <f>_xlfn.CONCAT(Tabel1[[#This Row],[KlubNr]]," - ",Tabel1[[#This Row],[Klubnavn]])</f>
        <v>98 - Møn Golfklub</v>
      </c>
      <c r="S144">
        <f>Tabel1[[#This Row],[Fleks mænd]]+Tabel1[[#This Row],[Fleks damer]]</f>
        <v>19</v>
      </c>
      <c r="T144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144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144">
        <f>Tabel1[[#This Row],[Senior mænd]]+Tabel1[[#This Row],[Senior damer]]</f>
        <v>413</v>
      </c>
      <c r="W144">
        <f>Tabel1[[#This Row],[Langdist mænd]]+Tabel1[[#This Row],[Langdist damer]]</f>
        <v>31</v>
      </c>
      <c r="X144">
        <f>Tabel1[[#This Row],[I alt]]</f>
        <v>527</v>
      </c>
      <c r="Y144">
        <f>Tabel1[[#This Row],[Passive]]</f>
        <v>114</v>
      </c>
      <c r="Z144">
        <f>Tabel1[[#This Row],[Total Aktive]]+Tabel1[[#This Row],[Total Passive]]</f>
        <v>641</v>
      </c>
    </row>
    <row r="145" spans="1:26" x14ac:dyDescent="0.2">
      <c r="A145">
        <v>2011</v>
      </c>
      <c r="B145">
        <v>176</v>
      </c>
      <c r="C145" t="s">
        <v>162</v>
      </c>
      <c r="D145">
        <v>28</v>
      </c>
      <c r="E145">
        <v>1</v>
      </c>
      <c r="F145">
        <v>12</v>
      </c>
      <c r="G145">
        <v>3</v>
      </c>
      <c r="H145">
        <v>289</v>
      </c>
      <c r="I145">
        <v>129</v>
      </c>
      <c r="J145">
        <v>0</v>
      </c>
      <c r="K145">
        <v>0</v>
      </c>
      <c r="L145">
        <v>15</v>
      </c>
      <c r="M145">
        <v>7</v>
      </c>
      <c r="N145">
        <v>17</v>
      </c>
      <c r="O145">
        <v>5</v>
      </c>
      <c r="P145">
        <v>506</v>
      </c>
      <c r="Q145">
        <v>39</v>
      </c>
      <c r="R145" t="str">
        <f>_xlfn.CONCAT(Tabel1[[#This Row],[KlubNr]]," - ",Tabel1[[#This Row],[Klubnavn]])</f>
        <v>176 - Mariagerfjord Golfklub</v>
      </c>
      <c r="S145">
        <f>Tabel1[[#This Row],[Fleks mænd]]+Tabel1[[#This Row],[Fleks damer]]</f>
        <v>22</v>
      </c>
      <c r="T145">
        <f>Tabel1[[#This Row],[Junior drenge]]+Tabel1[[#This Row],[Junior piger]]+Tabel1[[#This Row],[Junior drenge uden banetill.]]+Tabel1[[#This Row],[Junior piger uden banetill.]]+Tabel1[[#This Row],[Senior mænd]]+Tabel1[[#This Row],[Senior damer]]</f>
        <v>462</v>
      </c>
      <c r="U145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145">
        <f>Tabel1[[#This Row],[Senior mænd]]+Tabel1[[#This Row],[Senior damer]]</f>
        <v>418</v>
      </c>
      <c r="W145">
        <f>Tabel1[[#This Row],[Langdist mænd]]+Tabel1[[#This Row],[Langdist damer]]</f>
        <v>22</v>
      </c>
      <c r="X145">
        <f>Tabel1[[#This Row],[I alt]]</f>
        <v>506</v>
      </c>
      <c r="Y145">
        <f>Tabel1[[#This Row],[Passive]]</f>
        <v>39</v>
      </c>
      <c r="Z145">
        <f>Tabel1[[#This Row],[Total Aktive]]+Tabel1[[#This Row],[Total Passive]]</f>
        <v>545</v>
      </c>
    </row>
    <row r="146" spans="1:26" x14ac:dyDescent="0.2">
      <c r="A146">
        <v>2011</v>
      </c>
      <c r="B146">
        <v>186</v>
      </c>
      <c r="C146" t="s">
        <v>163</v>
      </c>
      <c r="D146">
        <v>17</v>
      </c>
      <c r="E146">
        <v>4</v>
      </c>
      <c r="F146">
        <v>9</v>
      </c>
      <c r="G146">
        <v>2</v>
      </c>
      <c r="H146">
        <v>283</v>
      </c>
      <c r="I146">
        <v>56</v>
      </c>
      <c r="J146">
        <v>1</v>
      </c>
      <c r="K146">
        <v>0</v>
      </c>
      <c r="L146">
        <v>107</v>
      </c>
      <c r="M146">
        <v>25</v>
      </c>
      <c r="N146">
        <v>0</v>
      </c>
      <c r="O146">
        <v>0</v>
      </c>
      <c r="P146">
        <v>504</v>
      </c>
      <c r="Q146">
        <v>7</v>
      </c>
      <c r="R146" t="str">
        <f>_xlfn.CONCAT(Tabel1[[#This Row],[KlubNr]]," - ",Tabel1[[#This Row],[Klubnavn]])</f>
        <v>186 - Greve Golfklub</v>
      </c>
      <c r="S146">
        <f>Tabel1[[#This Row],[Fleks mænd]]+Tabel1[[#This Row],[Fleks damer]]</f>
        <v>132</v>
      </c>
      <c r="T146">
        <f>Tabel1[[#This Row],[Junior drenge]]+Tabel1[[#This Row],[Junior piger]]+Tabel1[[#This Row],[Junior drenge uden banetill.]]+Tabel1[[#This Row],[Junior piger uden banetill.]]+Tabel1[[#This Row],[Senior mænd]]+Tabel1[[#This Row],[Senior damer]]</f>
        <v>371</v>
      </c>
      <c r="U146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146">
        <f>Tabel1[[#This Row],[Senior mænd]]+Tabel1[[#This Row],[Senior damer]]</f>
        <v>339</v>
      </c>
      <c r="W146">
        <f>Tabel1[[#This Row],[Langdist mænd]]+Tabel1[[#This Row],[Langdist damer]]</f>
        <v>0</v>
      </c>
      <c r="X146">
        <f>Tabel1[[#This Row],[I alt]]</f>
        <v>504</v>
      </c>
      <c r="Y146">
        <f>Tabel1[[#This Row],[Passive]]</f>
        <v>7</v>
      </c>
      <c r="Z146">
        <f>Tabel1[[#This Row],[Total Aktive]]+Tabel1[[#This Row],[Total Passive]]</f>
        <v>511</v>
      </c>
    </row>
    <row r="147" spans="1:26" x14ac:dyDescent="0.2">
      <c r="A147">
        <v>2011</v>
      </c>
      <c r="B147">
        <v>66</v>
      </c>
      <c r="C147" t="s">
        <v>164</v>
      </c>
      <c r="D147">
        <v>16</v>
      </c>
      <c r="E147">
        <v>3</v>
      </c>
      <c r="F147">
        <v>6</v>
      </c>
      <c r="G147">
        <v>3</v>
      </c>
      <c r="H147">
        <v>204</v>
      </c>
      <c r="I147">
        <v>112</v>
      </c>
      <c r="J147">
        <v>0</v>
      </c>
      <c r="K147">
        <v>0</v>
      </c>
      <c r="L147">
        <v>4</v>
      </c>
      <c r="M147">
        <v>1</v>
      </c>
      <c r="N147">
        <v>88</v>
      </c>
      <c r="O147">
        <v>59</v>
      </c>
      <c r="P147">
        <v>496</v>
      </c>
      <c r="Q147">
        <v>57</v>
      </c>
      <c r="R147" t="str">
        <f>_xlfn.CONCAT(Tabel1[[#This Row],[KlubNr]]," - ",Tabel1[[#This Row],[Klubnavn]])</f>
        <v>66 - Henne Golfklub</v>
      </c>
      <c r="S147">
        <f>Tabel1[[#This Row],[Fleks mænd]]+Tabel1[[#This Row],[Fleks damer]]</f>
        <v>5</v>
      </c>
      <c r="T147">
        <f>Tabel1[[#This Row],[Junior drenge]]+Tabel1[[#This Row],[Junior piger]]+Tabel1[[#This Row],[Junior drenge uden banetill.]]+Tabel1[[#This Row],[Junior piger uden banetill.]]+Tabel1[[#This Row],[Senior mænd]]+Tabel1[[#This Row],[Senior damer]]</f>
        <v>344</v>
      </c>
      <c r="U147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47">
        <f>Tabel1[[#This Row],[Senior mænd]]+Tabel1[[#This Row],[Senior damer]]</f>
        <v>316</v>
      </c>
      <c r="W147">
        <f>Tabel1[[#This Row],[Langdist mænd]]+Tabel1[[#This Row],[Langdist damer]]</f>
        <v>147</v>
      </c>
      <c r="X147">
        <f>Tabel1[[#This Row],[I alt]]</f>
        <v>496</v>
      </c>
      <c r="Y147">
        <f>Tabel1[[#This Row],[Passive]]</f>
        <v>57</v>
      </c>
      <c r="Z147">
        <f>Tabel1[[#This Row],[Total Aktive]]+Tabel1[[#This Row],[Total Passive]]</f>
        <v>553</v>
      </c>
    </row>
    <row r="148" spans="1:26" x14ac:dyDescent="0.2">
      <c r="A148">
        <v>2011</v>
      </c>
      <c r="B148">
        <v>180</v>
      </c>
      <c r="C148" t="s">
        <v>165</v>
      </c>
      <c r="D148">
        <v>6</v>
      </c>
      <c r="E148">
        <v>0</v>
      </c>
      <c r="F148">
        <v>0</v>
      </c>
      <c r="G148">
        <v>0</v>
      </c>
      <c r="H148">
        <v>390</v>
      </c>
      <c r="I148">
        <v>97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493</v>
      </c>
      <c r="Q148">
        <v>4</v>
      </c>
      <c r="R148" t="str">
        <f>_xlfn.CONCAT(Tabel1[[#This Row],[KlubNr]]," - ",Tabel1[[#This Row],[Klubnavn]])</f>
        <v>180 - Gudhjem Golfklub</v>
      </c>
      <c r="S148">
        <f>Tabel1[[#This Row],[Fleks mænd]]+Tabel1[[#This Row],[Fleks damer]]</f>
        <v>0</v>
      </c>
      <c r="T148">
        <f>Tabel1[[#This Row],[Junior drenge]]+Tabel1[[#This Row],[Junior piger]]+Tabel1[[#This Row],[Junior drenge uden banetill.]]+Tabel1[[#This Row],[Junior piger uden banetill.]]+Tabel1[[#This Row],[Senior mænd]]+Tabel1[[#This Row],[Senior damer]]</f>
        <v>493</v>
      </c>
      <c r="U148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48">
        <f>Tabel1[[#This Row],[Senior mænd]]+Tabel1[[#This Row],[Senior damer]]</f>
        <v>487</v>
      </c>
      <c r="W148">
        <f>Tabel1[[#This Row],[Langdist mænd]]+Tabel1[[#This Row],[Langdist damer]]</f>
        <v>0</v>
      </c>
      <c r="X148">
        <f>Tabel1[[#This Row],[I alt]]</f>
        <v>493</v>
      </c>
      <c r="Y148">
        <f>Tabel1[[#This Row],[Passive]]</f>
        <v>4</v>
      </c>
      <c r="Z148">
        <f>Tabel1[[#This Row],[Total Aktive]]+Tabel1[[#This Row],[Total Passive]]</f>
        <v>497</v>
      </c>
    </row>
    <row r="149" spans="1:26" x14ac:dyDescent="0.2">
      <c r="A149">
        <v>2011</v>
      </c>
      <c r="B149">
        <v>156</v>
      </c>
      <c r="C149" t="s">
        <v>166</v>
      </c>
      <c r="D149">
        <v>26</v>
      </c>
      <c r="E149">
        <v>3</v>
      </c>
      <c r="F149">
        <v>12</v>
      </c>
      <c r="G149">
        <v>5</v>
      </c>
      <c r="H149">
        <v>271</v>
      </c>
      <c r="I149">
        <v>108</v>
      </c>
      <c r="J149">
        <v>0</v>
      </c>
      <c r="K149">
        <v>0</v>
      </c>
      <c r="L149">
        <v>32</v>
      </c>
      <c r="M149">
        <v>22</v>
      </c>
      <c r="N149">
        <v>3</v>
      </c>
      <c r="O149">
        <v>3</v>
      </c>
      <c r="P149">
        <v>485</v>
      </c>
      <c r="Q149">
        <v>43</v>
      </c>
      <c r="R149" t="str">
        <f>_xlfn.CONCAT(Tabel1[[#This Row],[KlubNr]]," - ",Tabel1[[#This Row],[Klubnavn]])</f>
        <v>156 - Aars Golfklub</v>
      </c>
      <c r="S149">
        <f>Tabel1[[#This Row],[Fleks mænd]]+Tabel1[[#This Row],[Fleks damer]]</f>
        <v>54</v>
      </c>
      <c r="T149">
        <f>Tabel1[[#This Row],[Junior drenge]]+Tabel1[[#This Row],[Junior piger]]+Tabel1[[#This Row],[Junior drenge uden banetill.]]+Tabel1[[#This Row],[Junior piger uden banetill.]]+Tabel1[[#This Row],[Senior mænd]]+Tabel1[[#This Row],[Senior damer]]</f>
        <v>425</v>
      </c>
      <c r="U149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49">
        <f>Tabel1[[#This Row],[Senior mænd]]+Tabel1[[#This Row],[Senior damer]]</f>
        <v>379</v>
      </c>
      <c r="W149">
        <f>Tabel1[[#This Row],[Langdist mænd]]+Tabel1[[#This Row],[Langdist damer]]</f>
        <v>6</v>
      </c>
      <c r="X149">
        <f>Tabel1[[#This Row],[I alt]]</f>
        <v>485</v>
      </c>
      <c r="Y149">
        <f>Tabel1[[#This Row],[Passive]]</f>
        <v>43</v>
      </c>
      <c r="Z149">
        <f>Tabel1[[#This Row],[Total Aktive]]+Tabel1[[#This Row],[Total Passive]]</f>
        <v>528</v>
      </c>
    </row>
    <row r="150" spans="1:26" x14ac:dyDescent="0.2">
      <c r="A150">
        <v>2011</v>
      </c>
      <c r="B150">
        <v>135</v>
      </c>
      <c r="C150" t="s">
        <v>167</v>
      </c>
      <c r="D150">
        <v>20</v>
      </c>
      <c r="E150">
        <v>6</v>
      </c>
      <c r="F150">
        <v>24</v>
      </c>
      <c r="G150">
        <v>14</v>
      </c>
      <c r="H150">
        <v>255</v>
      </c>
      <c r="I150">
        <v>93</v>
      </c>
      <c r="J150">
        <v>0</v>
      </c>
      <c r="K150">
        <v>0</v>
      </c>
      <c r="L150">
        <v>16</v>
      </c>
      <c r="M150">
        <v>8</v>
      </c>
      <c r="N150">
        <v>13</v>
      </c>
      <c r="O150">
        <v>9</v>
      </c>
      <c r="P150">
        <v>458</v>
      </c>
      <c r="Q150">
        <v>39</v>
      </c>
      <c r="R150" t="str">
        <f>_xlfn.CONCAT(Tabel1[[#This Row],[KlubNr]]," - ",Tabel1[[#This Row],[Klubnavn]])</f>
        <v>135 - Holsted Golfklub</v>
      </c>
      <c r="S150">
        <f>Tabel1[[#This Row],[Fleks mænd]]+Tabel1[[#This Row],[Fleks damer]]</f>
        <v>24</v>
      </c>
      <c r="T150">
        <f>Tabel1[[#This Row],[Junior drenge]]+Tabel1[[#This Row],[Junior piger]]+Tabel1[[#This Row],[Junior drenge uden banetill.]]+Tabel1[[#This Row],[Junior piger uden banetill.]]+Tabel1[[#This Row],[Senior mænd]]+Tabel1[[#This Row],[Senior damer]]</f>
        <v>412</v>
      </c>
      <c r="U150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150">
        <f>Tabel1[[#This Row],[Senior mænd]]+Tabel1[[#This Row],[Senior damer]]</f>
        <v>348</v>
      </c>
      <c r="W150">
        <f>Tabel1[[#This Row],[Langdist mænd]]+Tabel1[[#This Row],[Langdist damer]]</f>
        <v>22</v>
      </c>
      <c r="X150">
        <f>Tabel1[[#This Row],[I alt]]</f>
        <v>458</v>
      </c>
      <c r="Y150">
        <f>Tabel1[[#This Row],[Passive]]</f>
        <v>39</v>
      </c>
      <c r="Z150">
        <f>Tabel1[[#This Row],[Total Aktive]]+Tabel1[[#This Row],[Total Passive]]</f>
        <v>497</v>
      </c>
    </row>
    <row r="151" spans="1:26" x14ac:dyDescent="0.2">
      <c r="A151">
        <v>2011</v>
      </c>
      <c r="B151">
        <v>173</v>
      </c>
      <c r="C151" t="s">
        <v>168</v>
      </c>
      <c r="D151">
        <v>12</v>
      </c>
      <c r="E151">
        <v>3</v>
      </c>
      <c r="F151">
        <v>7</v>
      </c>
      <c r="G151">
        <v>0</v>
      </c>
      <c r="H151">
        <v>140</v>
      </c>
      <c r="I151">
        <v>66</v>
      </c>
      <c r="J151">
        <v>0</v>
      </c>
      <c r="K151">
        <v>0</v>
      </c>
      <c r="L151">
        <v>122</v>
      </c>
      <c r="M151">
        <v>64</v>
      </c>
      <c r="N151">
        <v>34</v>
      </c>
      <c r="O151">
        <v>8</v>
      </c>
      <c r="P151">
        <v>456</v>
      </c>
      <c r="Q151">
        <v>36</v>
      </c>
      <c r="R151" t="str">
        <f>_xlfn.CONCAT(Tabel1[[#This Row],[KlubNr]]," - ",Tabel1[[#This Row],[Klubnavn]])</f>
        <v>173 - Tollundgaard Golfklub</v>
      </c>
      <c r="S151">
        <f>Tabel1[[#This Row],[Fleks mænd]]+Tabel1[[#This Row],[Fleks damer]]</f>
        <v>186</v>
      </c>
      <c r="T151">
        <f>Tabel1[[#This Row],[Junior drenge]]+Tabel1[[#This Row],[Junior piger]]+Tabel1[[#This Row],[Junior drenge uden banetill.]]+Tabel1[[#This Row],[Junior piger uden banetill.]]+Tabel1[[#This Row],[Senior mænd]]+Tabel1[[#This Row],[Senior damer]]</f>
        <v>228</v>
      </c>
      <c r="U151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51">
        <f>Tabel1[[#This Row],[Senior mænd]]+Tabel1[[#This Row],[Senior damer]]</f>
        <v>206</v>
      </c>
      <c r="W151">
        <f>Tabel1[[#This Row],[Langdist mænd]]+Tabel1[[#This Row],[Langdist damer]]</f>
        <v>42</v>
      </c>
      <c r="X151">
        <f>Tabel1[[#This Row],[I alt]]</f>
        <v>456</v>
      </c>
      <c r="Y151">
        <f>Tabel1[[#This Row],[Passive]]</f>
        <v>36</v>
      </c>
      <c r="Z151">
        <f>Tabel1[[#This Row],[Total Aktive]]+Tabel1[[#This Row],[Total Passive]]</f>
        <v>492</v>
      </c>
    </row>
    <row r="152" spans="1:26" x14ac:dyDescent="0.2">
      <c r="A152">
        <v>2011</v>
      </c>
      <c r="B152">
        <v>900</v>
      </c>
      <c r="C152" t="s">
        <v>169</v>
      </c>
      <c r="D152">
        <v>5</v>
      </c>
      <c r="E152">
        <v>0</v>
      </c>
      <c r="F152">
        <v>0</v>
      </c>
      <c r="G152">
        <v>0</v>
      </c>
      <c r="H152">
        <v>384</v>
      </c>
      <c r="I152">
        <v>58</v>
      </c>
      <c r="J152">
        <v>0</v>
      </c>
      <c r="K152">
        <v>0</v>
      </c>
      <c r="L152">
        <v>1</v>
      </c>
      <c r="M152">
        <v>0</v>
      </c>
      <c r="N152">
        <v>0</v>
      </c>
      <c r="O152">
        <v>0</v>
      </c>
      <c r="P152">
        <v>448</v>
      </c>
      <c r="Q152">
        <v>0</v>
      </c>
      <c r="R152" t="str">
        <f>_xlfn.CONCAT(Tabel1[[#This Row],[KlubNr]]," - ",Tabel1[[#This Row],[Klubnavn]])</f>
        <v>900 - Royal Golf Club</v>
      </c>
      <c r="S152">
        <f>Tabel1[[#This Row],[Fleks mænd]]+Tabel1[[#This Row],[Fleks damer]]</f>
        <v>1</v>
      </c>
      <c r="T152">
        <f>Tabel1[[#This Row],[Junior drenge]]+Tabel1[[#This Row],[Junior piger]]+Tabel1[[#This Row],[Junior drenge uden banetill.]]+Tabel1[[#This Row],[Junior piger uden banetill.]]+Tabel1[[#This Row],[Senior mænd]]+Tabel1[[#This Row],[Senior damer]]</f>
        <v>447</v>
      </c>
      <c r="U152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52">
        <f>Tabel1[[#This Row],[Senior mænd]]+Tabel1[[#This Row],[Senior damer]]</f>
        <v>442</v>
      </c>
      <c r="W152">
        <f>Tabel1[[#This Row],[Langdist mænd]]+Tabel1[[#This Row],[Langdist damer]]</f>
        <v>0</v>
      </c>
      <c r="X152">
        <f>Tabel1[[#This Row],[I alt]]</f>
        <v>448</v>
      </c>
      <c r="Y152">
        <f>Tabel1[[#This Row],[Passive]]</f>
        <v>0</v>
      </c>
      <c r="Z152">
        <f>Tabel1[[#This Row],[Total Aktive]]+Tabel1[[#This Row],[Total Passive]]</f>
        <v>448</v>
      </c>
    </row>
    <row r="153" spans="1:26" x14ac:dyDescent="0.2">
      <c r="A153">
        <v>2011</v>
      </c>
      <c r="B153">
        <v>181</v>
      </c>
      <c r="C153" t="s">
        <v>170</v>
      </c>
      <c r="D153">
        <v>22</v>
      </c>
      <c r="E153">
        <v>2</v>
      </c>
      <c r="F153">
        <v>2</v>
      </c>
      <c r="G153">
        <v>0</v>
      </c>
      <c r="H153">
        <v>193</v>
      </c>
      <c r="I153">
        <v>60</v>
      </c>
      <c r="J153">
        <v>1</v>
      </c>
      <c r="K153">
        <v>1</v>
      </c>
      <c r="L153">
        <v>64</v>
      </c>
      <c r="M153">
        <v>10</v>
      </c>
      <c r="N153">
        <v>65</v>
      </c>
      <c r="O153">
        <v>23</v>
      </c>
      <c r="P153">
        <v>443</v>
      </c>
      <c r="Q153">
        <v>4</v>
      </c>
      <c r="R153" t="str">
        <f>_xlfn.CONCAT(Tabel1[[#This Row],[KlubNr]]," - ",Tabel1[[#This Row],[Klubnavn]])</f>
        <v>181 - Lübker Golf Club</v>
      </c>
      <c r="S153">
        <f>Tabel1[[#This Row],[Fleks mænd]]+Tabel1[[#This Row],[Fleks damer]]</f>
        <v>74</v>
      </c>
      <c r="T153">
        <f>Tabel1[[#This Row],[Junior drenge]]+Tabel1[[#This Row],[Junior piger]]+Tabel1[[#This Row],[Junior drenge uden banetill.]]+Tabel1[[#This Row],[Junior piger uden banetill.]]+Tabel1[[#This Row],[Senior mænd]]+Tabel1[[#This Row],[Senior damer]]</f>
        <v>279</v>
      </c>
      <c r="U153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53">
        <f>Tabel1[[#This Row],[Senior mænd]]+Tabel1[[#This Row],[Senior damer]]</f>
        <v>253</v>
      </c>
      <c r="W153">
        <f>Tabel1[[#This Row],[Langdist mænd]]+Tabel1[[#This Row],[Langdist damer]]</f>
        <v>88</v>
      </c>
      <c r="X153">
        <f>Tabel1[[#This Row],[I alt]]</f>
        <v>443</v>
      </c>
      <c r="Y153">
        <f>Tabel1[[#This Row],[Passive]]</f>
        <v>4</v>
      </c>
      <c r="Z153">
        <f>Tabel1[[#This Row],[Total Aktive]]+Tabel1[[#This Row],[Total Passive]]</f>
        <v>447</v>
      </c>
    </row>
    <row r="154" spans="1:26" x14ac:dyDescent="0.2">
      <c r="A154">
        <v>2011</v>
      </c>
      <c r="B154">
        <v>104</v>
      </c>
      <c r="C154" t="s">
        <v>171</v>
      </c>
      <c r="D154">
        <v>10</v>
      </c>
      <c r="E154">
        <v>0</v>
      </c>
      <c r="F154">
        <v>5</v>
      </c>
      <c r="G154">
        <v>2</v>
      </c>
      <c r="H154">
        <v>268</v>
      </c>
      <c r="I154">
        <v>107</v>
      </c>
      <c r="J154">
        <v>0</v>
      </c>
      <c r="K154">
        <v>0</v>
      </c>
      <c r="L154">
        <v>33</v>
      </c>
      <c r="M154">
        <v>16</v>
      </c>
      <c r="N154">
        <v>1</v>
      </c>
      <c r="O154">
        <v>0</v>
      </c>
      <c r="P154">
        <v>442</v>
      </c>
      <c r="Q154">
        <v>22</v>
      </c>
      <c r="R154" t="str">
        <f>_xlfn.CONCAT(Tabel1[[#This Row],[KlubNr]]," - ",Tabel1[[#This Row],[Klubnavn]])</f>
        <v>104 - Nordborg Golfklub</v>
      </c>
      <c r="S154">
        <f>Tabel1[[#This Row],[Fleks mænd]]+Tabel1[[#This Row],[Fleks damer]]</f>
        <v>49</v>
      </c>
      <c r="T154">
        <f>Tabel1[[#This Row],[Junior drenge]]+Tabel1[[#This Row],[Junior piger]]+Tabel1[[#This Row],[Junior drenge uden banetill.]]+Tabel1[[#This Row],[Junior piger uden banetill.]]+Tabel1[[#This Row],[Senior mænd]]+Tabel1[[#This Row],[Senior damer]]</f>
        <v>392</v>
      </c>
      <c r="U154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54">
        <f>Tabel1[[#This Row],[Senior mænd]]+Tabel1[[#This Row],[Senior damer]]</f>
        <v>375</v>
      </c>
      <c r="W154">
        <f>Tabel1[[#This Row],[Langdist mænd]]+Tabel1[[#This Row],[Langdist damer]]</f>
        <v>1</v>
      </c>
      <c r="X154">
        <f>Tabel1[[#This Row],[I alt]]</f>
        <v>442</v>
      </c>
      <c r="Y154">
        <f>Tabel1[[#This Row],[Passive]]</f>
        <v>22</v>
      </c>
      <c r="Z154">
        <f>Tabel1[[#This Row],[Total Aktive]]+Tabel1[[#This Row],[Total Passive]]</f>
        <v>464</v>
      </c>
    </row>
    <row r="155" spans="1:26" x14ac:dyDescent="0.2">
      <c r="A155">
        <v>2011</v>
      </c>
      <c r="B155">
        <v>93</v>
      </c>
      <c r="C155" t="s">
        <v>172</v>
      </c>
      <c r="D155">
        <v>7</v>
      </c>
      <c r="E155">
        <v>2</v>
      </c>
      <c r="F155">
        <v>7</v>
      </c>
      <c r="G155">
        <v>1</v>
      </c>
      <c r="H155">
        <v>244</v>
      </c>
      <c r="I155">
        <v>134</v>
      </c>
      <c r="J155">
        <v>0</v>
      </c>
      <c r="K155">
        <v>0</v>
      </c>
      <c r="L155">
        <v>0</v>
      </c>
      <c r="M155">
        <v>0</v>
      </c>
      <c r="N155">
        <v>30</v>
      </c>
      <c r="O155">
        <v>14</v>
      </c>
      <c r="P155">
        <v>439</v>
      </c>
      <c r="Q155">
        <v>58</v>
      </c>
      <c r="R155" t="str">
        <f>_xlfn.CONCAT(Tabel1[[#This Row],[KlubNr]]," - ",Tabel1[[#This Row],[Klubnavn]])</f>
        <v>93 - Løkken Golfklub</v>
      </c>
      <c r="S155">
        <f>Tabel1[[#This Row],[Fleks mænd]]+Tabel1[[#This Row],[Fleks damer]]</f>
        <v>0</v>
      </c>
      <c r="T155">
        <f>Tabel1[[#This Row],[Junior drenge]]+Tabel1[[#This Row],[Junior piger]]+Tabel1[[#This Row],[Junior drenge uden banetill.]]+Tabel1[[#This Row],[Junior piger uden banetill.]]+Tabel1[[#This Row],[Senior mænd]]+Tabel1[[#This Row],[Senior damer]]</f>
        <v>395</v>
      </c>
      <c r="U155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55">
        <f>Tabel1[[#This Row],[Senior mænd]]+Tabel1[[#This Row],[Senior damer]]</f>
        <v>378</v>
      </c>
      <c r="W155">
        <f>Tabel1[[#This Row],[Langdist mænd]]+Tabel1[[#This Row],[Langdist damer]]</f>
        <v>44</v>
      </c>
      <c r="X155">
        <f>Tabel1[[#This Row],[I alt]]</f>
        <v>439</v>
      </c>
      <c r="Y155">
        <f>Tabel1[[#This Row],[Passive]]</f>
        <v>58</v>
      </c>
      <c r="Z155">
        <f>Tabel1[[#This Row],[Total Aktive]]+Tabel1[[#This Row],[Total Passive]]</f>
        <v>497</v>
      </c>
    </row>
    <row r="156" spans="1:26" x14ac:dyDescent="0.2">
      <c r="A156">
        <v>2011</v>
      </c>
      <c r="B156">
        <v>167</v>
      </c>
      <c r="C156" t="s">
        <v>173</v>
      </c>
      <c r="D156">
        <v>21</v>
      </c>
      <c r="E156">
        <v>4</v>
      </c>
      <c r="F156">
        <v>11</v>
      </c>
      <c r="G156">
        <v>5</v>
      </c>
      <c r="H156">
        <v>240</v>
      </c>
      <c r="I156">
        <v>102</v>
      </c>
      <c r="J156">
        <v>0</v>
      </c>
      <c r="K156">
        <v>0</v>
      </c>
      <c r="L156">
        <v>26</v>
      </c>
      <c r="M156">
        <v>8</v>
      </c>
      <c r="N156">
        <v>5</v>
      </c>
      <c r="O156">
        <v>2</v>
      </c>
      <c r="P156">
        <v>424</v>
      </c>
      <c r="Q156">
        <v>22</v>
      </c>
      <c r="R156" t="str">
        <f>_xlfn.CONCAT(Tabel1[[#This Row],[KlubNr]]," - ",Tabel1[[#This Row],[Klubnavn]])</f>
        <v>167 - Barløseborg Golfklub</v>
      </c>
      <c r="S156">
        <f>Tabel1[[#This Row],[Fleks mænd]]+Tabel1[[#This Row],[Fleks damer]]</f>
        <v>34</v>
      </c>
      <c r="T156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156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156">
        <f>Tabel1[[#This Row],[Senior mænd]]+Tabel1[[#This Row],[Senior damer]]</f>
        <v>342</v>
      </c>
      <c r="W156">
        <f>Tabel1[[#This Row],[Langdist mænd]]+Tabel1[[#This Row],[Langdist damer]]</f>
        <v>7</v>
      </c>
      <c r="X156">
        <f>Tabel1[[#This Row],[I alt]]</f>
        <v>424</v>
      </c>
      <c r="Y156">
        <f>Tabel1[[#This Row],[Passive]]</f>
        <v>22</v>
      </c>
      <c r="Z156">
        <f>Tabel1[[#This Row],[Total Aktive]]+Tabel1[[#This Row],[Total Passive]]</f>
        <v>446</v>
      </c>
    </row>
    <row r="157" spans="1:26" x14ac:dyDescent="0.2">
      <c r="A157">
        <v>2011</v>
      </c>
      <c r="B157">
        <v>119</v>
      </c>
      <c r="C157" t="s">
        <v>174</v>
      </c>
      <c r="D157">
        <v>12</v>
      </c>
      <c r="E157">
        <v>7</v>
      </c>
      <c r="F157">
        <v>15</v>
      </c>
      <c r="G157">
        <v>9</v>
      </c>
      <c r="H157">
        <v>228</v>
      </c>
      <c r="I157">
        <v>137</v>
      </c>
      <c r="J157">
        <v>0</v>
      </c>
      <c r="K157">
        <v>0</v>
      </c>
      <c r="L157">
        <v>0</v>
      </c>
      <c r="M157">
        <v>0</v>
      </c>
      <c r="N157">
        <v>5</v>
      </c>
      <c r="O157">
        <v>5</v>
      </c>
      <c r="P157">
        <v>418</v>
      </c>
      <c r="Q157">
        <v>96</v>
      </c>
      <c r="R157" t="str">
        <f>_xlfn.CONCAT(Tabel1[[#This Row],[KlubNr]]," - ",Tabel1[[#This Row],[Klubnavn]])</f>
        <v>119 - Halsted Kloster Golfklub</v>
      </c>
      <c r="S157">
        <f>Tabel1[[#This Row],[Fleks mænd]]+Tabel1[[#This Row],[Fleks damer]]</f>
        <v>0</v>
      </c>
      <c r="T157">
        <f>Tabel1[[#This Row],[Junior drenge]]+Tabel1[[#This Row],[Junior piger]]+Tabel1[[#This Row],[Junior drenge uden banetill.]]+Tabel1[[#This Row],[Junior piger uden banetill.]]+Tabel1[[#This Row],[Senior mænd]]+Tabel1[[#This Row],[Senior damer]]</f>
        <v>408</v>
      </c>
      <c r="U157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57">
        <f>Tabel1[[#This Row],[Senior mænd]]+Tabel1[[#This Row],[Senior damer]]</f>
        <v>365</v>
      </c>
      <c r="W157">
        <f>Tabel1[[#This Row],[Langdist mænd]]+Tabel1[[#This Row],[Langdist damer]]</f>
        <v>10</v>
      </c>
      <c r="X157">
        <f>Tabel1[[#This Row],[I alt]]</f>
        <v>418</v>
      </c>
      <c r="Y157">
        <f>Tabel1[[#This Row],[Passive]]</f>
        <v>96</v>
      </c>
      <c r="Z157">
        <f>Tabel1[[#This Row],[Total Aktive]]+Tabel1[[#This Row],[Total Passive]]</f>
        <v>514</v>
      </c>
    </row>
    <row r="158" spans="1:26" x14ac:dyDescent="0.2">
      <c r="A158">
        <v>2011</v>
      </c>
      <c r="B158">
        <v>132</v>
      </c>
      <c r="C158" t="s">
        <v>175</v>
      </c>
      <c r="D158">
        <v>10</v>
      </c>
      <c r="E158">
        <v>3</v>
      </c>
      <c r="F158">
        <v>5</v>
      </c>
      <c r="G158">
        <v>1</v>
      </c>
      <c r="H158">
        <v>205</v>
      </c>
      <c r="I158">
        <v>95</v>
      </c>
      <c r="J158">
        <v>0</v>
      </c>
      <c r="K158">
        <v>0</v>
      </c>
      <c r="L158">
        <v>5</v>
      </c>
      <c r="M158">
        <v>1</v>
      </c>
      <c r="N158">
        <v>61</v>
      </c>
      <c r="O158">
        <v>31</v>
      </c>
      <c r="P158">
        <v>417</v>
      </c>
      <c r="Q158">
        <v>62</v>
      </c>
      <c r="R158" t="str">
        <f>_xlfn.CONCAT(Tabel1[[#This Row],[KlubNr]]," - ",Tabel1[[#This Row],[Klubnavn]])</f>
        <v>132 - Langelands Golf Klub</v>
      </c>
      <c r="S158">
        <f>Tabel1[[#This Row],[Fleks mænd]]+Tabel1[[#This Row],[Fleks damer]]</f>
        <v>6</v>
      </c>
      <c r="T158">
        <f>Tabel1[[#This Row],[Junior drenge]]+Tabel1[[#This Row],[Junior piger]]+Tabel1[[#This Row],[Junior drenge uden banetill.]]+Tabel1[[#This Row],[Junior piger uden banetill.]]+Tabel1[[#This Row],[Senior mænd]]+Tabel1[[#This Row],[Senior damer]]</f>
        <v>319</v>
      </c>
      <c r="U158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158">
        <f>Tabel1[[#This Row],[Senior mænd]]+Tabel1[[#This Row],[Senior damer]]</f>
        <v>300</v>
      </c>
      <c r="W158">
        <f>Tabel1[[#This Row],[Langdist mænd]]+Tabel1[[#This Row],[Langdist damer]]</f>
        <v>92</v>
      </c>
      <c r="X158">
        <f>Tabel1[[#This Row],[I alt]]</f>
        <v>417</v>
      </c>
      <c r="Y158">
        <f>Tabel1[[#This Row],[Passive]]</f>
        <v>62</v>
      </c>
      <c r="Z158">
        <f>Tabel1[[#This Row],[Total Aktive]]+Tabel1[[#This Row],[Total Passive]]</f>
        <v>479</v>
      </c>
    </row>
    <row r="159" spans="1:26" x14ac:dyDescent="0.2">
      <c r="A159">
        <v>2011</v>
      </c>
      <c r="B159">
        <v>61</v>
      </c>
      <c r="C159" t="s">
        <v>176</v>
      </c>
      <c r="D159">
        <v>16</v>
      </c>
      <c r="E159">
        <v>0</v>
      </c>
      <c r="F159">
        <v>0</v>
      </c>
      <c r="G159">
        <v>0</v>
      </c>
      <c r="H159">
        <v>244</v>
      </c>
      <c r="I159">
        <v>120</v>
      </c>
      <c r="J159">
        <v>0</v>
      </c>
      <c r="K159">
        <v>0</v>
      </c>
      <c r="L159">
        <v>0</v>
      </c>
      <c r="M159">
        <v>0</v>
      </c>
      <c r="N159">
        <v>22</v>
      </c>
      <c r="O159">
        <v>13</v>
      </c>
      <c r="P159">
        <v>415</v>
      </c>
      <c r="Q159">
        <v>1</v>
      </c>
      <c r="R159" t="str">
        <f>_xlfn.CONCAT(Tabel1[[#This Row],[KlubNr]]," - ",Tabel1[[#This Row],[Klubnavn]])</f>
        <v>61 - Jammerbugtens Golfklub</v>
      </c>
      <c r="S159">
        <f>Tabel1[[#This Row],[Fleks mænd]]+Tabel1[[#This Row],[Fleks damer]]</f>
        <v>0</v>
      </c>
      <c r="T159">
        <f>Tabel1[[#This Row],[Junior drenge]]+Tabel1[[#This Row],[Junior piger]]+Tabel1[[#This Row],[Junior drenge uden banetill.]]+Tabel1[[#This Row],[Junior piger uden banetill.]]+Tabel1[[#This Row],[Senior mænd]]+Tabel1[[#This Row],[Senior damer]]</f>
        <v>380</v>
      </c>
      <c r="U159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59">
        <f>Tabel1[[#This Row],[Senior mænd]]+Tabel1[[#This Row],[Senior damer]]</f>
        <v>364</v>
      </c>
      <c r="W159">
        <f>Tabel1[[#This Row],[Langdist mænd]]+Tabel1[[#This Row],[Langdist damer]]</f>
        <v>35</v>
      </c>
      <c r="X159">
        <f>Tabel1[[#This Row],[I alt]]</f>
        <v>415</v>
      </c>
      <c r="Y159">
        <f>Tabel1[[#This Row],[Passive]]</f>
        <v>1</v>
      </c>
      <c r="Z159">
        <f>Tabel1[[#This Row],[Total Aktive]]+Tabel1[[#This Row],[Total Passive]]</f>
        <v>416</v>
      </c>
    </row>
    <row r="160" spans="1:26" x14ac:dyDescent="0.2">
      <c r="A160">
        <v>2011</v>
      </c>
      <c r="B160">
        <v>55</v>
      </c>
      <c r="C160" t="s">
        <v>177</v>
      </c>
      <c r="D160">
        <v>18</v>
      </c>
      <c r="E160">
        <v>4</v>
      </c>
      <c r="F160">
        <v>0</v>
      </c>
      <c r="G160">
        <v>0</v>
      </c>
      <c r="H160">
        <v>251</v>
      </c>
      <c r="I160">
        <v>136</v>
      </c>
      <c r="J160">
        <v>0</v>
      </c>
      <c r="K160">
        <v>0</v>
      </c>
      <c r="L160">
        <v>2</v>
      </c>
      <c r="M160">
        <v>1</v>
      </c>
      <c r="N160">
        <v>0</v>
      </c>
      <c r="O160">
        <v>0</v>
      </c>
      <c r="P160">
        <v>412</v>
      </c>
      <c r="Q160">
        <v>25</v>
      </c>
      <c r="R160" t="str">
        <f>_xlfn.CONCAT(Tabel1[[#This Row],[KlubNr]]," - ",Tabel1[[#This Row],[Klubnavn]])</f>
        <v>55 - Nexø Golf Klub</v>
      </c>
      <c r="S160">
        <f>Tabel1[[#This Row],[Fleks mænd]]+Tabel1[[#This Row],[Fleks damer]]</f>
        <v>3</v>
      </c>
      <c r="T160">
        <f>Tabel1[[#This Row],[Junior drenge]]+Tabel1[[#This Row],[Junior piger]]+Tabel1[[#This Row],[Junior drenge uden banetill.]]+Tabel1[[#This Row],[Junior piger uden banetill.]]+Tabel1[[#This Row],[Senior mænd]]+Tabel1[[#This Row],[Senior damer]]</f>
        <v>409</v>
      </c>
      <c r="U160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60">
        <f>Tabel1[[#This Row],[Senior mænd]]+Tabel1[[#This Row],[Senior damer]]</f>
        <v>387</v>
      </c>
      <c r="W160">
        <f>Tabel1[[#This Row],[Langdist mænd]]+Tabel1[[#This Row],[Langdist damer]]</f>
        <v>0</v>
      </c>
      <c r="X160">
        <f>Tabel1[[#This Row],[I alt]]</f>
        <v>412</v>
      </c>
      <c r="Y160">
        <f>Tabel1[[#This Row],[Passive]]</f>
        <v>25</v>
      </c>
      <c r="Z160">
        <f>Tabel1[[#This Row],[Total Aktive]]+Tabel1[[#This Row],[Total Passive]]</f>
        <v>437</v>
      </c>
    </row>
    <row r="161" spans="1:26" x14ac:dyDescent="0.2">
      <c r="A161">
        <v>2011</v>
      </c>
      <c r="B161">
        <v>183</v>
      </c>
      <c r="C161" t="s">
        <v>178</v>
      </c>
      <c r="D161">
        <v>22</v>
      </c>
      <c r="E161">
        <v>2</v>
      </c>
      <c r="F161">
        <v>0</v>
      </c>
      <c r="G161">
        <v>0</v>
      </c>
      <c r="H161">
        <v>219</v>
      </c>
      <c r="I161">
        <v>115</v>
      </c>
      <c r="J161">
        <v>0</v>
      </c>
      <c r="K161">
        <v>0</v>
      </c>
      <c r="L161">
        <v>10</v>
      </c>
      <c r="M161">
        <v>2</v>
      </c>
      <c r="N161">
        <v>23</v>
      </c>
      <c r="O161">
        <v>11</v>
      </c>
      <c r="P161">
        <v>404</v>
      </c>
      <c r="Q161">
        <v>20</v>
      </c>
      <c r="R161" t="str">
        <f>_xlfn.CONCAT(Tabel1[[#This Row],[KlubNr]]," - ",Tabel1[[#This Row],[Klubnavn]])</f>
        <v>183 - Sydthy Golfklub</v>
      </c>
      <c r="S161">
        <f>Tabel1[[#This Row],[Fleks mænd]]+Tabel1[[#This Row],[Fleks damer]]</f>
        <v>12</v>
      </c>
      <c r="T161">
        <f>Tabel1[[#This Row],[Junior drenge]]+Tabel1[[#This Row],[Junior piger]]+Tabel1[[#This Row],[Junior drenge uden banetill.]]+Tabel1[[#This Row],[Junior piger uden banetill.]]+Tabel1[[#This Row],[Senior mænd]]+Tabel1[[#This Row],[Senior damer]]</f>
        <v>358</v>
      </c>
      <c r="U161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161">
        <f>Tabel1[[#This Row],[Senior mænd]]+Tabel1[[#This Row],[Senior damer]]</f>
        <v>334</v>
      </c>
      <c r="W161">
        <f>Tabel1[[#This Row],[Langdist mænd]]+Tabel1[[#This Row],[Langdist damer]]</f>
        <v>34</v>
      </c>
      <c r="X161">
        <f>Tabel1[[#This Row],[I alt]]</f>
        <v>404</v>
      </c>
      <c r="Y161">
        <f>Tabel1[[#This Row],[Passive]]</f>
        <v>20</v>
      </c>
      <c r="Z161">
        <f>Tabel1[[#This Row],[Total Aktive]]+Tabel1[[#This Row],[Total Passive]]</f>
        <v>424</v>
      </c>
    </row>
    <row r="162" spans="1:26" x14ac:dyDescent="0.2">
      <c r="A162">
        <v>2011</v>
      </c>
      <c r="B162">
        <v>54</v>
      </c>
      <c r="C162" t="s">
        <v>179</v>
      </c>
      <c r="D162">
        <v>19</v>
      </c>
      <c r="E162">
        <v>1</v>
      </c>
      <c r="F162">
        <v>7</v>
      </c>
      <c r="G162">
        <v>4</v>
      </c>
      <c r="H162">
        <v>238</v>
      </c>
      <c r="I162">
        <v>96</v>
      </c>
      <c r="J162">
        <v>0</v>
      </c>
      <c r="K162">
        <v>0</v>
      </c>
      <c r="L162">
        <v>22</v>
      </c>
      <c r="M162">
        <v>7</v>
      </c>
      <c r="N162">
        <v>2</v>
      </c>
      <c r="O162">
        <v>2</v>
      </c>
      <c r="P162">
        <v>398</v>
      </c>
      <c r="Q162">
        <v>42</v>
      </c>
      <c r="R162" t="str">
        <f>_xlfn.CONCAT(Tabel1[[#This Row],[KlubNr]]," - ",Tabel1[[#This Row],[Klubnavn]])</f>
        <v>54 - Toftlund Golf Club</v>
      </c>
      <c r="S162">
        <f>Tabel1[[#This Row],[Fleks mænd]]+Tabel1[[#This Row],[Fleks damer]]</f>
        <v>29</v>
      </c>
      <c r="T162">
        <f>Tabel1[[#This Row],[Junior drenge]]+Tabel1[[#This Row],[Junior piger]]+Tabel1[[#This Row],[Junior drenge uden banetill.]]+Tabel1[[#This Row],[Junior piger uden banetill.]]+Tabel1[[#This Row],[Senior mænd]]+Tabel1[[#This Row],[Senior damer]]</f>
        <v>365</v>
      </c>
      <c r="U162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62">
        <f>Tabel1[[#This Row],[Senior mænd]]+Tabel1[[#This Row],[Senior damer]]</f>
        <v>334</v>
      </c>
      <c r="W162">
        <f>Tabel1[[#This Row],[Langdist mænd]]+Tabel1[[#This Row],[Langdist damer]]</f>
        <v>4</v>
      </c>
      <c r="X162">
        <f>Tabel1[[#This Row],[I alt]]</f>
        <v>398</v>
      </c>
      <c r="Y162">
        <f>Tabel1[[#This Row],[Passive]]</f>
        <v>42</v>
      </c>
      <c r="Z162">
        <f>Tabel1[[#This Row],[Total Aktive]]+Tabel1[[#This Row],[Total Passive]]</f>
        <v>440</v>
      </c>
    </row>
    <row r="163" spans="1:26" x14ac:dyDescent="0.2">
      <c r="A163">
        <v>2011</v>
      </c>
      <c r="B163">
        <v>80</v>
      </c>
      <c r="C163" t="s">
        <v>180</v>
      </c>
      <c r="D163">
        <v>17</v>
      </c>
      <c r="E163">
        <v>0</v>
      </c>
      <c r="F163">
        <v>0</v>
      </c>
      <c r="G163">
        <v>0</v>
      </c>
      <c r="H163">
        <v>272</v>
      </c>
      <c r="I163">
        <v>94</v>
      </c>
      <c r="J163">
        <v>0</v>
      </c>
      <c r="K163">
        <v>0</v>
      </c>
      <c r="L163">
        <v>9</v>
      </c>
      <c r="M163">
        <v>0</v>
      </c>
      <c r="N163">
        <v>0</v>
      </c>
      <c r="O163">
        <v>0</v>
      </c>
      <c r="P163">
        <v>392</v>
      </c>
      <c r="Q163">
        <v>35</v>
      </c>
      <c r="R163" t="str">
        <f>_xlfn.CONCAT(Tabel1[[#This Row],[KlubNr]]," - ",Tabel1[[#This Row],[Klubnavn]])</f>
        <v>80 - Royal Oak Golf Club</v>
      </c>
      <c r="S163">
        <f>Tabel1[[#This Row],[Fleks mænd]]+Tabel1[[#This Row],[Fleks damer]]</f>
        <v>9</v>
      </c>
      <c r="T163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163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63">
        <f>Tabel1[[#This Row],[Senior mænd]]+Tabel1[[#This Row],[Senior damer]]</f>
        <v>366</v>
      </c>
      <c r="W163">
        <f>Tabel1[[#This Row],[Langdist mænd]]+Tabel1[[#This Row],[Langdist damer]]</f>
        <v>0</v>
      </c>
      <c r="X163">
        <f>Tabel1[[#This Row],[I alt]]</f>
        <v>392</v>
      </c>
      <c r="Y163">
        <f>Tabel1[[#This Row],[Passive]]</f>
        <v>35</v>
      </c>
      <c r="Z163">
        <f>Tabel1[[#This Row],[Total Aktive]]+Tabel1[[#This Row],[Total Passive]]</f>
        <v>427</v>
      </c>
    </row>
    <row r="164" spans="1:26" x14ac:dyDescent="0.2">
      <c r="A164">
        <v>2011</v>
      </c>
      <c r="B164">
        <v>96</v>
      </c>
      <c r="C164" t="s">
        <v>181</v>
      </c>
      <c r="D164">
        <v>7</v>
      </c>
      <c r="E164">
        <v>0</v>
      </c>
      <c r="F164">
        <v>0</v>
      </c>
      <c r="G164">
        <v>0</v>
      </c>
      <c r="H164">
        <v>177</v>
      </c>
      <c r="I164">
        <v>107</v>
      </c>
      <c r="J164">
        <v>0</v>
      </c>
      <c r="K164">
        <v>0</v>
      </c>
      <c r="L164">
        <v>15</v>
      </c>
      <c r="M164">
        <v>7</v>
      </c>
      <c r="N164">
        <v>45</v>
      </c>
      <c r="O164">
        <v>28</v>
      </c>
      <c r="P164">
        <v>386</v>
      </c>
      <c r="Q164">
        <v>69</v>
      </c>
      <c r="R164" t="str">
        <f>_xlfn.CONCAT(Tabel1[[#This Row],[KlubNr]]," - ",Tabel1[[#This Row],[Klubnavn]])</f>
        <v>96 - Blåvandshuk Golfklub</v>
      </c>
      <c r="S164">
        <f>Tabel1[[#This Row],[Fleks mænd]]+Tabel1[[#This Row],[Fleks damer]]</f>
        <v>22</v>
      </c>
      <c r="T164">
        <f>Tabel1[[#This Row],[Junior drenge]]+Tabel1[[#This Row],[Junior piger]]+Tabel1[[#This Row],[Junior drenge uden banetill.]]+Tabel1[[#This Row],[Junior piger uden banetill.]]+Tabel1[[#This Row],[Senior mænd]]+Tabel1[[#This Row],[Senior damer]]</f>
        <v>291</v>
      </c>
      <c r="U164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64">
        <f>Tabel1[[#This Row],[Senior mænd]]+Tabel1[[#This Row],[Senior damer]]</f>
        <v>284</v>
      </c>
      <c r="W164">
        <f>Tabel1[[#This Row],[Langdist mænd]]+Tabel1[[#This Row],[Langdist damer]]</f>
        <v>73</v>
      </c>
      <c r="X164">
        <f>Tabel1[[#This Row],[I alt]]</f>
        <v>386</v>
      </c>
      <c r="Y164">
        <f>Tabel1[[#This Row],[Passive]]</f>
        <v>69</v>
      </c>
      <c r="Z164">
        <f>Tabel1[[#This Row],[Total Aktive]]+Tabel1[[#This Row],[Total Passive]]</f>
        <v>455</v>
      </c>
    </row>
    <row r="165" spans="1:26" x14ac:dyDescent="0.2">
      <c r="A165">
        <v>2011</v>
      </c>
      <c r="B165">
        <v>185</v>
      </c>
      <c r="C165" t="s">
        <v>182</v>
      </c>
      <c r="D165">
        <v>24</v>
      </c>
      <c r="E165">
        <v>4</v>
      </c>
      <c r="F165">
        <v>0</v>
      </c>
      <c r="G165">
        <v>0</v>
      </c>
      <c r="H165">
        <v>265</v>
      </c>
      <c r="I165">
        <v>68</v>
      </c>
      <c r="J165">
        <v>0</v>
      </c>
      <c r="K165">
        <v>0</v>
      </c>
      <c r="L165">
        <v>0</v>
      </c>
      <c r="M165">
        <v>0</v>
      </c>
      <c r="N165">
        <v>13</v>
      </c>
      <c r="O165">
        <v>2</v>
      </c>
      <c r="P165">
        <v>376</v>
      </c>
      <c r="Q165">
        <v>46</v>
      </c>
      <c r="R165" t="str">
        <f>_xlfn.CONCAT(Tabel1[[#This Row],[KlubNr]]," - ",Tabel1[[#This Row],[Klubnavn]])</f>
        <v>185 - Lyngbygaard Golf Klub</v>
      </c>
      <c r="S165">
        <f>Tabel1[[#This Row],[Fleks mænd]]+Tabel1[[#This Row],[Fleks damer]]</f>
        <v>0</v>
      </c>
      <c r="T165">
        <f>Tabel1[[#This Row],[Junior drenge]]+Tabel1[[#This Row],[Junior piger]]+Tabel1[[#This Row],[Junior drenge uden banetill.]]+Tabel1[[#This Row],[Junior piger uden banetill.]]+Tabel1[[#This Row],[Senior mænd]]+Tabel1[[#This Row],[Senior damer]]</f>
        <v>361</v>
      </c>
      <c r="U165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65">
        <f>Tabel1[[#This Row],[Senior mænd]]+Tabel1[[#This Row],[Senior damer]]</f>
        <v>333</v>
      </c>
      <c r="W165">
        <f>Tabel1[[#This Row],[Langdist mænd]]+Tabel1[[#This Row],[Langdist damer]]</f>
        <v>15</v>
      </c>
      <c r="X165">
        <f>Tabel1[[#This Row],[I alt]]</f>
        <v>376</v>
      </c>
      <c r="Y165">
        <f>Tabel1[[#This Row],[Passive]]</f>
        <v>46</v>
      </c>
      <c r="Z165">
        <f>Tabel1[[#This Row],[Total Aktive]]+Tabel1[[#This Row],[Total Passive]]</f>
        <v>422</v>
      </c>
    </row>
    <row r="166" spans="1:26" x14ac:dyDescent="0.2">
      <c r="A166">
        <v>2011</v>
      </c>
      <c r="B166">
        <v>162</v>
      </c>
      <c r="C166" t="s">
        <v>183</v>
      </c>
      <c r="D166">
        <v>15</v>
      </c>
      <c r="E166">
        <v>2</v>
      </c>
      <c r="F166">
        <v>1</v>
      </c>
      <c r="G166">
        <v>0</v>
      </c>
      <c r="H166">
        <v>238</v>
      </c>
      <c r="I166">
        <v>111</v>
      </c>
      <c r="J166">
        <v>0</v>
      </c>
      <c r="K166">
        <v>0</v>
      </c>
      <c r="L166">
        <v>0</v>
      </c>
      <c r="M166">
        <v>0</v>
      </c>
      <c r="N166">
        <v>3</v>
      </c>
      <c r="O166">
        <v>3</v>
      </c>
      <c r="P166">
        <v>373</v>
      </c>
      <c r="Q166">
        <v>12</v>
      </c>
      <c r="R166" t="str">
        <f>_xlfn.CONCAT(Tabel1[[#This Row],[KlubNr]]," - ",Tabel1[[#This Row],[Klubnavn]])</f>
        <v>162 - Bogense Golfklub</v>
      </c>
      <c r="S166">
        <f>Tabel1[[#This Row],[Fleks mænd]]+Tabel1[[#This Row],[Fleks damer]]</f>
        <v>0</v>
      </c>
      <c r="T166">
        <f>Tabel1[[#This Row],[Junior drenge]]+Tabel1[[#This Row],[Junior piger]]+Tabel1[[#This Row],[Junior drenge uden banetill.]]+Tabel1[[#This Row],[Junior piger uden banetill.]]+Tabel1[[#This Row],[Senior mænd]]+Tabel1[[#This Row],[Senior damer]]</f>
        <v>367</v>
      </c>
      <c r="U166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66">
        <f>Tabel1[[#This Row],[Senior mænd]]+Tabel1[[#This Row],[Senior damer]]</f>
        <v>349</v>
      </c>
      <c r="W166">
        <f>Tabel1[[#This Row],[Langdist mænd]]+Tabel1[[#This Row],[Langdist damer]]</f>
        <v>6</v>
      </c>
      <c r="X166">
        <f>Tabel1[[#This Row],[I alt]]</f>
        <v>373</v>
      </c>
      <c r="Y166">
        <f>Tabel1[[#This Row],[Passive]]</f>
        <v>12</v>
      </c>
      <c r="Z166">
        <f>Tabel1[[#This Row],[Total Aktive]]+Tabel1[[#This Row],[Total Passive]]</f>
        <v>385</v>
      </c>
    </row>
    <row r="167" spans="1:26" x14ac:dyDescent="0.2">
      <c r="A167">
        <v>2011</v>
      </c>
      <c r="B167">
        <v>155</v>
      </c>
      <c r="C167" t="s">
        <v>184</v>
      </c>
      <c r="D167">
        <v>10</v>
      </c>
      <c r="E167">
        <v>7</v>
      </c>
      <c r="F167">
        <v>0</v>
      </c>
      <c r="G167">
        <v>0</v>
      </c>
      <c r="H167">
        <v>208</v>
      </c>
      <c r="I167">
        <v>99</v>
      </c>
      <c r="J167">
        <v>0</v>
      </c>
      <c r="K167">
        <v>0</v>
      </c>
      <c r="L167">
        <v>6</v>
      </c>
      <c r="M167">
        <v>5</v>
      </c>
      <c r="N167">
        <v>21</v>
      </c>
      <c r="O167">
        <v>7</v>
      </c>
      <c r="P167">
        <v>363</v>
      </c>
      <c r="Q167">
        <v>31</v>
      </c>
      <c r="R167" t="str">
        <f>_xlfn.CONCAT(Tabel1[[#This Row],[KlubNr]]," - ",Tabel1[[#This Row],[Klubnavn]])</f>
        <v>155 - Hobro Golfklub</v>
      </c>
      <c r="S167">
        <f>Tabel1[[#This Row],[Fleks mænd]]+Tabel1[[#This Row],[Fleks damer]]</f>
        <v>11</v>
      </c>
      <c r="T167">
        <f>Tabel1[[#This Row],[Junior drenge]]+Tabel1[[#This Row],[Junior piger]]+Tabel1[[#This Row],[Junior drenge uden banetill.]]+Tabel1[[#This Row],[Junior piger uden banetill.]]+Tabel1[[#This Row],[Senior mænd]]+Tabel1[[#This Row],[Senior damer]]</f>
        <v>324</v>
      </c>
      <c r="U167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67">
        <f>Tabel1[[#This Row],[Senior mænd]]+Tabel1[[#This Row],[Senior damer]]</f>
        <v>307</v>
      </c>
      <c r="W167">
        <f>Tabel1[[#This Row],[Langdist mænd]]+Tabel1[[#This Row],[Langdist damer]]</f>
        <v>28</v>
      </c>
      <c r="X167">
        <f>Tabel1[[#This Row],[I alt]]</f>
        <v>363</v>
      </c>
      <c r="Y167">
        <f>Tabel1[[#This Row],[Passive]]</f>
        <v>31</v>
      </c>
      <c r="Z167">
        <f>Tabel1[[#This Row],[Total Aktive]]+Tabel1[[#This Row],[Total Passive]]</f>
        <v>394</v>
      </c>
    </row>
    <row r="168" spans="1:26" x14ac:dyDescent="0.2">
      <c r="A168">
        <v>2011</v>
      </c>
      <c r="B168">
        <v>905</v>
      </c>
      <c r="C168" t="s">
        <v>185</v>
      </c>
      <c r="D168">
        <v>8</v>
      </c>
      <c r="E168">
        <v>3</v>
      </c>
      <c r="F168">
        <v>3</v>
      </c>
      <c r="G168">
        <v>0</v>
      </c>
      <c r="H168">
        <v>258</v>
      </c>
      <c r="I168">
        <v>79</v>
      </c>
      <c r="J168">
        <v>0</v>
      </c>
      <c r="K168">
        <v>0</v>
      </c>
      <c r="L168">
        <v>7</v>
      </c>
      <c r="M168">
        <v>0</v>
      </c>
      <c r="N168">
        <v>0</v>
      </c>
      <c r="O168">
        <v>0</v>
      </c>
      <c r="P168">
        <v>358</v>
      </c>
      <c r="Q168">
        <v>41</v>
      </c>
      <c r="R168" t="str">
        <f>_xlfn.CONCAT(Tabel1[[#This Row],[KlubNr]]," - ",Tabel1[[#This Row],[Klubnavn]])</f>
        <v>905 - Søhøjlandet Golf Resort P/S</v>
      </c>
      <c r="S168">
        <f>Tabel1[[#This Row],[Fleks mænd]]+Tabel1[[#This Row],[Fleks damer]]</f>
        <v>7</v>
      </c>
      <c r="T168">
        <f>Tabel1[[#This Row],[Junior drenge]]+Tabel1[[#This Row],[Junior piger]]+Tabel1[[#This Row],[Junior drenge uden banetill.]]+Tabel1[[#This Row],[Junior piger uden banetill.]]+Tabel1[[#This Row],[Senior mænd]]+Tabel1[[#This Row],[Senior damer]]</f>
        <v>351</v>
      </c>
      <c r="U168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68">
        <f>Tabel1[[#This Row],[Senior mænd]]+Tabel1[[#This Row],[Senior damer]]</f>
        <v>337</v>
      </c>
      <c r="W168">
        <f>Tabel1[[#This Row],[Langdist mænd]]+Tabel1[[#This Row],[Langdist damer]]</f>
        <v>0</v>
      </c>
      <c r="X168">
        <f>Tabel1[[#This Row],[I alt]]</f>
        <v>358</v>
      </c>
      <c r="Y168">
        <f>Tabel1[[#This Row],[Passive]]</f>
        <v>41</v>
      </c>
      <c r="Z168">
        <f>Tabel1[[#This Row],[Total Aktive]]+Tabel1[[#This Row],[Total Passive]]</f>
        <v>399</v>
      </c>
    </row>
    <row r="169" spans="1:26" x14ac:dyDescent="0.2">
      <c r="A169">
        <v>2011</v>
      </c>
      <c r="B169">
        <v>178</v>
      </c>
      <c r="C169" t="s">
        <v>186</v>
      </c>
      <c r="D169">
        <v>11</v>
      </c>
      <c r="E169">
        <v>3</v>
      </c>
      <c r="F169">
        <v>0</v>
      </c>
      <c r="G169">
        <v>0</v>
      </c>
      <c r="H169">
        <v>185</v>
      </c>
      <c r="I169">
        <v>103</v>
      </c>
      <c r="J169">
        <v>0</v>
      </c>
      <c r="K169">
        <v>0</v>
      </c>
      <c r="L169">
        <v>9</v>
      </c>
      <c r="M169">
        <v>5</v>
      </c>
      <c r="N169">
        <v>28</v>
      </c>
      <c r="O169">
        <v>7</v>
      </c>
      <c r="P169">
        <v>351</v>
      </c>
      <c r="Q169">
        <v>16</v>
      </c>
      <c r="R169" t="str">
        <f>_xlfn.CONCAT(Tabel1[[#This Row],[KlubNr]]," - ",Tabel1[[#This Row],[Klubnavn]])</f>
        <v>178 - Hvalpsund Golf Club</v>
      </c>
      <c r="S169">
        <f>Tabel1[[#This Row],[Fleks mænd]]+Tabel1[[#This Row],[Fleks damer]]</f>
        <v>14</v>
      </c>
      <c r="T169">
        <f>Tabel1[[#This Row],[Junior drenge]]+Tabel1[[#This Row],[Junior piger]]+Tabel1[[#This Row],[Junior drenge uden banetill.]]+Tabel1[[#This Row],[Junior piger uden banetill.]]+Tabel1[[#This Row],[Senior mænd]]+Tabel1[[#This Row],[Senior damer]]</f>
        <v>302</v>
      </c>
      <c r="U169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69">
        <f>Tabel1[[#This Row],[Senior mænd]]+Tabel1[[#This Row],[Senior damer]]</f>
        <v>288</v>
      </c>
      <c r="W169">
        <f>Tabel1[[#This Row],[Langdist mænd]]+Tabel1[[#This Row],[Langdist damer]]</f>
        <v>35</v>
      </c>
      <c r="X169">
        <f>Tabel1[[#This Row],[I alt]]</f>
        <v>351</v>
      </c>
      <c r="Y169">
        <f>Tabel1[[#This Row],[Passive]]</f>
        <v>16</v>
      </c>
      <c r="Z169">
        <f>Tabel1[[#This Row],[Total Aktive]]+Tabel1[[#This Row],[Total Passive]]</f>
        <v>367</v>
      </c>
    </row>
    <row r="170" spans="1:26" x14ac:dyDescent="0.2">
      <c r="A170">
        <v>2011</v>
      </c>
      <c r="B170">
        <v>56</v>
      </c>
      <c r="C170" t="s">
        <v>187</v>
      </c>
      <c r="D170">
        <v>18</v>
      </c>
      <c r="E170">
        <v>11</v>
      </c>
      <c r="F170">
        <v>0</v>
      </c>
      <c r="G170">
        <v>0</v>
      </c>
      <c r="H170">
        <v>221</v>
      </c>
      <c r="I170">
        <v>99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349</v>
      </c>
      <c r="Q170">
        <v>31</v>
      </c>
      <c r="R170" t="str">
        <f>_xlfn.CONCAT(Tabel1[[#This Row],[KlubNr]]," - ",Tabel1[[#This Row],[Klubnavn]])</f>
        <v>56 - Nordbornholms Golf Klub</v>
      </c>
      <c r="S170">
        <f>Tabel1[[#This Row],[Fleks mænd]]+Tabel1[[#This Row],[Fleks damer]]</f>
        <v>0</v>
      </c>
      <c r="T170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170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70">
        <f>Tabel1[[#This Row],[Senior mænd]]+Tabel1[[#This Row],[Senior damer]]</f>
        <v>320</v>
      </c>
      <c r="W170">
        <f>Tabel1[[#This Row],[Langdist mænd]]+Tabel1[[#This Row],[Langdist damer]]</f>
        <v>0</v>
      </c>
      <c r="X170">
        <f>Tabel1[[#This Row],[I alt]]</f>
        <v>349</v>
      </c>
      <c r="Y170">
        <f>Tabel1[[#This Row],[Passive]]</f>
        <v>31</v>
      </c>
      <c r="Z170">
        <f>Tabel1[[#This Row],[Total Aktive]]+Tabel1[[#This Row],[Total Passive]]</f>
        <v>380</v>
      </c>
    </row>
    <row r="171" spans="1:26" x14ac:dyDescent="0.2">
      <c r="A171">
        <v>2011</v>
      </c>
      <c r="B171">
        <v>182</v>
      </c>
      <c r="C171" t="s">
        <v>188</v>
      </c>
      <c r="D171">
        <v>26</v>
      </c>
      <c r="E171">
        <v>4</v>
      </c>
      <c r="F171">
        <v>0</v>
      </c>
      <c r="G171">
        <v>0</v>
      </c>
      <c r="H171">
        <v>240</v>
      </c>
      <c r="I171">
        <v>77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347</v>
      </c>
      <c r="Q171">
        <v>24</v>
      </c>
      <c r="R171" t="str">
        <f>_xlfn.CONCAT(Tabel1[[#This Row],[KlubNr]]," - ",Tabel1[[#This Row],[Klubnavn]])</f>
        <v>182 - Midtfyns Golfklub</v>
      </c>
      <c r="S171">
        <f>Tabel1[[#This Row],[Fleks mænd]]+Tabel1[[#This Row],[Fleks damer]]</f>
        <v>0</v>
      </c>
      <c r="T171">
        <f>Tabel1[[#This Row],[Junior drenge]]+Tabel1[[#This Row],[Junior piger]]+Tabel1[[#This Row],[Junior drenge uden banetill.]]+Tabel1[[#This Row],[Junior piger uden banetill.]]+Tabel1[[#This Row],[Senior mænd]]+Tabel1[[#This Row],[Senior damer]]</f>
        <v>347</v>
      </c>
      <c r="U171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71">
        <f>Tabel1[[#This Row],[Senior mænd]]+Tabel1[[#This Row],[Senior damer]]</f>
        <v>317</v>
      </c>
      <c r="W171">
        <f>Tabel1[[#This Row],[Langdist mænd]]+Tabel1[[#This Row],[Langdist damer]]</f>
        <v>0</v>
      </c>
      <c r="X171">
        <f>Tabel1[[#This Row],[I alt]]</f>
        <v>347</v>
      </c>
      <c r="Y171">
        <f>Tabel1[[#This Row],[Passive]]</f>
        <v>24</v>
      </c>
      <c r="Z171">
        <f>Tabel1[[#This Row],[Total Aktive]]+Tabel1[[#This Row],[Total Passive]]</f>
        <v>371</v>
      </c>
    </row>
    <row r="172" spans="1:26" x14ac:dyDescent="0.2">
      <c r="A172">
        <v>2011</v>
      </c>
      <c r="B172">
        <v>146</v>
      </c>
      <c r="C172" t="s">
        <v>189</v>
      </c>
      <c r="D172">
        <v>11</v>
      </c>
      <c r="E172">
        <v>3</v>
      </c>
      <c r="F172">
        <v>6</v>
      </c>
      <c r="G172">
        <v>5</v>
      </c>
      <c r="H172">
        <v>187</v>
      </c>
      <c r="I172">
        <v>97</v>
      </c>
      <c r="J172">
        <v>0</v>
      </c>
      <c r="K172">
        <v>0</v>
      </c>
      <c r="L172">
        <v>0</v>
      </c>
      <c r="M172">
        <v>0</v>
      </c>
      <c r="N172">
        <v>10</v>
      </c>
      <c r="O172">
        <v>7</v>
      </c>
      <c r="P172">
        <v>326</v>
      </c>
      <c r="Q172">
        <v>36</v>
      </c>
      <c r="R172" t="str">
        <f>_xlfn.CONCAT(Tabel1[[#This Row],[KlubNr]]," - ",Tabel1[[#This Row],[Klubnavn]])</f>
        <v>146 - Løgstør Golfklub</v>
      </c>
      <c r="S172">
        <f>Tabel1[[#This Row],[Fleks mænd]]+Tabel1[[#This Row],[Fleks damer]]</f>
        <v>0</v>
      </c>
      <c r="T172">
        <f>Tabel1[[#This Row],[Junior drenge]]+Tabel1[[#This Row],[Junior piger]]+Tabel1[[#This Row],[Junior drenge uden banetill.]]+Tabel1[[#This Row],[Junior piger uden banetill.]]+Tabel1[[#This Row],[Senior mænd]]+Tabel1[[#This Row],[Senior damer]]</f>
        <v>309</v>
      </c>
      <c r="U172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72">
        <f>Tabel1[[#This Row],[Senior mænd]]+Tabel1[[#This Row],[Senior damer]]</f>
        <v>284</v>
      </c>
      <c r="W172">
        <f>Tabel1[[#This Row],[Langdist mænd]]+Tabel1[[#This Row],[Langdist damer]]</f>
        <v>17</v>
      </c>
      <c r="X172">
        <f>Tabel1[[#This Row],[I alt]]</f>
        <v>326</v>
      </c>
      <c r="Y172">
        <f>Tabel1[[#This Row],[Passive]]</f>
        <v>36</v>
      </c>
      <c r="Z172">
        <f>Tabel1[[#This Row],[Total Aktive]]+Tabel1[[#This Row],[Total Passive]]</f>
        <v>362</v>
      </c>
    </row>
    <row r="173" spans="1:26" x14ac:dyDescent="0.2">
      <c r="A173">
        <v>2011</v>
      </c>
      <c r="B173">
        <v>127</v>
      </c>
      <c r="C173" t="s">
        <v>190</v>
      </c>
      <c r="D173">
        <v>13</v>
      </c>
      <c r="E173">
        <v>0</v>
      </c>
      <c r="F173">
        <v>0</v>
      </c>
      <c r="G173">
        <v>0</v>
      </c>
      <c r="H173">
        <v>165</v>
      </c>
      <c r="I173">
        <v>49</v>
      </c>
      <c r="J173">
        <v>0</v>
      </c>
      <c r="K173">
        <v>0</v>
      </c>
      <c r="L173">
        <v>65</v>
      </c>
      <c r="M173">
        <v>25</v>
      </c>
      <c r="N173">
        <v>0</v>
      </c>
      <c r="O173">
        <v>0</v>
      </c>
      <c r="P173">
        <v>317</v>
      </c>
      <c r="Q173">
        <v>41</v>
      </c>
      <c r="R173" t="str">
        <f>_xlfn.CONCAT(Tabel1[[#This Row],[KlubNr]]," - ",Tabel1[[#This Row],[Klubnavn]])</f>
        <v>127 - Solrød Golfklub</v>
      </c>
      <c r="S173">
        <f>Tabel1[[#This Row],[Fleks mænd]]+Tabel1[[#This Row],[Fleks damer]]</f>
        <v>90</v>
      </c>
      <c r="T173">
        <f>Tabel1[[#This Row],[Junior drenge]]+Tabel1[[#This Row],[Junior piger]]+Tabel1[[#This Row],[Junior drenge uden banetill.]]+Tabel1[[#This Row],[Junior piger uden banetill.]]+Tabel1[[#This Row],[Senior mænd]]+Tabel1[[#This Row],[Senior damer]]</f>
        <v>227</v>
      </c>
      <c r="U173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73">
        <f>Tabel1[[#This Row],[Senior mænd]]+Tabel1[[#This Row],[Senior damer]]</f>
        <v>214</v>
      </c>
      <c r="W173">
        <f>Tabel1[[#This Row],[Langdist mænd]]+Tabel1[[#This Row],[Langdist damer]]</f>
        <v>0</v>
      </c>
      <c r="X173">
        <f>Tabel1[[#This Row],[I alt]]</f>
        <v>317</v>
      </c>
      <c r="Y173">
        <f>Tabel1[[#This Row],[Passive]]</f>
        <v>41</v>
      </c>
      <c r="Z173">
        <f>Tabel1[[#This Row],[Total Aktive]]+Tabel1[[#This Row],[Total Passive]]</f>
        <v>358</v>
      </c>
    </row>
    <row r="174" spans="1:26" x14ac:dyDescent="0.2">
      <c r="A174">
        <v>2011</v>
      </c>
      <c r="B174">
        <v>188</v>
      </c>
      <c r="C174" t="s">
        <v>191</v>
      </c>
      <c r="D174">
        <v>5</v>
      </c>
      <c r="E174">
        <v>4</v>
      </c>
      <c r="F174">
        <v>1</v>
      </c>
      <c r="G174">
        <v>2</v>
      </c>
      <c r="H174">
        <v>235</v>
      </c>
      <c r="I174">
        <v>30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277</v>
      </c>
      <c r="Q174">
        <v>5</v>
      </c>
      <c r="R174" t="str">
        <f>_xlfn.CONCAT(Tabel1[[#This Row],[KlubNr]]," - ",Tabel1[[#This Row],[Klubnavn]])</f>
        <v>188 - The Scandinavian Golf Club</v>
      </c>
      <c r="S174">
        <f>Tabel1[[#This Row],[Fleks mænd]]+Tabel1[[#This Row],[Fleks damer]]</f>
        <v>0</v>
      </c>
      <c r="T174">
        <f>Tabel1[[#This Row],[Junior drenge]]+Tabel1[[#This Row],[Junior piger]]+Tabel1[[#This Row],[Junior drenge uden banetill.]]+Tabel1[[#This Row],[Junior piger uden banetill.]]+Tabel1[[#This Row],[Senior mænd]]+Tabel1[[#This Row],[Senior damer]]</f>
        <v>277</v>
      </c>
      <c r="U174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174">
        <f>Tabel1[[#This Row],[Senior mænd]]+Tabel1[[#This Row],[Senior damer]]</f>
        <v>265</v>
      </c>
      <c r="W174">
        <f>Tabel1[[#This Row],[Langdist mænd]]+Tabel1[[#This Row],[Langdist damer]]</f>
        <v>0</v>
      </c>
      <c r="X174">
        <f>Tabel1[[#This Row],[I alt]]</f>
        <v>277</v>
      </c>
      <c r="Y174">
        <f>Tabel1[[#This Row],[Passive]]</f>
        <v>5</v>
      </c>
      <c r="Z174">
        <f>Tabel1[[#This Row],[Total Aktive]]+Tabel1[[#This Row],[Total Passive]]</f>
        <v>282</v>
      </c>
    </row>
    <row r="175" spans="1:26" x14ac:dyDescent="0.2">
      <c r="A175">
        <v>2011</v>
      </c>
      <c r="B175">
        <v>171</v>
      </c>
      <c r="C175" t="s">
        <v>192</v>
      </c>
      <c r="D175">
        <v>7</v>
      </c>
      <c r="E175">
        <v>3</v>
      </c>
      <c r="F175">
        <v>0</v>
      </c>
      <c r="G175">
        <v>0</v>
      </c>
      <c r="H175">
        <v>186</v>
      </c>
      <c r="I175">
        <v>78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274</v>
      </c>
      <c r="Q175">
        <v>0</v>
      </c>
      <c r="R175" t="str">
        <f>_xlfn.CONCAT(Tabel1[[#This Row],[KlubNr]]," - ",Tabel1[[#This Row],[Klubnavn]])</f>
        <v>171 - Hedens Golfklub</v>
      </c>
      <c r="S175">
        <f>Tabel1[[#This Row],[Fleks mænd]]+Tabel1[[#This Row],[Fleks damer]]</f>
        <v>0</v>
      </c>
      <c r="T175">
        <f>Tabel1[[#This Row],[Junior drenge]]+Tabel1[[#This Row],[Junior piger]]+Tabel1[[#This Row],[Junior drenge uden banetill.]]+Tabel1[[#This Row],[Junior piger uden banetill.]]+Tabel1[[#This Row],[Senior mænd]]+Tabel1[[#This Row],[Senior damer]]</f>
        <v>274</v>
      </c>
      <c r="U175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75">
        <f>Tabel1[[#This Row],[Senior mænd]]+Tabel1[[#This Row],[Senior damer]]</f>
        <v>264</v>
      </c>
      <c r="W175">
        <f>Tabel1[[#This Row],[Langdist mænd]]+Tabel1[[#This Row],[Langdist damer]]</f>
        <v>0</v>
      </c>
      <c r="X175">
        <f>Tabel1[[#This Row],[I alt]]</f>
        <v>274</v>
      </c>
      <c r="Y175">
        <f>Tabel1[[#This Row],[Passive]]</f>
        <v>0</v>
      </c>
      <c r="Z175">
        <f>Tabel1[[#This Row],[Total Aktive]]+Tabel1[[#This Row],[Total Passive]]</f>
        <v>274</v>
      </c>
    </row>
    <row r="176" spans="1:26" x14ac:dyDescent="0.2">
      <c r="A176">
        <v>2011</v>
      </c>
      <c r="B176">
        <v>179</v>
      </c>
      <c r="C176" t="s">
        <v>193</v>
      </c>
      <c r="D176">
        <v>2</v>
      </c>
      <c r="E176">
        <v>0</v>
      </c>
      <c r="F176">
        <v>0</v>
      </c>
      <c r="G176">
        <v>0</v>
      </c>
      <c r="H176">
        <v>205</v>
      </c>
      <c r="I176">
        <v>57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264</v>
      </c>
      <c r="Q176">
        <v>0</v>
      </c>
      <c r="R176" t="str">
        <f>_xlfn.CONCAT(Tabel1[[#This Row],[KlubNr]]," - ",Tabel1[[#This Row],[Klubnavn]])</f>
        <v>179 - Brejning Golfklub</v>
      </c>
      <c r="S176">
        <f>Tabel1[[#This Row],[Fleks mænd]]+Tabel1[[#This Row],[Fleks damer]]</f>
        <v>0</v>
      </c>
      <c r="T176">
        <f>Tabel1[[#This Row],[Junior drenge]]+Tabel1[[#This Row],[Junior piger]]+Tabel1[[#This Row],[Junior drenge uden banetill.]]+Tabel1[[#This Row],[Junior piger uden banetill.]]+Tabel1[[#This Row],[Senior mænd]]+Tabel1[[#This Row],[Senior damer]]</f>
        <v>264</v>
      </c>
      <c r="U176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76">
        <f>Tabel1[[#This Row],[Senior mænd]]+Tabel1[[#This Row],[Senior damer]]</f>
        <v>262</v>
      </c>
      <c r="W176">
        <f>Tabel1[[#This Row],[Langdist mænd]]+Tabel1[[#This Row],[Langdist damer]]</f>
        <v>0</v>
      </c>
      <c r="X176">
        <f>Tabel1[[#This Row],[I alt]]</f>
        <v>264</v>
      </c>
      <c r="Y176">
        <f>Tabel1[[#This Row],[Passive]]</f>
        <v>0</v>
      </c>
      <c r="Z176">
        <f>Tabel1[[#This Row],[Total Aktive]]+Tabel1[[#This Row],[Total Passive]]</f>
        <v>264</v>
      </c>
    </row>
    <row r="177" spans="1:26" x14ac:dyDescent="0.2">
      <c r="A177">
        <v>2011</v>
      </c>
      <c r="B177">
        <v>165</v>
      </c>
      <c r="C177" t="s">
        <v>194</v>
      </c>
      <c r="D177">
        <v>12</v>
      </c>
      <c r="E177">
        <v>3</v>
      </c>
      <c r="F177">
        <v>9</v>
      </c>
      <c r="G177">
        <v>1</v>
      </c>
      <c r="H177">
        <v>119</v>
      </c>
      <c r="I177">
        <v>66</v>
      </c>
      <c r="J177">
        <v>0</v>
      </c>
      <c r="K177">
        <v>0</v>
      </c>
      <c r="L177">
        <v>8</v>
      </c>
      <c r="M177">
        <v>1</v>
      </c>
      <c r="N177">
        <v>20</v>
      </c>
      <c r="O177">
        <v>10</v>
      </c>
      <c r="P177">
        <v>249</v>
      </c>
      <c r="Q177">
        <v>196</v>
      </c>
      <c r="R177" t="str">
        <f>_xlfn.CONCAT(Tabel1[[#This Row],[KlubNr]]," - ",Tabel1[[#This Row],[Klubnavn]])</f>
        <v>165 - Ærø Golf Klub</v>
      </c>
      <c r="S177">
        <f>Tabel1[[#This Row],[Fleks mænd]]+Tabel1[[#This Row],[Fleks damer]]</f>
        <v>9</v>
      </c>
      <c r="T177">
        <f>Tabel1[[#This Row],[Junior drenge]]+Tabel1[[#This Row],[Junior piger]]+Tabel1[[#This Row],[Junior drenge uden banetill.]]+Tabel1[[#This Row],[Junior piger uden banetill.]]+Tabel1[[#This Row],[Senior mænd]]+Tabel1[[#This Row],[Senior damer]]</f>
        <v>210</v>
      </c>
      <c r="U177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77">
        <f>Tabel1[[#This Row],[Senior mænd]]+Tabel1[[#This Row],[Senior damer]]</f>
        <v>185</v>
      </c>
      <c r="W177">
        <f>Tabel1[[#This Row],[Langdist mænd]]+Tabel1[[#This Row],[Langdist damer]]</f>
        <v>30</v>
      </c>
      <c r="X177">
        <f>Tabel1[[#This Row],[I alt]]</f>
        <v>249</v>
      </c>
      <c r="Y177">
        <f>Tabel1[[#This Row],[Passive]]</f>
        <v>196</v>
      </c>
      <c r="Z177">
        <f>Tabel1[[#This Row],[Total Aktive]]+Tabel1[[#This Row],[Total Passive]]</f>
        <v>445</v>
      </c>
    </row>
    <row r="178" spans="1:26" x14ac:dyDescent="0.2">
      <c r="A178">
        <v>2011</v>
      </c>
      <c r="B178">
        <v>166</v>
      </c>
      <c r="C178" t="s">
        <v>195</v>
      </c>
      <c r="D178">
        <v>8</v>
      </c>
      <c r="E178">
        <v>3</v>
      </c>
      <c r="F178">
        <v>2</v>
      </c>
      <c r="G178">
        <v>1</v>
      </c>
      <c r="H178">
        <v>147</v>
      </c>
      <c r="I178">
        <v>49</v>
      </c>
      <c r="J178">
        <v>0</v>
      </c>
      <c r="K178">
        <v>0</v>
      </c>
      <c r="L178">
        <v>5</v>
      </c>
      <c r="M178">
        <v>2</v>
      </c>
      <c r="N178">
        <v>1</v>
      </c>
      <c r="O178">
        <v>0</v>
      </c>
      <c r="P178">
        <v>218</v>
      </c>
      <c r="Q178">
        <v>10</v>
      </c>
      <c r="R178" t="str">
        <f>_xlfn.CONCAT(Tabel1[[#This Row],[KlubNr]]," - ",Tabel1[[#This Row],[Klubnavn]])</f>
        <v>166 - Langesø Golf Club</v>
      </c>
      <c r="S178">
        <f>Tabel1[[#This Row],[Fleks mænd]]+Tabel1[[#This Row],[Fleks damer]]</f>
        <v>7</v>
      </c>
      <c r="T178">
        <f>Tabel1[[#This Row],[Junior drenge]]+Tabel1[[#This Row],[Junior piger]]+Tabel1[[#This Row],[Junior drenge uden banetill.]]+Tabel1[[#This Row],[Junior piger uden banetill.]]+Tabel1[[#This Row],[Senior mænd]]+Tabel1[[#This Row],[Senior damer]]</f>
        <v>210</v>
      </c>
      <c r="U178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78">
        <f>Tabel1[[#This Row],[Senior mænd]]+Tabel1[[#This Row],[Senior damer]]</f>
        <v>196</v>
      </c>
      <c r="W178">
        <f>Tabel1[[#This Row],[Langdist mænd]]+Tabel1[[#This Row],[Langdist damer]]</f>
        <v>1</v>
      </c>
      <c r="X178">
        <f>Tabel1[[#This Row],[I alt]]</f>
        <v>218</v>
      </c>
      <c r="Y178">
        <f>Tabel1[[#This Row],[Passive]]</f>
        <v>10</v>
      </c>
      <c r="Z178">
        <f>Tabel1[[#This Row],[Total Aktive]]+Tabel1[[#This Row],[Total Passive]]</f>
        <v>228</v>
      </c>
    </row>
    <row r="179" spans="1:26" x14ac:dyDescent="0.2">
      <c r="A179">
        <v>2011</v>
      </c>
      <c r="B179">
        <v>908</v>
      </c>
      <c r="C179" t="s">
        <v>196</v>
      </c>
      <c r="D179">
        <v>3</v>
      </c>
      <c r="E179">
        <v>0</v>
      </c>
      <c r="F179">
        <v>0</v>
      </c>
      <c r="G179">
        <v>0</v>
      </c>
      <c r="H179">
        <v>147</v>
      </c>
      <c r="I179">
        <v>51</v>
      </c>
      <c r="J179">
        <v>0</v>
      </c>
      <c r="K179">
        <v>0</v>
      </c>
      <c r="L179">
        <v>2</v>
      </c>
      <c r="M179">
        <v>1</v>
      </c>
      <c r="N179">
        <v>0</v>
      </c>
      <c r="O179">
        <v>0</v>
      </c>
      <c r="P179">
        <v>204</v>
      </c>
      <c r="Q179">
        <v>12</v>
      </c>
      <c r="R179" t="str">
        <f>_xlfn.CONCAT(Tabel1[[#This Row],[KlubNr]]," - ",Tabel1[[#This Row],[Klubnavn]])</f>
        <v>908 - Haunstrup Golf KS Aktiv Fritid</v>
      </c>
      <c r="S179">
        <f>Tabel1[[#This Row],[Fleks mænd]]+Tabel1[[#This Row],[Fleks damer]]</f>
        <v>3</v>
      </c>
      <c r="T179">
        <f>Tabel1[[#This Row],[Junior drenge]]+Tabel1[[#This Row],[Junior piger]]+Tabel1[[#This Row],[Junior drenge uden banetill.]]+Tabel1[[#This Row],[Junior piger uden banetill.]]+Tabel1[[#This Row],[Senior mænd]]+Tabel1[[#This Row],[Senior damer]]</f>
        <v>201</v>
      </c>
      <c r="U179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79">
        <f>Tabel1[[#This Row],[Senior mænd]]+Tabel1[[#This Row],[Senior damer]]</f>
        <v>198</v>
      </c>
      <c r="W179">
        <f>Tabel1[[#This Row],[Langdist mænd]]+Tabel1[[#This Row],[Langdist damer]]</f>
        <v>0</v>
      </c>
      <c r="X179">
        <f>Tabel1[[#This Row],[I alt]]</f>
        <v>204</v>
      </c>
      <c r="Y179">
        <f>Tabel1[[#This Row],[Passive]]</f>
        <v>12</v>
      </c>
      <c r="Z179">
        <f>Tabel1[[#This Row],[Total Aktive]]+Tabel1[[#This Row],[Total Passive]]</f>
        <v>216</v>
      </c>
    </row>
    <row r="180" spans="1:26" x14ac:dyDescent="0.2">
      <c r="A180">
        <v>2011</v>
      </c>
      <c r="B180">
        <v>174</v>
      </c>
      <c r="C180" t="s">
        <v>197</v>
      </c>
      <c r="D180">
        <v>7</v>
      </c>
      <c r="E180">
        <v>1</v>
      </c>
      <c r="F180">
        <v>0</v>
      </c>
      <c r="G180">
        <v>0</v>
      </c>
      <c r="H180">
        <v>98</v>
      </c>
      <c r="I180">
        <v>35</v>
      </c>
      <c r="J180">
        <v>0</v>
      </c>
      <c r="K180">
        <v>0</v>
      </c>
      <c r="L180">
        <v>34</v>
      </c>
      <c r="M180">
        <v>15</v>
      </c>
      <c r="N180">
        <v>0</v>
      </c>
      <c r="O180">
        <v>0</v>
      </c>
      <c r="P180">
        <v>190</v>
      </c>
      <c r="Q180">
        <v>0</v>
      </c>
      <c r="R180" t="str">
        <f>_xlfn.CONCAT(Tabel1[[#This Row],[KlubNr]]," - ",Tabel1[[#This Row],[Klubnavn]])</f>
        <v>174 - Djurs Golfklub</v>
      </c>
      <c r="S180">
        <f>Tabel1[[#This Row],[Fleks mænd]]+Tabel1[[#This Row],[Fleks damer]]</f>
        <v>49</v>
      </c>
      <c r="T180">
        <f>Tabel1[[#This Row],[Junior drenge]]+Tabel1[[#This Row],[Junior piger]]+Tabel1[[#This Row],[Junior drenge uden banetill.]]+Tabel1[[#This Row],[Junior piger uden banetill.]]+Tabel1[[#This Row],[Senior mænd]]+Tabel1[[#This Row],[Senior damer]]</f>
        <v>141</v>
      </c>
      <c r="U180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80">
        <f>Tabel1[[#This Row],[Senior mænd]]+Tabel1[[#This Row],[Senior damer]]</f>
        <v>133</v>
      </c>
      <c r="W180">
        <f>Tabel1[[#This Row],[Langdist mænd]]+Tabel1[[#This Row],[Langdist damer]]</f>
        <v>0</v>
      </c>
      <c r="X180">
        <f>Tabel1[[#This Row],[I alt]]</f>
        <v>190</v>
      </c>
      <c r="Y180">
        <f>Tabel1[[#This Row],[Passive]]</f>
        <v>0</v>
      </c>
      <c r="Z180">
        <f>Tabel1[[#This Row],[Total Aktive]]+Tabel1[[#This Row],[Total Passive]]</f>
        <v>190</v>
      </c>
    </row>
    <row r="181" spans="1:26" x14ac:dyDescent="0.2">
      <c r="A181">
        <v>2011</v>
      </c>
      <c r="B181">
        <v>187</v>
      </c>
      <c r="C181" t="s">
        <v>198</v>
      </c>
      <c r="D181">
        <v>8</v>
      </c>
      <c r="E181">
        <v>0</v>
      </c>
      <c r="F181">
        <v>0</v>
      </c>
      <c r="G181">
        <v>0</v>
      </c>
      <c r="H181">
        <v>123</v>
      </c>
      <c r="I181">
        <v>37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168</v>
      </c>
      <c r="Q181">
        <v>0</v>
      </c>
      <c r="R181" t="str">
        <f>_xlfn.CONCAT(Tabel1[[#This Row],[KlubNr]]," - ",Tabel1[[#This Row],[Klubnavn]])</f>
        <v>187 - Karup Å Golfklub</v>
      </c>
      <c r="S181">
        <f>Tabel1[[#This Row],[Fleks mænd]]+Tabel1[[#This Row],[Fleks damer]]</f>
        <v>0</v>
      </c>
      <c r="T181">
        <f>Tabel1[[#This Row],[Junior drenge]]+Tabel1[[#This Row],[Junior piger]]+Tabel1[[#This Row],[Junior drenge uden banetill.]]+Tabel1[[#This Row],[Junior piger uden banetill.]]+Tabel1[[#This Row],[Senior mænd]]+Tabel1[[#This Row],[Senior damer]]</f>
        <v>168</v>
      </c>
      <c r="U181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81">
        <f>Tabel1[[#This Row],[Senior mænd]]+Tabel1[[#This Row],[Senior damer]]</f>
        <v>160</v>
      </c>
      <c r="W181">
        <f>Tabel1[[#This Row],[Langdist mænd]]+Tabel1[[#This Row],[Langdist damer]]</f>
        <v>0</v>
      </c>
      <c r="X181">
        <f>Tabel1[[#This Row],[I alt]]</f>
        <v>168</v>
      </c>
      <c r="Y181">
        <f>Tabel1[[#This Row],[Passive]]</f>
        <v>0</v>
      </c>
      <c r="Z181">
        <f>Tabel1[[#This Row],[Total Aktive]]+Tabel1[[#This Row],[Total Passive]]</f>
        <v>168</v>
      </c>
    </row>
    <row r="182" spans="1:26" x14ac:dyDescent="0.2">
      <c r="A182">
        <v>2011</v>
      </c>
      <c r="B182">
        <v>189</v>
      </c>
      <c r="C182" t="s">
        <v>199</v>
      </c>
      <c r="D182">
        <v>14</v>
      </c>
      <c r="E182">
        <v>1</v>
      </c>
      <c r="F182">
        <v>0</v>
      </c>
      <c r="G182">
        <v>0</v>
      </c>
      <c r="H182">
        <v>99</v>
      </c>
      <c r="I182">
        <v>28</v>
      </c>
      <c r="J182">
        <v>0</v>
      </c>
      <c r="K182">
        <v>0</v>
      </c>
      <c r="L182">
        <v>0</v>
      </c>
      <c r="M182">
        <v>0</v>
      </c>
      <c r="N182">
        <v>1</v>
      </c>
      <c r="O182">
        <v>0</v>
      </c>
      <c r="P182">
        <v>143</v>
      </c>
      <c r="Q182">
        <v>3</v>
      </c>
      <c r="R182" t="str">
        <f>_xlfn.CONCAT(Tabel1[[#This Row],[KlubNr]]," - ",Tabel1[[#This Row],[Klubnavn]])</f>
        <v>189 - Sandager Golfklub</v>
      </c>
      <c r="S182">
        <f>Tabel1[[#This Row],[Fleks mænd]]+Tabel1[[#This Row],[Fleks damer]]</f>
        <v>0</v>
      </c>
      <c r="T182">
        <f>Tabel1[[#This Row],[Junior drenge]]+Tabel1[[#This Row],[Junior piger]]+Tabel1[[#This Row],[Junior drenge uden banetill.]]+Tabel1[[#This Row],[Junior piger uden banetill.]]+Tabel1[[#This Row],[Senior mænd]]+Tabel1[[#This Row],[Senior damer]]</f>
        <v>142</v>
      </c>
      <c r="U182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82">
        <f>Tabel1[[#This Row],[Senior mænd]]+Tabel1[[#This Row],[Senior damer]]</f>
        <v>127</v>
      </c>
      <c r="W182">
        <f>Tabel1[[#This Row],[Langdist mænd]]+Tabel1[[#This Row],[Langdist damer]]</f>
        <v>1</v>
      </c>
      <c r="X182">
        <f>Tabel1[[#This Row],[I alt]]</f>
        <v>143</v>
      </c>
      <c r="Y182">
        <f>Tabel1[[#This Row],[Passive]]</f>
        <v>3</v>
      </c>
      <c r="Z182">
        <f>Tabel1[[#This Row],[Total Aktive]]+Tabel1[[#This Row],[Total Passive]]</f>
        <v>146</v>
      </c>
    </row>
    <row r="183" spans="1:26" x14ac:dyDescent="0.2">
      <c r="A183">
        <v>2011</v>
      </c>
      <c r="B183">
        <v>168</v>
      </c>
      <c r="C183" t="s">
        <v>200</v>
      </c>
      <c r="D183">
        <v>1</v>
      </c>
      <c r="E183">
        <v>0</v>
      </c>
      <c r="F183">
        <v>0</v>
      </c>
      <c r="G183">
        <v>0</v>
      </c>
      <c r="H183">
        <v>56</v>
      </c>
      <c r="I183">
        <v>14</v>
      </c>
      <c r="J183">
        <v>0</v>
      </c>
      <c r="K183">
        <v>0</v>
      </c>
      <c r="L183">
        <v>2</v>
      </c>
      <c r="M183">
        <v>2</v>
      </c>
      <c r="N183">
        <v>18</v>
      </c>
      <c r="O183">
        <v>8</v>
      </c>
      <c r="P183">
        <v>101</v>
      </c>
      <c r="Q183">
        <v>7</v>
      </c>
      <c r="R183" t="str">
        <f>_xlfn.CONCAT(Tabel1[[#This Row],[KlubNr]]," - ",Tabel1[[#This Row],[Klubnavn]])</f>
        <v>168 - Rømø Golf Klub</v>
      </c>
      <c r="S183">
        <f>Tabel1[[#This Row],[Fleks mænd]]+Tabel1[[#This Row],[Fleks damer]]</f>
        <v>4</v>
      </c>
      <c r="T183">
        <f>Tabel1[[#This Row],[Junior drenge]]+Tabel1[[#This Row],[Junior piger]]+Tabel1[[#This Row],[Junior drenge uden banetill.]]+Tabel1[[#This Row],[Junior piger uden banetill.]]+Tabel1[[#This Row],[Senior mænd]]+Tabel1[[#This Row],[Senior damer]]</f>
        <v>71</v>
      </c>
      <c r="U183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83">
        <f>Tabel1[[#This Row],[Senior mænd]]+Tabel1[[#This Row],[Senior damer]]</f>
        <v>70</v>
      </c>
      <c r="W183">
        <f>Tabel1[[#This Row],[Langdist mænd]]+Tabel1[[#This Row],[Langdist damer]]</f>
        <v>26</v>
      </c>
      <c r="X183">
        <f>Tabel1[[#This Row],[I alt]]</f>
        <v>101</v>
      </c>
      <c r="Y183">
        <f>Tabel1[[#This Row],[Passive]]</f>
        <v>7</v>
      </c>
      <c r="Z183">
        <f>Tabel1[[#This Row],[Total Aktive]]+Tabel1[[#This Row],[Total Passive]]</f>
        <v>108</v>
      </c>
    </row>
    <row r="184" spans="1:26" x14ac:dyDescent="0.2">
      <c r="A184">
        <v>2011</v>
      </c>
      <c r="B184">
        <v>125</v>
      </c>
      <c r="C184" t="s">
        <v>201</v>
      </c>
      <c r="D184">
        <v>0</v>
      </c>
      <c r="E184">
        <v>0</v>
      </c>
      <c r="F184">
        <v>0</v>
      </c>
      <c r="G184">
        <v>0</v>
      </c>
      <c r="H184">
        <v>53</v>
      </c>
      <c r="I184">
        <v>31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84</v>
      </c>
      <c r="Q184">
        <v>3</v>
      </c>
      <c r="R184" t="str">
        <f>_xlfn.CONCAT(Tabel1[[#This Row],[KlubNr]]," - ",Tabel1[[#This Row],[Klubnavn]])</f>
        <v>125 - Arrild Golf Klub</v>
      </c>
      <c r="S184">
        <f>Tabel1[[#This Row],[Fleks mænd]]+Tabel1[[#This Row],[Fleks damer]]</f>
        <v>0</v>
      </c>
      <c r="T184">
        <f>Tabel1[[#This Row],[Junior drenge]]+Tabel1[[#This Row],[Junior piger]]+Tabel1[[#This Row],[Junior drenge uden banetill.]]+Tabel1[[#This Row],[Junior piger uden banetill.]]+Tabel1[[#This Row],[Senior mænd]]+Tabel1[[#This Row],[Senior damer]]</f>
        <v>84</v>
      </c>
      <c r="U184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84">
        <f>Tabel1[[#This Row],[Senior mænd]]+Tabel1[[#This Row],[Senior damer]]</f>
        <v>84</v>
      </c>
      <c r="W184">
        <f>Tabel1[[#This Row],[Langdist mænd]]+Tabel1[[#This Row],[Langdist damer]]</f>
        <v>0</v>
      </c>
      <c r="X184">
        <f>Tabel1[[#This Row],[I alt]]</f>
        <v>84</v>
      </c>
      <c r="Y184">
        <f>Tabel1[[#This Row],[Passive]]</f>
        <v>3</v>
      </c>
      <c r="Z184">
        <f>Tabel1[[#This Row],[Total Aktive]]+Tabel1[[#This Row],[Total Passive]]</f>
        <v>87</v>
      </c>
    </row>
    <row r="185" spans="1:26" x14ac:dyDescent="0.2">
      <c r="A185">
        <v>2011</v>
      </c>
      <c r="B185">
        <v>192</v>
      </c>
      <c r="C185" t="s">
        <v>202</v>
      </c>
      <c r="D185">
        <v>1</v>
      </c>
      <c r="E185">
        <v>0</v>
      </c>
      <c r="F185">
        <v>0</v>
      </c>
      <c r="G185">
        <v>0</v>
      </c>
      <c r="H185">
        <v>16</v>
      </c>
      <c r="I185">
        <v>1</v>
      </c>
      <c r="J185">
        <v>2</v>
      </c>
      <c r="K185">
        <v>0</v>
      </c>
      <c r="L185">
        <v>41</v>
      </c>
      <c r="M185">
        <v>2</v>
      </c>
      <c r="N185">
        <v>0</v>
      </c>
      <c r="O185">
        <v>0</v>
      </c>
      <c r="P185">
        <v>63</v>
      </c>
      <c r="Q185">
        <v>0</v>
      </c>
      <c r="R185" t="str">
        <f>_xlfn.CONCAT(Tabel1[[#This Row],[KlubNr]]," - ",Tabel1[[#This Row],[Klubnavn]])</f>
        <v>192 - Hansted Golfklub</v>
      </c>
      <c r="S185">
        <f>Tabel1[[#This Row],[Fleks mænd]]+Tabel1[[#This Row],[Fleks damer]]</f>
        <v>43</v>
      </c>
      <c r="T185">
        <f>Tabel1[[#This Row],[Junior drenge]]+Tabel1[[#This Row],[Junior piger]]+Tabel1[[#This Row],[Junior drenge uden banetill.]]+Tabel1[[#This Row],[Junior piger uden banetill.]]+Tabel1[[#This Row],[Senior mænd]]+Tabel1[[#This Row],[Senior damer]]</f>
        <v>18</v>
      </c>
      <c r="U185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85">
        <f>Tabel1[[#This Row],[Senior mænd]]+Tabel1[[#This Row],[Senior damer]]</f>
        <v>17</v>
      </c>
      <c r="W185">
        <f>Tabel1[[#This Row],[Langdist mænd]]+Tabel1[[#This Row],[Langdist damer]]</f>
        <v>0</v>
      </c>
      <c r="X185">
        <f>Tabel1[[#This Row],[I alt]]</f>
        <v>63</v>
      </c>
      <c r="Y185">
        <f>Tabel1[[#This Row],[Passive]]</f>
        <v>0</v>
      </c>
      <c r="Z185">
        <f>Tabel1[[#This Row],[Total Aktive]]+Tabel1[[#This Row],[Total Passive]]</f>
        <v>63</v>
      </c>
    </row>
    <row r="186" spans="1:26" x14ac:dyDescent="0.2">
      <c r="A186">
        <v>2011</v>
      </c>
      <c r="B186">
        <v>172</v>
      </c>
      <c r="C186" t="s">
        <v>203</v>
      </c>
      <c r="D186">
        <v>0</v>
      </c>
      <c r="E186">
        <v>2</v>
      </c>
      <c r="F186">
        <v>0</v>
      </c>
      <c r="G186">
        <v>0</v>
      </c>
      <c r="H186">
        <v>30</v>
      </c>
      <c r="I186">
        <v>12</v>
      </c>
      <c r="J186">
        <v>1</v>
      </c>
      <c r="K186">
        <v>0</v>
      </c>
      <c r="L186">
        <v>7</v>
      </c>
      <c r="M186">
        <v>10</v>
      </c>
      <c r="N186">
        <v>0</v>
      </c>
      <c r="O186">
        <v>0</v>
      </c>
      <c r="P186">
        <v>62</v>
      </c>
      <c r="Q186">
        <v>0</v>
      </c>
      <c r="R186" t="str">
        <f>_xlfn.CONCAT(Tabel1[[#This Row],[KlubNr]]," - ",Tabel1[[#This Row],[Klubnavn]])</f>
        <v>172 - Sejerø Golfklub</v>
      </c>
      <c r="S186">
        <f>Tabel1[[#This Row],[Fleks mænd]]+Tabel1[[#This Row],[Fleks damer]]</f>
        <v>17</v>
      </c>
      <c r="T186">
        <f>Tabel1[[#This Row],[Junior drenge]]+Tabel1[[#This Row],[Junior piger]]+Tabel1[[#This Row],[Junior drenge uden banetill.]]+Tabel1[[#This Row],[Junior piger uden banetill.]]+Tabel1[[#This Row],[Senior mænd]]+Tabel1[[#This Row],[Senior damer]]</f>
        <v>44</v>
      </c>
      <c r="U186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86">
        <f>Tabel1[[#This Row],[Senior mænd]]+Tabel1[[#This Row],[Senior damer]]</f>
        <v>42</v>
      </c>
      <c r="W186">
        <f>Tabel1[[#This Row],[Langdist mænd]]+Tabel1[[#This Row],[Langdist damer]]</f>
        <v>0</v>
      </c>
      <c r="X186">
        <f>Tabel1[[#This Row],[I alt]]</f>
        <v>62</v>
      </c>
      <c r="Y186">
        <f>Tabel1[[#This Row],[Passive]]</f>
        <v>0</v>
      </c>
      <c r="Z186">
        <f>Tabel1[[#This Row],[Total Aktive]]+Tabel1[[#This Row],[Total Passive]]</f>
        <v>62</v>
      </c>
    </row>
    <row r="187" spans="1:26" x14ac:dyDescent="0.2">
      <c r="A187">
        <v>2011</v>
      </c>
      <c r="B187">
        <v>191</v>
      </c>
      <c r="C187" t="s">
        <v>204</v>
      </c>
      <c r="D187">
        <v>0</v>
      </c>
      <c r="E187">
        <v>1</v>
      </c>
      <c r="F187">
        <v>0</v>
      </c>
      <c r="G187">
        <v>0</v>
      </c>
      <c r="H187">
        <v>44</v>
      </c>
      <c r="I187">
        <v>7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52</v>
      </c>
      <c r="Q187">
        <v>0</v>
      </c>
      <c r="R187" t="str">
        <f>_xlfn.CONCAT(Tabel1[[#This Row],[KlubNr]]," - ",Tabel1[[#This Row],[Klubnavn]])</f>
        <v>191 - Blåvandshuk Golf Skovklubben</v>
      </c>
      <c r="S187">
        <f>Tabel1[[#This Row],[Fleks mænd]]+Tabel1[[#This Row],[Fleks damer]]</f>
        <v>0</v>
      </c>
      <c r="T187">
        <f>Tabel1[[#This Row],[Junior drenge]]+Tabel1[[#This Row],[Junior piger]]+Tabel1[[#This Row],[Junior drenge uden banetill.]]+Tabel1[[#This Row],[Junior piger uden banetill.]]+Tabel1[[#This Row],[Senior mænd]]+Tabel1[[#This Row],[Senior damer]]</f>
        <v>52</v>
      </c>
      <c r="U187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87">
        <f>Tabel1[[#This Row],[Senior mænd]]+Tabel1[[#This Row],[Senior damer]]</f>
        <v>51</v>
      </c>
      <c r="W187">
        <f>Tabel1[[#This Row],[Langdist mænd]]+Tabel1[[#This Row],[Langdist damer]]</f>
        <v>0</v>
      </c>
      <c r="X187">
        <f>Tabel1[[#This Row],[I alt]]</f>
        <v>52</v>
      </c>
      <c r="Y187">
        <f>Tabel1[[#This Row],[Passive]]</f>
        <v>0</v>
      </c>
      <c r="Z187">
        <f>Tabel1[[#This Row],[Total Aktive]]+Tabel1[[#This Row],[Total Passive]]</f>
        <v>52</v>
      </c>
    </row>
    <row r="188" spans="1:26" x14ac:dyDescent="0.2">
      <c r="A188">
        <v>2012</v>
      </c>
      <c r="B188">
        <v>44</v>
      </c>
      <c r="C188" t="s">
        <v>26</v>
      </c>
      <c r="D188">
        <v>71</v>
      </c>
      <c r="E188">
        <v>22</v>
      </c>
      <c r="F188">
        <v>0</v>
      </c>
      <c r="G188">
        <v>0</v>
      </c>
      <c r="H188">
        <v>1001</v>
      </c>
      <c r="I188">
        <v>494</v>
      </c>
      <c r="J188">
        <v>0</v>
      </c>
      <c r="K188">
        <v>0</v>
      </c>
      <c r="L188">
        <v>95</v>
      </c>
      <c r="M188">
        <v>83</v>
      </c>
      <c r="N188">
        <v>0</v>
      </c>
      <c r="O188">
        <v>0</v>
      </c>
      <c r="P188">
        <v>1766</v>
      </c>
      <c r="Q188">
        <v>284</v>
      </c>
      <c r="R188" t="str">
        <f>_xlfn.CONCAT(Tabel1[[#This Row],[KlubNr]]," - ",Tabel1[[#This Row],[Klubnavn]])</f>
        <v>44 - Furesø Golfklub</v>
      </c>
      <c r="S188">
        <f>Tabel1[[#This Row],[Fleks mænd]]+Tabel1[[#This Row],[Fleks damer]]</f>
        <v>178</v>
      </c>
      <c r="T188">
        <f>Tabel1[[#This Row],[Junior drenge]]+Tabel1[[#This Row],[Junior piger]]+Tabel1[[#This Row],[Junior drenge uden banetill.]]+Tabel1[[#This Row],[Junior piger uden banetill.]]+Tabel1[[#This Row],[Senior mænd]]+Tabel1[[#This Row],[Senior damer]]</f>
        <v>1588</v>
      </c>
      <c r="U188">
        <f>Tabel1[[#This Row],[Junior drenge]]+Tabel1[[#This Row],[Junior piger]]+Tabel1[[#This Row],[Junior drenge uden banetill.]]+Tabel1[[#This Row],[Junior piger uden banetill.]]+Tabel1[[#This Row],[Fleks drenge]]+Tabel1[[#This Row],[Fleks piger]]</f>
        <v>93</v>
      </c>
      <c r="V188">
        <f>Tabel1[[#This Row],[Senior mænd]]+Tabel1[[#This Row],[Senior damer]]</f>
        <v>1495</v>
      </c>
      <c r="W188">
        <f>Tabel1[[#This Row],[Langdist mænd]]+Tabel1[[#This Row],[Langdist damer]]</f>
        <v>0</v>
      </c>
      <c r="X188">
        <f>Tabel1[[#This Row],[I alt]]</f>
        <v>1766</v>
      </c>
      <c r="Y188">
        <f>Tabel1[[#This Row],[Passive]]</f>
        <v>284</v>
      </c>
      <c r="Z188">
        <f>Tabel1[[#This Row],[Total Aktive]]+Tabel1[[#This Row],[Total Passive]]</f>
        <v>2050</v>
      </c>
    </row>
    <row r="189" spans="1:26" x14ac:dyDescent="0.2">
      <c r="A189">
        <v>2012</v>
      </c>
      <c r="B189">
        <v>92</v>
      </c>
      <c r="C189" t="s">
        <v>28</v>
      </c>
      <c r="D189">
        <v>74</v>
      </c>
      <c r="E189">
        <v>18</v>
      </c>
      <c r="F189">
        <v>9</v>
      </c>
      <c r="G189">
        <v>7</v>
      </c>
      <c r="H189">
        <v>914</v>
      </c>
      <c r="I189">
        <v>577</v>
      </c>
      <c r="J189">
        <v>0</v>
      </c>
      <c r="K189">
        <v>0</v>
      </c>
      <c r="L189">
        <v>31</v>
      </c>
      <c r="M189">
        <v>5</v>
      </c>
      <c r="N189">
        <v>11</v>
      </c>
      <c r="O189">
        <v>3</v>
      </c>
      <c r="P189">
        <v>1649</v>
      </c>
      <c r="Q189">
        <v>46</v>
      </c>
      <c r="R189" t="str">
        <f>_xlfn.CONCAT(Tabel1[[#This Row],[KlubNr]]," - ",Tabel1[[#This Row],[Klubnavn]])</f>
        <v>92 - Hørsholm Golfklub</v>
      </c>
      <c r="S189">
        <f>Tabel1[[#This Row],[Fleks mænd]]+Tabel1[[#This Row],[Fleks damer]]</f>
        <v>36</v>
      </c>
      <c r="T189">
        <f>Tabel1[[#This Row],[Junior drenge]]+Tabel1[[#This Row],[Junior piger]]+Tabel1[[#This Row],[Junior drenge uden banetill.]]+Tabel1[[#This Row],[Junior piger uden banetill.]]+Tabel1[[#This Row],[Senior mænd]]+Tabel1[[#This Row],[Senior damer]]</f>
        <v>1599</v>
      </c>
      <c r="U189">
        <f>Tabel1[[#This Row],[Junior drenge]]+Tabel1[[#This Row],[Junior piger]]+Tabel1[[#This Row],[Junior drenge uden banetill.]]+Tabel1[[#This Row],[Junior piger uden banetill.]]+Tabel1[[#This Row],[Fleks drenge]]+Tabel1[[#This Row],[Fleks piger]]</f>
        <v>108</v>
      </c>
      <c r="V189">
        <f>Tabel1[[#This Row],[Senior mænd]]+Tabel1[[#This Row],[Senior damer]]</f>
        <v>1491</v>
      </c>
      <c r="W189">
        <f>Tabel1[[#This Row],[Langdist mænd]]+Tabel1[[#This Row],[Langdist damer]]</f>
        <v>14</v>
      </c>
      <c r="X189">
        <f>Tabel1[[#This Row],[I alt]]</f>
        <v>1649</v>
      </c>
      <c r="Y189">
        <f>Tabel1[[#This Row],[Passive]]</f>
        <v>46</v>
      </c>
      <c r="Z189">
        <f>Tabel1[[#This Row],[Total Aktive]]+Tabel1[[#This Row],[Total Passive]]</f>
        <v>1695</v>
      </c>
    </row>
    <row r="190" spans="1:26" x14ac:dyDescent="0.2">
      <c r="A190">
        <v>2012</v>
      </c>
      <c r="B190">
        <v>101</v>
      </c>
      <c r="C190" t="s">
        <v>29</v>
      </c>
      <c r="D190">
        <v>74</v>
      </c>
      <c r="E190">
        <v>15</v>
      </c>
      <c r="F190">
        <v>15</v>
      </c>
      <c r="G190">
        <v>5</v>
      </c>
      <c r="H190">
        <v>1042</v>
      </c>
      <c r="I190">
        <v>389</v>
      </c>
      <c r="J190">
        <v>0</v>
      </c>
      <c r="K190">
        <v>0</v>
      </c>
      <c r="L190">
        <v>47</v>
      </c>
      <c r="M190">
        <v>35</v>
      </c>
      <c r="N190">
        <v>8</v>
      </c>
      <c r="O190">
        <v>5</v>
      </c>
      <c r="P190">
        <v>1635</v>
      </c>
      <c r="Q190">
        <v>129</v>
      </c>
      <c r="R190" t="str">
        <f>_xlfn.CONCAT(Tabel1[[#This Row],[KlubNr]]," - ",Tabel1[[#This Row],[Klubnavn]])</f>
        <v>101 - Odense Eventyr Golf Klub</v>
      </c>
      <c r="S190">
        <f>Tabel1[[#This Row],[Fleks mænd]]+Tabel1[[#This Row],[Fleks damer]]</f>
        <v>82</v>
      </c>
      <c r="T190">
        <f>Tabel1[[#This Row],[Junior drenge]]+Tabel1[[#This Row],[Junior piger]]+Tabel1[[#This Row],[Junior drenge uden banetill.]]+Tabel1[[#This Row],[Junior piger uden banetill.]]+Tabel1[[#This Row],[Senior mænd]]+Tabel1[[#This Row],[Senior damer]]</f>
        <v>1540</v>
      </c>
      <c r="U190">
        <f>Tabel1[[#This Row],[Junior drenge]]+Tabel1[[#This Row],[Junior piger]]+Tabel1[[#This Row],[Junior drenge uden banetill.]]+Tabel1[[#This Row],[Junior piger uden banetill.]]+Tabel1[[#This Row],[Fleks drenge]]+Tabel1[[#This Row],[Fleks piger]]</f>
        <v>109</v>
      </c>
      <c r="V190">
        <f>Tabel1[[#This Row],[Senior mænd]]+Tabel1[[#This Row],[Senior damer]]</f>
        <v>1431</v>
      </c>
      <c r="W190">
        <f>Tabel1[[#This Row],[Langdist mænd]]+Tabel1[[#This Row],[Langdist damer]]</f>
        <v>13</v>
      </c>
      <c r="X190">
        <f>Tabel1[[#This Row],[I alt]]</f>
        <v>1635</v>
      </c>
      <c r="Y190">
        <f>Tabel1[[#This Row],[Passive]]</f>
        <v>129</v>
      </c>
      <c r="Z190">
        <f>Tabel1[[#This Row],[Total Aktive]]+Tabel1[[#This Row],[Total Passive]]</f>
        <v>1764</v>
      </c>
    </row>
    <row r="191" spans="1:26" x14ac:dyDescent="0.2">
      <c r="A191">
        <v>2012</v>
      </c>
      <c r="B191">
        <v>52</v>
      </c>
      <c r="C191" t="s">
        <v>27</v>
      </c>
      <c r="D191">
        <v>69</v>
      </c>
      <c r="E191">
        <v>18</v>
      </c>
      <c r="F191">
        <v>4</v>
      </c>
      <c r="G191">
        <v>2</v>
      </c>
      <c r="H191">
        <v>785</v>
      </c>
      <c r="I191">
        <v>329</v>
      </c>
      <c r="J191">
        <v>23</v>
      </c>
      <c r="K191">
        <v>5</v>
      </c>
      <c r="L191">
        <v>213</v>
      </c>
      <c r="M191">
        <v>158</v>
      </c>
      <c r="N191">
        <v>1</v>
      </c>
      <c r="O191">
        <v>0</v>
      </c>
      <c r="P191">
        <v>1607</v>
      </c>
      <c r="Q191">
        <v>375</v>
      </c>
      <c r="R191" t="str">
        <f>_xlfn.CONCAT(Tabel1[[#This Row],[KlubNr]]," - ",Tabel1[[#This Row],[Klubnavn]])</f>
        <v>52 - Hjortespring Golfklub</v>
      </c>
      <c r="S191">
        <f>Tabel1[[#This Row],[Fleks mænd]]+Tabel1[[#This Row],[Fleks damer]]</f>
        <v>371</v>
      </c>
      <c r="T191">
        <f>Tabel1[[#This Row],[Junior drenge]]+Tabel1[[#This Row],[Junior piger]]+Tabel1[[#This Row],[Junior drenge uden banetill.]]+Tabel1[[#This Row],[Junior piger uden banetill.]]+Tabel1[[#This Row],[Senior mænd]]+Tabel1[[#This Row],[Senior damer]]</f>
        <v>1207</v>
      </c>
      <c r="U191">
        <f>Tabel1[[#This Row],[Junior drenge]]+Tabel1[[#This Row],[Junior piger]]+Tabel1[[#This Row],[Junior drenge uden banetill.]]+Tabel1[[#This Row],[Junior piger uden banetill.]]+Tabel1[[#This Row],[Fleks drenge]]+Tabel1[[#This Row],[Fleks piger]]</f>
        <v>121</v>
      </c>
      <c r="V191">
        <f>Tabel1[[#This Row],[Senior mænd]]+Tabel1[[#This Row],[Senior damer]]</f>
        <v>1114</v>
      </c>
      <c r="W191">
        <f>Tabel1[[#This Row],[Langdist mænd]]+Tabel1[[#This Row],[Langdist damer]]</f>
        <v>1</v>
      </c>
      <c r="X191">
        <f>Tabel1[[#This Row],[I alt]]</f>
        <v>1607</v>
      </c>
      <c r="Y191">
        <f>Tabel1[[#This Row],[Passive]]</f>
        <v>375</v>
      </c>
      <c r="Z191">
        <f>Tabel1[[#This Row],[Total Aktive]]+Tabel1[[#This Row],[Total Passive]]</f>
        <v>1982</v>
      </c>
    </row>
    <row r="192" spans="1:26" x14ac:dyDescent="0.2">
      <c r="A192">
        <v>2012</v>
      </c>
      <c r="B192">
        <v>2</v>
      </c>
      <c r="C192" t="s">
        <v>33</v>
      </c>
      <c r="D192">
        <v>49</v>
      </c>
      <c r="E192">
        <v>15</v>
      </c>
      <c r="F192">
        <v>39</v>
      </c>
      <c r="G192">
        <v>23</v>
      </c>
      <c r="H192">
        <v>934</v>
      </c>
      <c r="I192">
        <v>409</v>
      </c>
      <c r="J192">
        <v>0</v>
      </c>
      <c r="K192">
        <v>0</v>
      </c>
      <c r="L192">
        <v>38</v>
      </c>
      <c r="M192">
        <v>17</v>
      </c>
      <c r="N192">
        <v>4</v>
      </c>
      <c r="O192">
        <v>0</v>
      </c>
      <c r="P192">
        <v>1528</v>
      </c>
      <c r="Q192">
        <v>200</v>
      </c>
      <c r="R192" t="str">
        <f>_xlfn.CONCAT(Tabel1[[#This Row],[KlubNr]]," - ",Tabel1[[#This Row],[Klubnavn]])</f>
        <v>2 - Aalborg Golf Klub</v>
      </c>
      <c r="S192">
        <f>Tabel1[[#This Row],[Fleks mænd]]+Tabel1[[#This Row],[Fleks damer]]</f>
        <v>55</v>
      </c>
      <c r="T192">
        <f>Tabel1[[#This Row],[Junior drenge]]+Tabel1[[#This Row],[Junior piger]]+Tabel1[[#This Row],[Junior drenge uden banetill.]]+Tabel1[[#This Row],[Junior piger uden banetill.]]+Tabel1[[#This Row],[Senior mænd]]+Tabel1[[#This Row],[Senior damer]]</f>
        <v>1469</v>
      </c>
      <c r="U192">
        <f>Tabel1[[#This Row],[Junior drenge]]+Tabel1[[#This Row],[Junior piger]]+Tabel1[[#This Row],[Junior drenge uden banetill.]]+Tabel1[[#This Row],[Junior piger uden banetill.]]+Tabel1[[#This Row],[Fleks drenge]]+Tabel1[[#This Row],[Fleks piger]]</f>
        <v>126</v>
      </c>
      <c r="V192">
        <f>Tabel1[[#This Row],[Senior mænd]]+Tabel1[[#This Row],[Senior damer]]</f>
        <v>1343</v>
      </c>
      <c r="W192">
        <f>Tabel1[[#This Row],[Langdist mænd]]+Tabel1[[#This Row],[Langdist damer]]</f>
        <v>4</v>
      </c>
      <c r="X192">
        <f>Tabel1[[#This Row],[I alt]]</f>
        <v>1528</v>
      </c>
      <c r="Y192">
        <f>Tabel1[[#This Row],[Passive]]</f>
        <v>200</v>
      </c>
      <c r="Z192">
        <f>Tabel1[[#This Row],[Total Aktive]]+Tabel1[[#This Row],[Total Passive]]</f>
        <v>1728</v>
      </c>
    </row>
    <row r="193" spans="1:26" x14ac:dyDescent="0.2">
      <c r="A193">
        <v>2012</v>
      </c>
      <c r="B193">
        <v>3</v>
      </c>
      <c r="C193" t="s">
        <v>32</v>
      </c>
      <c r="D193">
        <v>51</v>
      </c>
      <c r="E193">
        <v>24</v>
      </c>
      <c r="F193">
        <v>4</v>
      </c>
      <c r="G193">
        <v>0</v>
      </c>
      <c r="H193">
        <v>971</v>
      </c>
      <c r="I193">
        <v>458</v>
      </c>
      <c r="J193">
        <v>0</v>
      </c>
      <c r="K193">
        <v>0</v>
      </c>
      <c r="L193">
        <v>0</v>
      </c>
      <c r="M193">
        <v>0</v>
      </c>
      <c r="N193">
        <v>12</v>
      </c>
      <c r="O193">
        <v>4</v>
      </c>
      <c r="P193">
        <v>1524</v>
      </c>
      <c r="Q193">
        <v>216</v>
      </c>
      <c r="R193" t="str">
        <f>_xlfn.CONCAT(Tabel1[[#This Row],[KlubNr]]," - ",Tabel1[[#This Row],[Klubnavn]])</f>
        <v>3 - Esbjerg Golfklub</v>
      </c>
      <c r="S193">
        <f>Tabel1[[#This Row],[Fleks mænd]]+Tabel1[[#This Row],[Fleks damer]]</f>
        <v>0</v>
      </c>
      <c r="T193">
        <f>Tabel1[[#This Row],[Junior drenge]]+Tabel1[[#This Row],[Junior piger]]+Tabel1[[#This Row],[Junior drenge uden banetill.]]+Tabel1[[#This Row],[Junior piger uden banetill.]]+Tabel1[[#This Row],[Senior mænd]]+Tabel1[[#This Row],[Senior damer]]</f>
        <v>1508</v>
      </c>
      <c r="U193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193">
        <f>Tabel1[[#This Row],[Senior mænd]]+Tabel1[[#This Row],[Senior damer]]</f>
        <v>1429</v>
      </c>
      <c r="W193">
        <f>Tabel1[[#This Row],[Langdist mænd]]+Tabel1[[#This Row],[Langdist damer]]</f>
        <v>16</v>
      </c>
      <c r="X193">
        <f>Tabel1[[#This Row],[I alt]]</f>
        <v>1524</v>
      </c>
      <c r="Y193">
        <f>Tabel1[[#This Row],[Passive]]</f>
        <v>216</v>
      </c>
      <c r="Z193">
        <f>Tabel1[[#This Row],[Total Aktive]]+Tabel1[[#This Row],[Total Passive]]</f>
        <v>1740</v>
      </c>
    </row>
    <row r="194" spans="1:26" x14ac:dyDescent="0.2">
      <c r="A194">
        <v>2012</v>
      </c>
      <c r="B194">
        <v>24</v>
      </c>
      <c r="C194" t="s">
        <v>31</v>
      </c>
      <c r="D194">
        <v>82</v>
      </c>
      <c r="E194">
        <v>35</v>
      </c>
      <c r="F194">
        <v>0</v>
      </c>
      <c r="G194">
        <v>0</v>
      </c>
      <c r="H194">
        <v>637</v>
      </c>
      <c r="I194">
        <v>293</v>
      </c>
      <c r="J194">
        <v>0</v>
      </c>
      <c r="K194">
        <v>0</v>
      </c>
      <c r="L194">
        <v>272</v>
      </c>
      <c r="M194">
        <v>180</v>
      </c>
      <c r="N194">
        <v>5</v>
      </c>
      <c r="O194">
        <v>5</v>
      </c>
      <c r="P194">
        <v>1509</v>
      </c>
      <c r="Q194">
        <v>130</v>
      </c>
      <c r="R194" t="str">
        <f>_xlfn.CONCAT(Tabel1[[#This Row],[KlubNr]]," - ",Tabel1[[#This Row],[Klubnavn]])</f>
        <v>24 - Køge Golf Klub</v>
      </c>
      <c r="S194">
        <f>Tabel1[[#This Row],[Fleks mænd]]+Tabel1[[#This Row],[Fleks damer]]</f>
        <v>452</v>
      </c>
      <c r="T194">
        <f>Tabel1[[#This Row],[Junior drenge]]+Tabel1[[#This Row],[Junior piger]]+Tabel1[[#This Row],[Junior drenge uden banetill.]]+Tabel1[[#This Row],[Junior piger uden banetill.]]+Tabel1[[#This Row],[Senior mænd]]+Tabel1[[#This Row],[Senior damer]]</f>
        <v>1047</v>
      </c>
      <c r="U194">
        <f>Tabel1[[#This Row],[Junior drenge]]+Tabel1[[#This Row],[Junior piger]]+Tabel1[[#This Row],[Junior drenge uden banetill.]]+Tabel1[[#This Row],[Junior piger uden banetill.]]+Tabel1[[#This Row],[Fleks drenge]]+Tabel1[[#This Row],[Fleks piger]]</f>
        <v>117</v>
      </c>
      <c r="V194">
        <f>Tabel1[[#This Row],[Senior mænd]]+Tabel1[[#This Row],[Senior damer]]</f>
        <v>930</v>
      </c>
      <c r="W194">
        <f>Tabel1[[#This Row],[Langdist mænd]]+Tabel1[[#This Row],[Langdist damer]]</f>
        <v>10</v>
      </c>
      <c r="X194">
        <f>Tabel1[[#This Row],[I alt]]</f>
        <v>1509</v>
      </c>
      <c r="Y194">
        <f>Tabel1[[#This Row],[Passive]]</f>
        <v>130</v>
      </c>
      <c r="Z194">
        <f>Tabel1[[#This Row],[Total Aktive]]+Tabel1[[#This Row],[Total Passive]]</f>
        <v>1639</v>
      </c>
    </row>
    <row r="195" spans="1:26" x14ac:dyDescent="0.2">
      <c r="A195">
        <v>2012</v>
      </c>
      <c r="B195">
        <v>160</v>
      </c>
      <c r="C195" t="s">
        <v>36</v>
      </c>
      <c r="D195">
        <v>4</v>
      </c>
      <c r="E195">
        <v>0</v>
      </c>
      <c r="F195">
        <v>0</v>
      </c>
      <c r="G195">
        <v>0</v>
      </c>
      <c r="H195">
        <v>1042</v>
      </c>
      <c r="I195">
        <v>260</v>
      </c>
      <c r="J195">
        <v>0</v>
      </c>
      <c r="K195">
        <v>0</v>
      </c>
      <c r="L195">
        <v>167</v>
      </c>
      <c r="M195">
        <v>33</v>
      </c>
      <c r="N195">
        <v>0</v>
      </c>
      <c r="O195">
        <v>0</v>
      </c>
      <c r="P195">
        <v>1506</v>
      </c>
      <c r="Q195">
        <v>0</v>
      </c>
      <c r="R195" t="str">
        <f>_xlfn.CONCAT(Tabel1[[#This Row],[KlubNr]]," - ",Tabel1[[#This Row],[Klubnavn]])</f>
        <v>160 - Egedal Golfklub</v>
      </c>
      <c r="S195">
        <f>Tabel1[[#This Row],[Fleks mænd]]+Tabel1[[#This Row],[Fleks damer]]</f>
        <v>200</v>
      </c>
      <c r="T195">
        <f>Tabel1[[#This Row],[Junior drenge]]+Tabel1[[#This Row],[Junior piger]]+Tabel1[[#This Row],[Junior drenge uden banetill.]]+Tabel1[[#This Row],[Junior piger uden banetill.]]+Tabel1[[#This Row],[Senior mænd]]+Tabel1[[#This Row],[Senior damer]]</f>
        <v>1306</v>
      </c>
      <c r="U195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95">
        <f>Tabel1[[#This Row],[Senior mænd]]+Tabel1[[#This Row],[Senior damer]]</f>
        <v>1302</v>
      </c>
      <c r="W195">
        <f>Tabel1[[#This Row],[Langdist mænd]]+Tabel1[[#This Row],[Langdist damer]]</f>
        <v>0</v>
      </c>
      <c r="X195">
        <f>Tabel1[[#This Row],[I alt]]</f>
        <v>1506</v>
      </c>
      <c r="Y195">
        <f>Tabel1[[#This Row],[Passive]]</f>
        <v>0</v>
      </c>
      <c r="Z195">
        <f>Tabel1[[#This Row],[Total Aktive]]+Tabel1[[#This Row],[Total Passive]]</f>
        <v>1506</v>
      </c>
    </row>
    <row r="196" spans="1:26" x14ac:dyDescent="0.2">
      <c r="A196">
        <v>2012</v>
      </c>
      <c r="B196">
        <v>113</v>
      </c>
      <c r="C196" t="s">
        <v>62</v>
      </c>
      <c r="D196">
        <v>36</v>
      </c>
      <c r="E196">
        <v>6</v>
      </c>
      <c r="F196">
        <v>2</v>
      </c>
      <c r="G196">
        <v>0</v>
      </c>
      <c r="H196">
        <v>201</v>
      </c>
      <c r="I196">
        <v>141</v>
      </c>
      <c r="J196">
        <v>0</v>
      </c>
      <c r="K196">
        <v>1</v>
      </c>
      <c r="L196">
        <v>773</v>
      </c>
      <c r="M196">
        <v>202</v>
      </c>
      <c r="N196">
        <v>78</v>
      </c>
      <c r="O196">
        <v>55</v>
      </c>
      <c r="P196">
        <v>1495</v>
      </c>
      <c r="Q196">
        <v>27</v>
      </c>
      <c r="R196" t="str">
        <f>_xlfn.CONCAT(Tabel1[[#This Row],[KlubNr]]," - ",Tabel1[[#This Row],[Klubnavn]])</f>
        <v>113 - Læsø Seaside Golf Klub</v>
      </c>
      <c r="S196">
        <f>Tabel1[[#This Row],[Fleks mænd]]+Tabel1[[#This Row],[Fleks damer]]</f>
        <v>975</v>
      </c>
      <c r="T196">
        <f>Tabel1[[#This Row],[Junior drenge]]+Tabel1[[#This Row],[Junior piger]]+Tabel1[[#This Row],[Junior drenge uden banetill.]]+Tabel1[[#This Row],[Junior piger uden banetill.]]+Tabel1[[#This Row],[Senior mænd]]+Tabel1[[#This Row],[Senior damer]]</f>
        <v>386</v>
      </c>
      <c r="U196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196">
        <f>Tabel1[[#This Row],[Senior mænd]]+Tabel1[[#This Row],[Senior damer]]</f>
        <v>342</v>
      </c>
      <c r="W196">
        <f>Tabel1[[#This Row],[Langdist mænd]]+Tabel1[[#This Row],[Langdist damer]]</f>
        <v>133</v>
      </c>
      <c r="X196">
        <f>Tabel1[[#This Row],[I alt]]</f>
        <v>1495</v>
      </c>
      <c r="Y196">
        <f>Tabel1[[#This Row],[Passive]]</f>
        <v>27</v>
      </c>
      <c r="Z196">
        <f>Tabel1[[#This Row],[Total Aktive]]+Tabel1[[#This Row],[Total Passive]]</f>
        <v>1522</v>
      </c>
    </row>
    <row r="197" spans="1:26" x14ac:dyDescent="0.2">
      <c r="A197">
        <v>2012</v>
      </c>
      <c r="B197">
        <v>99</v>
      </c>
      <c r="C197" t="s">
        <v>34</v>
      </c>
      <c r="D197">
        <v>55</v>
      </c>
      <c r="E197">
        <v>13</v>
      </c>
      <c r="F197">
        <v>0</v>
      </c>
      <c r="G197">
        <v>0</v>
      </c>
      <c r="H197">
        <v>843</v>
      </c>
      <c r="I197">
        <v>375</v>
      </c>
      <c r="J197">
        <v>0</v>
      </c>
      <c r="K197">
        <v>0</v>
      </c>
      <c r="L197">
        <v>133</v>
      </c>
      <c r="M197">
        <v>58</v>
      </c>
      <c r="N197">
        <v>9</v>
      </c>
      <c r="O197">
        <v>2</v>
      </c>
      <c r="P197">
        <v>1488</v>
      </c>
      <c r="Q197">
        <v>190</v>
      </c>
      <c r="R197" t="str">
        <f>_xlfn.CONCAT(Tabel1[[#This Row],[KlubNr]]," - ",Tabel1[[#This Row],[Klubnavn]])</f>
        <v>99 - Ørnehøj Golfklub</v>
      </c>
      <c r="S197">
        <f>Tabel1[[#This Row],[Fleks mænd]]+Tabel1[[#This Row],[Fleks damer]]</f>
        <v>191</v>
      </c>
      <c r="T197">
        <f>Tabel1[[#This Row],[Junior drenge]]+Tabel1[[#This Row],[Junior piger]]+Tabel1[[#This Row],[Junior drenge uden banetill.]]+Tabel1[[#This Row],[Junior piger uden banetill.]]+Tabel1[[#This Row],[Senior mænd]]+Tabel1[[#This Row],[Senior damer]]</f>
        <v>1286</v>
      </c>
      <c r="U197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197">
        <f>Tabel1[[#This Row],[Senior mænd]]+Tabel1[[#This Row],[Senior damer]]</f>
        <v>1218</v>
      </c>
      <c r="W197">
        <f>Tabel1[[#This Row],[Langdist mænd]]+Tabel1[[#This Row],[Langdist damer]]</f>
        <v>11</v>
      </c>
      <c r="X197">
        <f>Tabel1[[#This Row],[I alt]]</f>
        <v>1488</v>
      </c>
      <c r="Y197">
        <f>Tabel1[[#This Row],[Passive]]</f>
        <v>190</v>
      </c>
      <c r="Z197">
        <f>Tabel1[[#This Row],[Total Aktive]]+Tabel1[[#This Row],[Total Passive]]</f>
        <v>1678</v>
      </c>
    </row>
    <row r="198" spans="1:26" x14ac:dyDescent="0.2">
      <c r="A198">
        <v>2012</v>
      </c>
      <c r="B198">
        <v>78</v>
      </c>
      <c r="C198" t="s">
        <v>38</v>
      </c>
      <c r="D198">
        <v>33</v>
      </c>
      <c r="E198">
        <v>10</v>
      </c>
      <c r="F198">
        <v>7</v>
      </c>
      <c r="G198">
        <v>7</v>
      </c>
      <c r="H198">
        <v>846</v>
      </c>
      <c r="I198">
        <v>424</v>
      </c>
      <c r="J198">
        <v>0</v>
      </c>
      <c r="K198">
        <v>0</v>
      </c>
      <c r="L198">
        <v>64</v>
      </c>
      <c r="M198">
        <v>30</v>
      </c>
      <c r="N198">
        <v>5</v>
      </c>
      <c r="O198">
        <v>1</v>
      </c>
      <c r="P198">
        <v>1427</v>
      </c>
      <c r="Q198">
        <v>70</v>
      </c>
      <c r="R198" t="str">
        <f>_xlfn.CONCAT(Tabel1[[#This Row],[KlubNr]]," - ",Tabel1[[#This Row],[Klubnavn]])</f>
        <v>78 - Breinholtgård Golf Klub</v>
      </c>
      <c r="S198">
        <f>Tabel1[[#This Row],[Fleks mænd]]+Tabel1[[#This Row],[Fleks damer]]</f>
        <v>94</v>
      </c>
      <c r="T198">
        <f>Tabel1[[#This Row],[Junior drenge]]+Tabel1[[#This Row],[Junior piger]]+Tabel1[[#This Row],[Junior drenge uden banetill.]]+Tabel1[[#This Row],[Junior piger uden banetill.]]+Tabel1[[#This Row],[Senior mænd]]+Tabel1[[#This Row],[Senior damer]]</f>
        <v>1327</v>
      </c>
      <c r="U198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98">
        <f>Tabel1[[#This Row],[Senior mænd]]+Tabel1[[#This Row],[Senior damer]]</f>
        <v>1270</v>
      </c>
      <c r="W198">
        <f>Tabel1[[#This Row],[Langdist mænd]]+Tabel1[[#This Row],[Langdist damer]]</f>
        <v>6</v>
      </c>
      <c r="X198">
        <f>Tabel1[[#This Row],[I alt]]</f>
        <v>1427</v>
      </c>
      <c r="Y198">
        <f>Tabel1[[#This Row],[Passive]]</f>
        <v>70</v>
      </c>
      <c r="Z198">
        <f>Tabel1[[#This Row],[Total Aktive]]+Tabel1[[#This Row],[Total Passive]]</f>
        <v>1497</v>
      </c>
    </row>
    <row r="199" spans="1:26" x14ac:dyDescent="0.2">
      <c r="A199">
        <v>2012</v>
      </c>
      <c r="B199">
        <v>16</v>
      </c>
      <c r="C199" t="s">
        <v>235</v>
      </c>
      <c r="D199">
        <v>72</v>
      </c>
      <c r="E199">
        <v>16</v>
      </c>
      <c r="F199">
        <v>0</v>
      </c>
      <c r="G199">
        <v>0</v>
      </c>
      <c r="H199">
        <v>856</v>
      </c>
      <c r="I199">
        <v>395</v>
      </c>
      <c r="J199">
        <v>0</v>
      </c>
      <c r="K199">
        <v>0</v>
      </c>
      <c r="L199">
        <v>52</v>
      </c>
      <c r="M199">
        <v>21</v>
      </c>
      <c r="N199">
        <v>0</v>
      </c>
      <c r="O199">
        <v>0</v>
      </c>
      <c r="P199">
        <v>1412</v>
      </c>
      <c r="Q199">
        <v>279</v>
      </c>
      <c r="R199" t="str">
        <f>_xlfn.CONCAT(Tabel1[[#This Row],[KlubNr]]," - ",Tabel1[[#This Row],[Klubnavn]])</f>
        <v>16 - Silkeborg Golfklub</v>
      </c>
      <c r="S199">
        <f>Tabel1[[#This Row],[Fleks mænd]]+Tabel1[[#This Row],[Fleks damer]]</f>
        <v>73</v>
      </c>
      <c r="T199">
        <f>Tabel1[[#This Row],[Junior drenge]]+Tabel1[[#This Row],[Junior piger]]+Tabel1[[#This Row],[Junior drenge uden banetill.]]+Tabel1[[#This Row],[Junior piger uden banetill.]]+Tabel1[[#This Row],[Senior mænd]]+Tabel1[[#This Row],[Senior damer]]</f>
        <v>1339</v>
      </c>
      <c r="U199">
        <f>Tabel1[[#This Row],[Junior drenge]]+Tabel1[[#This Row],[Junior piger]]+Tabel1[[#This Row],[Junior drenge uden banetill.]]+Tabel1[[#This Row],[Junior piger uden banetill.]]+Tabel1[[#This Row],[Fleks drenge]]+Tabel1[[#This Row],[Fleks piger]]</f>
        <v>88</v>
      </c>
      <c r="V199">
        <f>Tabel1[[#This Row],[Senior mænd]]+Tabel1[[#This Row],[Senior damer]]</f>
        <v>1251</v>
      </c>
      <c r="W199">
        <f>Tabel1[[#This Row],[Langdist mænd]]+Tabel1[[#This Row],[Langdist damer]]</f>
        <v>0</v>
      </c>
      <c r="X199">
        <f>Tabel1[[#This Row],[I alt]]</f>
        <v>1412</v>
      </c>
      <c r="Y199">
        <f>Tabel1[[#This Row],[Passive]]</f>
        <v>279</v>
      </c>
      <c r="Z199">
        <f>Tabel1[[#This Row],[Total Aktive]]+Tabel1[[#This Row],[Total Passive]]</f>
        <v>1691</v>
      </c>
    </row>
    <row r="200" spans="1:26" x14ac:dyDescent="0.2">
      <c r="A200">
        <v>2012</v>
      </c>
      <c r="B200">
        <v>151</v>
      </c>
      <c r="C200" t="s">
        <v>94</v>
      </c>
      <c r="D200">
        <v>30</v>
      </c>
      <c r="E200">
        <v>2</v>
      </c>
      <c r="F200">
        <v>4</v>
      </c>
      <c r="G200">
        <v>3</v>
      </c>
      <c r="H200">
        <v>365</v>
      </c>
      <c r="I200">
        <v>113</v>
      </c>
      <c r="J200">
        <v>4</v>
      </c>
      <c r="K200">
        <v>1</v>
      </c>
      <c r="L200">
        <v>688</v>
      </c>
      <c r="M200">
        <v>186</v>
      </c>
      <c r="N200">
        <v>9</v>
      </c>
      <c r="O200">
        <v>3</v>
      </c>
      <c r="P200">
        <v>1408</v>
      </c>
      <c r="Q200">
        <v>74</v>
      </c>
      <c r="R200" t="str">
        <f>_xlfn.CONCAT(Tabel1[[#This Row],[KlubNr]]," - ",Tabel1[[#This Row],[Klubnavn]])</f>
        <v>151 - Vallø Golfklub</v>
      </c>
      <c r="S200">
        <f>Tabel1[[#This Row],[Fleks mænd]]+Tabel1[[#This Row],[Fleks damer]]</f>
        <v>874</v>
      </c>
      <c r="T200">
        <f>Tabel1[[#This Row],[Junior drenge]]+Tabel1[[#This Row],[Junior piger]]+Tabel1[[#This Row],[Junior drenge uden banetill.]]+Tabel1[[#This Row],[Junior piger uden banetill.]]+Tabel1[[#This Row],[Senior mænd]]+Tabel1[[#This Row],[Senior damer]]</f>
        <v>517</v>
      </c>
      <c r="U200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200">
        <f>Tabel1[[#This Row],[Senior mænd]]+Tabel1[[#This Row],[Senior damer]]</f>
        <v>478</v>
      </c>
      <c r="W200">
        <f>Tabel1[[#This Row],[Langdist mænd]]+Tabel1[[#This Row],[Langdist damer]]</f>
        <v>12</v>
      </c>
      <c r="X200">
        <f>Tabel1[[#This Row],[I alt]]</f>
        <v>1408</v>
      </c>
      <c r="Y200">
        <f>Tabel1[[#This Row],[Passive]]</f>
        <v>74</v>
      </c>
      <c r="Z200">
        <f>Tabel1[[#This Row],[Total Aktive]]+Tabel1[[#This Row],[Total Passive]]</f>
        <v>1482</v>
      </c>
    </row>
    <row r="201" spans="1:26" x14ac:dyDescent="0.2">
      <c r="A201">
        <v>2012</v>
      </c>
      <c r="B201">
        <v>27</v>
      </c>
      <c r="C201" t="s">
        <v>35</v>
      </c>
      <c r="D201">
        <v>45</v>
      </c>
      <c r="E201">
        <v>9</v>
      </c>
      <c r="F201">
        <v>12</v>
      </c>
      <c r="G201">
        <v>7</v>
      </c>
      <c r="H201">
        <v>751</v>
      </c>
      <c r="I201">
        <v>342</v>
      </c>
      <c r="J201">
        <v>0</v>
      </c>
      <c r="K201">
        <v>0</v>
      </c>
      <c r="L201">
        <v>126</v>
      </c>
      <c r="M201">
        <v>102</v>
      </c>
      <c r="N201">
        <v>8</v>
      </c>
      <c r="O201">
        <v>2</v>
      </c>
      <c r="P201">
        <v>1404</v>
      </c>
      <c r="Q201">
        <v>130</v>
      </c>
      <c r="R201" t="str">
        <f>_xlfn.CONCAT(Tabel1[[#This Row],[KlubNr]]," - ",Tabel1[[#This Row],[Klubnavn]])</f>
        <v>27 - Vejle Golf Club</v>
      </c>
      <c r="S201">
        <f>Tabel1[[#This Row],[Fleks mænd]]+Tabel1[[#This Row],[Fleks damer]]</f>
        <v>228</v>
      </c>
      <c r="T201">
        <f>Tabel1[[#This Row],[Junior drenge]]+Tabel1[[#This Row],[Junior piger]]+Tabel1[[#This Row],[Junior drenge uden banetill.]]+Tabel1[[#This Row],[Junior piger uden banetill.]]+Tabel1[[#This Row],[Senior mænd]]+Tabel1[[#This Row],[Senior damer]]</f>
        <v>1166</v>
      </c>
      <c r="U201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201">
        <f>Tabel1[[#This Row],[Senior mænd]]+Tabel1[[#This Row],[Senior damer]]</f>
        <v>1093</v>
      </c>
      <c r="W201">
        <f>Tabel1[[#This Row],[Langdist mænd]]+Tabel1[[#This Row],[Langdist damer]]</f>
        <v>10</v>
      </c>
      <c r="X201">
        <f>Tabel1[[#This Row],[I alt]]</f>
        <v>1404</v>
      </c>
      <c r="Y201">
        <f>Tabel1[[#This Row],[Passive]]</f>
        <v>130</v>
      </c>
      <c r="Z201">
        <f>Tabel1[[#This Row],[Total Aktive]]+Tabel1[[#This Row],[Total Passive]]</f>
        <v>1534</v>
      </c>
    </row>
    <row r="202" spans="1:26" x14ac:dyDescent="0.2">
      <c r="A202">
        <v>2012</v>
      </c>
      <c r="B202">
        <v>26</v>
      </c>
      <c r="C202" t="s">
        <v>42</v>
      </c>
      <c r="D202">
        <v>48</v>
      </c>
      <c r="E202">
        <v>6</v>
      </c>
      <c r="F202">
        <v>16</v>
      </c>
      <c r="G202">
        <v>1</v>
      </c>
      <c r="H202">
        <v>690</v>
      </c>
      <c r="I202">
        <v>384</v>
      </c>
      <c r="J202">
        <v>0</v>
      </c>
      <c r="K202">
        <v>0</v>
      </c>
      <c r="L202">
        <v>119</v>
      </c>
      <c r="M202">
        <v>79</v>
      </c>
      <c r="N202">
        <v>20</v>
      </c>
      <c r="O202">
        <v>11</v>
      </c>
      <c r="P202">
        <v>1374</v>
      </c>
      <c r="Q202">
        <v>77</v>
      </c>
      <c r="R202" t="str">
        <f>_xlfn.CONCAT(Tabel1[[#This Row],[KlubNr]]," - ",Tabel1[[#This Row],[Klubnavn]])</f>
        <v>26 - Holstebro Golfklub</v>
      </c>
      <c r="S202">
        <f>Tabel1[[#This Row],[Fleks mænd]]+Tabel1[[#This Row],[Fleks damer]]</f>
        <v>198</v>
      </c>
      <c r="T202">
        <f>Tabel1[[#This Row],[Junior drenge]]+Tabel1[[#This Row],[Junior piger]]+Tabel1[[#This Row],[Junior drenge uden banetill.]]+Tabel1[[#This Row],[Junior piger uden banetill.]]+Tabel1[[#This Row],[Senior mænd]]+Tabel1[[#This Row],[Senior damer]]</f>
        <v>1145</v>
      </c>
      <c r="U202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202">
        <f>Tabel1[[#This Row],[Senior mænd]]+Tabel1[[#This Row],[Senior damer]]</f>
        <v>1074</v>
      </c>
      <c r="W202">
        <f>Tabel1[[#This Row],[Langdist mænd]]+Tabel1[[#This Row],[Langdist damer]]</f>
        <v>31</v>
      </c>
      <c r="X202">
        <f>Tabel1[[#This Row],[I alt]]</f>
        <v>1374</v>
      </c>
      <c r="Y202">
        <f>Tabel1[[#This Row],[Passive]]</f>
        <v>77</v>
      </c>
      <c r="Z202">
        <f>Tabel1[[#This Row],[Total Aktive]]+Tabel1[[#This Row],[Total Passive]]</f>
        <v>1451</v>
      </c>
    </row>
    <row r="203" spans="1:26" x14ac:dyDescent="0.2">
      <c r="A203">
        <v>2012</v>
      </c>
      <c r="B203">
        <v>72</v>
      </c>
      <c r="C203" t="s">
        <v>40</v>
      </c>
      <c r="D203">
        <v>71</v>
      </c>
      <c r="E203">
        <v>21</v>
      </c>
      <c r="F203">
        <v>30</v>
      </c>
      <c r="G203">
        <v>16</v>
      </c>
      <c r="H203">
        <v>817</v>
      </c>
      <c r="I203">
        <v>386</v>
      </c>
      <c r="J203">
        <v>0</v>
      </c>
      <c r="K203">
        <v>0</v>
      </c>
      <c r="L203">
        <v>0</v>
      </c>
      <c r="M203">
        <v>0</v>
      </c>
      <c r="N203">
        <v>9</v>
      </c>
      <c r="O203">
        <v>3</v>
      </c>
      <c r="P203">
        <v>1353</v>
      </c>
      <c r="Q203">
        <v>135</v>
      </c>
      <c r="R203" t="str">
        <f>_xlfn.CONCAT(Tabel1[[#This Row],[KlubNr]]," - ",Tabel1[[#This Row],[Klubnavn]])</f>
        <v>72 - Dragør Golfklub</v>
      </c>
      <c r="S203">
        <f>Tabel1[[#This Row],[Fleks mænd]]+Tabel1[[#This Row],[Fleks damer]]</f>
        <v>0</v>
      </c>
      <c r="T203">
        <f>Tabel1[[#This Row],[Junior drenge]]+Tabel1[[#This Row],[Junior piger]]+Tabel1[[#This Row],[Junior drenge uden banetill.]]+Tabel1[[#This Row],[Junior piger uden banetill.]]+Tabel1[[#This Row],[Senior mænd]]+Tabel1[[#This Row],[Senior damer]]</f>
        <v>1341</v>
      </c>
      <c r="U203">
        <f>Tabel1[[#This Row],[Junior drenge]]+Tabel1[[#This Row],[Junior piger]]+Tabel1[[#This Row],[Junior drenge uden banetill.]]+Tabel1[[#This Row],[Junior piger uden banetill.]]+Tabel1[[#This Row],[Fleks drenge]]+Tabel1[[#This Row],[Fleks piger]]</f>
        <v>138</v>
      </c>
      <c r="V203">
        <f>Tabel1[[#This Row],[Senior mænd]]+Tabel1[[#This Row],[Senior damer]]</f>
        <v>1203</v>
      </c>
      <c r="W203">
        <f>Tabel1[[#This Row],[Langdist mænd]]+Tabel1[[#This Row],[Langdist damer]]</f>
        <v>12</v>
      </c>
      <c r="X203">
        <f>Tabel1[[#This Row],[I alt]]</f>
        <v>1353</v>
      </c>
      <c r="Y203">
        <f>Tabel1[[#This Row],[Passive]]</f>
        <v>135</v>
      </c>
      <c r="Z203">
        <f>Tabel1[[#This Row],[Total Aktive]]+Tabel1[[#This Row],[Total Passive]]</f>
        <v>1488</v>
      </c>
    </row>
    <row r="204" spans="1:26" x14ac:dyDescent="0.2">
      <c r="A204">
        <v>2012</v>
      </c>
      <c r="B204">
        <v>37</v>
      </c>
      <c r="C204" t="s">
        <v>37</v>
      </c>
      <c r="D204">
        <v>107</v>
      </c>
      <c r="E204">
        <v>29</v>
      </c>
      <c r="F204">
        <v>27</v>
      </c>
      <c r="G204">
        <v>6</v>
      </c>
      <c r="H204">
        <v>741</v>
      </c>
      <c r="I204">
        <v>431</v>
      </c>
      <c r="J204">
        <v>0</v>
      </c>
      <c r="K204">
        <v>0</v>
      </c>
      <c r="L204">
        <v>8</v>
      </c>
      <c r="M204">
        <v>3</v>
      </c>
      <c r="N204">
        <v>0</v>
      </c>
      <c r="O204">
        <v>0</v>
      </c>
      <c r="P204">
        <v>1352</v>
      </c>
      <c r="Q204">
        <v>518</v>
      </c>
      <c r="R204" t="str">
        <f>_xlfn.CONCAT(Tabel1[[#This Row],[KlubNr]]," - ",Tabel1[[#This Row],[Klubnavn]])</f>
        <v>37 - Søllerød Golfklub</v>
      </c>
      <c r="S204">
        <f>Tabel1[[#This Row],[Fleks mænd]]+Tabel1[[#This Row],[Fleks damer]]</f>
        <v>11</v>
      </c>
      <c r="T204">
        <f>Tabel1[[#This Row],[Junior drenge]]+Tabel1[[#This Row],[Junior piger]]+Tabel1[[#This Row],[Junior drenge uden banetill.]]+Tabel1[[#This Row],[Junior piger uden banetill.]]+Tabel1[[#This Row],[Senior mænd]]+Tabel1[[#This Row],[Senior damer]]</f>
        <v>1341</v>
      </c>
      <c r="U204">
        <f>Tabel1[[#This Row],[Junior drenge]]+Tabel1[[#This Row],[Junior piger]]+Tabel1[[#This Row],[Junior drenge uden banetill.]]+Tabel1[[#This Row],[Junior piger uden banetill.]]+Tabel1[[#This Row],[Fleks drenge]]+Tabel1[[#This Row],[Fleks piger]]</f>
        <v>169</v>
      </c>
      <c r="V204">
        <f>Tabel1[[#This Row],[Senior mænd]]+Tabel1[[#This Row],[Senior damer]]</f>
        <v>1172</v>
      </c>
      <c r="W204">
        <f>Tabel1[[#This Row],[Langdist mænd]]+Tabel1[[#This Row],[Langdist damer]]</f>
        <v>0</v>
      </c>
      <c r="X204">
        <f>Tabel1[[#This Row],[I alt]]</f>
        <v>1352</v>
      </c>
      <c r="Y204">
        <f>Tabel1[[#This Row],[Passive]]</f>
        <v>518</v>
      </c>
      <c r="Z204">
        <f>Tabel1[[#This Row],[Total Aktive]]+Tabel1[[#This Row],[Total Passive]]</f>
        <v>1870</v>
      </c>
    </row>
    <row r="205" spans="1:26" x14ac:dyDescent="0.2">
      <c r="A205">
        <v>2012</v>
      </c>
      <c r="B205">
        <v>141</v>
      </c>
      <c r="C205" t="s">
        <v>39</v>
      </c>
      <c r="D205">
        <v>9</v>
      </c>
      <c r="E205">
        <v>0</v>
      </c>
      <c r="F205">
        <v>0</v>
      </c>
      <c r="G205">
        <v>0</v>
      </c>
      <c r="H205">
        <v>852</v>
      </c>
      <c r="I205">
        <v>202</v>
      </c>
      <c r="J205">
        <v>3</v>
      </c>
      <c r="K205">
        <v>0</v>
      </c>
      <c r="L205">
        <v>187</v>
      </c>
      <c r="M205">
        <v>58</v>
      </c>
      <c r="N205">
        <v>0</v>
      </c>
      <c r="O205">
        <v>0</v>
      </c>
      <c r="P205">
        <v>1311</v>
      </c>
      <c r="Q205">
        <v>23</v>
      </c>
      <c r="R205" t="str">
        <f>_xlfn.CONCAT(Tabel1[[#This Row],[KlubNr]]," - ",Tabel1[[#This Row],[Klubnavn]])</f>
        <v>141 - Tullamore Golf Club</v>
      </c>
      <c r="S205">
        <f>Tabel1[[#This Row],[Fleks mænd]]+Tabel1[[#This Row],[Fleks damer]]</f>
        <v>245</v>
      </c>
      <c r="T205">
        <f>Tabel1[[#This Row],[Junior drenge]]+Tabel1[[#This Row],[Junior piger]]+Tabel1[[#This Row],[Junior drenge uden banetill.]]+Tabel1[[#This Row],[Junior piger uden banetill.]]+Tabel1[[#This Row],[Senior mænd]]+Tabel1[[#This Row],[Senior damer]]</f>
        <v>1063</v>
      </c>
      <c r="U205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205">
        <f>Tabel1[[#This Row],[Senior mænd]]+Tabel1[[#This Row],[Senior damer]]</f>
        <v>1054</v>
      </c>
      <c r="W205">
        <f>Tabel1[[#This Row],[Langdist mænd]]+Tabel1[[#This Row],[Langdist damer]]</f>
        <v>0</v>
      </c>
      <c r="X205">
        <f>Tabel1[[#This Row],[I alt]]</f>
        <v>1311</v>
      </c>
      <c r="Y205">
        <f>Tabel1[[#This Row],[Passive]]</f>
        <v>23</v>
      </c>
      <c r="Z205">
        <f>Tabel1[[#This Row],[Total Aktive]]+Tabel1[[#This Row],[Total Passive]]</f>
        <v>1334</v>
      </c>
    </row>
    <row r="206" spans="1:26" x14ac:dyDescent="0.2">
      <c r="A206">
        <v>2012</v>
      </c>
      <c r="B206">
        <v>5</v>
      </c>
      <c r="C206" t="s">
        <v>44</v>
      </c>
      <c r="D206">
        <v>33</v>
      </c>
      <c r="E206">
        <v>2</v>
      </c>
      <c r="F206">
        <v>26</v>
      </c>
      <c r="G206">
        <v>15</v>
      </c>
      <c r="H206">
        <v>775</v>
      </c>
      <c r="I206">
        <v>394</v>
      </c>
      <c r="J206">
        <v>0</v>
      </c>
      <c r="K206">
        <v>0</v>
      </c>
      <c r="L206">
        <v>34</v>
      </c>
      <c r="M206">
        <v>6</v>
      </c>
      <c r="N206">
        <v>5</v>
      </c>
      <c r="O206">
        <v>2</v>
      </c>
      <c r="P206">
        <v>1292</v>
      </c>
      <c r="Q206">
        <v>379</v>
      </c>
      <c r="R206" t="str">
        <f>_xlfn.CONCAT(Tabel1[[#This Row],[KlubNr]]," - ",Tabel1[[#This Row],[Klubnavn]])</f>
        <v>5 - Odense Golfklub</v>
      </c>
      <c r="S206">
        <f>Tabel1[[#This Row],[Fleks mænd]]+Tabel1[[#This Row],[Fleks damer]]</f>
        <v>40</v>
      </c>
      <c r="T206">
        <f>Tabel1[[#This Row],[Junior drenge]]+Tabel1[[#This Row],[Junior piger]]+Tabel1[[#This Row],[Junior drenge uden banetill.]]+Tabel1[[#This Row],[Junior piger uden banetill.]]+Tabel1[[#This Row],[Senior mænd]]+Tabel1[[#This Row],[Senior damer]]</f>
        <v>1245</v>
      </c>
      <c r="U206">
        <f>Tabel1[[#This Row],[Junior drenge]]+Tabel1[[#This Row],[Junior piger]]+Tabel1[[#This Row],[Junior drenge uden banetill.]]+Tabel1[[#This Row],[Junior piger uden banetill.]]+Tabel1[[#This Row],[Fleks drenge]]+Tabel1[[#This Row],[Fleks piger]]</f>
        <v>76</v>
      </c>
      <c r="V206">
        <f>Tabel1[[#This Row],[Senior mænd]]+Tabel1[[#This Row],[Senior damer]]</f>
        <v>1169</v>
      </c>
      <c r="W206">
        <f>Tabel1[[#This Row],[Langdist mænd]]+Tabel1[[#This Row],[Langdist damer]]</f>
        <v>7</v>
      </c>
      <c r="X206">
        <f>Tabel1[[#This Row],[I alt]]</f>
        <v>1292</v>
      </c>
      <c r="Y206">
        <f>Tabel1[[#This Row],[Passive]]</f>
        <v>379</v>
      </c>
      <c r="Z206">
        <f>Tabel1[[#This Row],[Total Aktive]]+Tabel1[[#This Row],[Total Passive]]</f>
        <v>1671</v>
      </c>
    </row>
    <row r="207" spans="1:26" x14ac:dyDescent="0.2">
      <c r="A207">
        <v>2012</v>
      </c>
      <c r="B207">
        <v>7</v>
      </c>
      <c r="C207" t="s">
        <v>46</v>
      </c>
      <c r="D207">
        <v>71</v>
      </c>
      <c r="E207">
        <v>10</v>
      </c>
      <c r="F207">
        <v>20</v>
      </c>
      <c r="G207">
        <v>4</v>
      </c>
      <c r="H207">
        <v>796</v>
      </c>
      <c r="I207">
        <v>381</v>
      </c>
      <c r="J207">
        <v>0</v>
      </c>
      <c r="K207">
        <v>0</v>
      </c>
      <c r="L207">
        <v>0</v>
      </c>
      <c r="M207">
        <v>0</v>
      </c>
      <c r="N207">
        <v>5</v>
      </c>
      <c r="O207">
        <v>0</v>
      </c>
      <c r="P207">
        <v>1287</v>
      </c>
      <c r="Q207">
        <v>149</v>
      </c>
      <c r="R207" t="str">
        <f>_xlfn.CONCAT(Tabel1[[#This Row],[KlubNr]]," - ",Tabel1[[#This Row],[Klubnavn]])</f>
        <v>7 - Kolding Golf Club</v>
      </c>
      <c r="S207">
        <f>Tabel1[[#This Row],[Fleks mænd]]+Tabel1[[#This Row],[Fleks damer]]</f>
        <v>0</v>
      </c>
      <c r="T207">
        <f>Tabel1[[#This Row],[Junior drenge]]+Tabel1[[#This Row],[Junior piger]]+Tabel1[[#This Row],[Junior drenge uden banetill.]]+Tabel1[[#This Row],[Junior piger uden banetill.]]+Tabel1[[#This Row],[Senior mænd]]+Tabel1[[#This Row],[Senior damer]]</f>
        <v>1282</v>
      </c>
      <c r="U207">
        <f>Tabel1[[#This Row],[Junior drenge]]+Tabel1[[#This Row],[Junior piger]]+Tabel1[[#This Row],[Junior drenge uden banetill.]]+Tabel1[[#This Row],[Junior piger uden banetill.]]+Tabel1[[#This Row],[Fleks drenge]]+Tabel1[[#This Row],[Fleks piger]]</f>
        <v>105</v>
      </c>
      <c r="V207">
        <f>Tabel1[[#This Row],[Senior mænd]]+Tabel1[[#This Row],[Senior damer]]</f>
        <v>1177</v>
      </c>
      <c r="W207">
        <f>Tabel1[[#This Row],[Langdist mænd]]+Tabel1[[#This Row],[Langdist damer]]</f>
        <v>5</v>
      </c>
      <c r="X207">
        <f>Tabel1[[#This Row],[I alt]]</f>
        <v>1287</v>
      </c>
      <c r="Y207">
        <f>Tabel1[[#This Row],[Passive]]</f>
        <v>149</v>
      </c>
      <c r="Z207">
        <f>Tabel1[[#This Row],[Total Aktive]]+Tabel1[[#This Row],[Total Passive]]</f>
        <v>1436</v>
      </c>
    </row>
    <row r="208" spans="1:26" x14ac:dyDescent="0.2">
      <c r="A208">
        <v>2012</v>
      </c>
      <c r="B208">
        <v>117</v>
      </c>
      <c r="C208" t="s">
        <v>41</v>
      </c>
      <c r="D208">
        <v>44</v>
      </c>
      <c r="E208">
        <v>5</v>
      </c>
      <c r="F208">
        <v>28</v>
      </c>
      <c r="G208">
        <v>14</v>
      </c>
      <c r="H208">
        <v>813</v>
      </c>
      <c r="I208">
        <v>342</v>
      </c>
      <c r="J208">
        <v>0</v>
      </c>
      <c r="K208">
        <v>0</v>
      </c>
      <c r="L208">
        <v>23</v>
      </c>
      <c r="M208">
        <v>18</v>
      </c>
      <c r="N208">
        <v>0</v>
      </c>
      <c r="O208">
        <v>0</v>
      </c>
      <c r="P208">
        <v>1287</v>
      </c>
      <c r="Q208">
        <v>270</v>
      </c>
      <c r="R208" t="str">
        <f>_xlfn.CONCAT(Tabel1[[#This Row],[KlubNr]]," - ",Tabel1[[#This Row],[Klubnavn]])</f>
        <v>117 - Værløse Golfklub</v>
      </c>
      <c r="S208">
        <f>Tabel1[[#This Row],[Fleks mænd]]+Tabel1[[#This Row],[Fleks damer]]</f>
        <v>41</v>
      </c>
      <c r="T208">
        <f>Tabel1[[#This Row],[Junior drenge]]+Tabel1[[#This Row],[Junior piger]]+Tabel1[[#This Row],[Junior drenge uden banetill.]]+Tabel1[[#This Row],[Junior piger uden banetill.]]+Tabel1[[#This Row],[Senior mænd]]+Tabel1[[#This Row],[Senior damer]]</f>
        <v>1246</v>
      </c>
      <c r="U208">
        <f>Tabel1[[#This Row],[Junior drenge]]+Tabel1[[#This Row],[Junior piger]]+Tabel1[[#This Row],[Junior drenge uden banetill.]]+Tabel1[[#This Row],[Junior piger uden banetill.]]+Tabel1[[#This Row],[Fleks drenge]]+Tabel1[[#This Row],[Fleks piger]]</f>
        <v>91</v>
      </c>
      <c r="V208">
        <f>Tabel1[[#This Row],[Senior mænd]]+Tabel1[[#This Row],[Senior damer]]</f>
        <v>1155</v>
      </c>
      <c r="W208">
        <f>Tabel1[[#This Row],[Langdist mænd]]+Tabel1[[#This Row],[Langdist damer]]</f>
        <v>0</v>
      </c>
      <c r="X208">
        <f>Tabel1[[#This Row],[I alt]]</f>
        <v>1287</v>
      </c>
      <c r="Y208">
        <f>Tabel1[[#This Row],[Passive]]</f>
        <v>270</v>
      </c>
      <c r="Z208">
        <f>Tabel1[[#This Row],[Total Aktive]]+Tabel1[[#This Row],[Total Passive]]</f>
        <v>1557</v>
      </c>
    </row>
    <row r="209" spans="1:26" x14ac:dyDescent="0.2">
      <c r="A209">
        <v>2012</v>
      </c>
      <c r="B209">
        <v>15</v>
      </c>
      <c r="C209" t="s">
        <v>43</v>
      </c>
      <c r="D209">
        <v>58</v>
      </c>
      <c r="E209">
        <v>30</v>
      </c>
      <c r="F209">
        <v>7</v>
      </c>
      <c r="G209">
        <v>1</v>
      </c>
      <c r="H209">
        <v>581</v>
      </c>
      <c r="I209">
        <v>320</v>
      </c>
      <c r="J209">
        <v>0</v>
      </c>
      <c r="K209">
        <v>0</v>
      </c>
      <c r="L209">
        <v>168</v>
      </c>
      <c r="M209">
        <v>108</v>
      </c>
      <c r="N209">
        <v>7</v>
      </c>
      <c r="O209">
        <v>2</v>
      </c>
      <c r="P209">
        <v>1282</v>
      </c>
      <c r="Q209">
        <v>62</v>
      </c>
      <c r="R209" t="str">
        <f>_xlfn.CONCAT(Tabel1[[#This Row],[KlubNr]]," - ",Tabel1[[#This Row],[Klubnavn]])</f>
        <v>15 - Herning Golf Klub</v>
      </c>
      <c r="S209">
        <f>Tabel1[[#This Row],[Fleks mænd]]+Tabel1[[#This Row],[Fleks damer]]</f>
        <v>276</v>
      </c>
      <c r="T209">
        <f>Tabel1[[#This Row],[Junior drenge]]+Tabel1[[#This Row],[Junior piger]]+Tabel1[[#This Row],[Junior drenge uden banetill.]]+Tabel1[[#This Row],[Junior piger uden banetill.]]+Tabel1[[#This Row],[Senior mænd]]+Tabel1[[#This Row],[Senior damer]]</f>
        <v>997</v>
      </c>
      <c r="U209">
        <f>Tabel1[[#This Row],[Junior drenge]]+Tabel1[[#This Row],[Junior piger]]+Tabel1[[#This Row],[Junior drenge uden banetill.]]+Tabel1[[#This Row],[Junior piger uden banetill.]]+Tabel1[[#This Row],[Fleks drenge]]+Tabel1[[#This Row],[Fleks piger]]</f>
        <v>96</v>
      </c>
      <c r="V209">
        <f>Tabel1[[#This Row],[Senior mænd]]+Tabel1[[#This Row],[Senior damer]]</f>
        <v>901</v>
      </c>
      <c r="W209">
        <f>Tabel1[[#This Row],[Langdist mænd]]+Tabel1[[#This Row],[Langdist damer]]</f>
        <v>9</v>
      </c>
      <c r="X209">
        <f>Tabel1[[#This Row],[I alt]]</f>
        <v>1282</v>
      </c>
      <c r="Y209">
        <f>Tabel1[[#This Row],[Passive]]</f>
        <v>62</v>
      </c>
      <c r="Z209">
        <f>Tabel1[[#This Row],[Total Aktive]]+Tabel1[[#This Row],[Total Passive]]</f>
        <v>1344</v>
      </c>
    </row>
    <row r="210" spans="1:26" x14ac:dyDescent="0.2">
      <c r="A210">
        <v>2012</v>
      </c>
      <c r="B210">
        <v>38</v>
      </c>
      <c r="C210" t="s">
        <v>56</v>
      </c>
      <c r="D210">
        <v>52</v>
      </c>
      <c r="E210">
        <v>19</v>
      </c>
      <c r="F210">
        <v>48</v>
      </c>
      <c r="G210">
        <v>15</v>
      </c>
      <c r="H210">
        <v>531</v>
      </c>
      <c r="I210">
        <v>323</v>
      </c>
      <c r="J210">
        <v>0</v>
      </c>
      <c r="K210">
        <v>0</v>
      </c>
      <c r="L210">
        <v>204</v>
      </c>
      <c r="M210">
        <v>87</v>
      </c>
      <c r="N210">
        <v>0</v>
      </c>
      <c r="O210">
        <v>0</v>
      </c>
      <c r="P210">
        <v>1279</v>
      </c>
      <c r="Q210">
        <v>347</v>
      </c>
      <c r="R210" t="str">
        <f>_xlfn.CONCAT(Tabel1[[#This Row],[KlubNr]]," - ",Tabel1[[#This Row],[Klubnavn]])</f>
        <v>38 - Roskilde Golf Klub</v>
      </c>
      <c r="S210">
        <f>Tabel1[[#This Row],[Fleks mænd]]+Tabel1[[#This Row],[Fleks damer]]</f>
        <v>291</v>
      </c>
      <c r="T210">
        <f>Tabel1[[#This Row],[Junior drenge]]+Tabel1[[#This Row],[Junior piger]]+Tabel1[[#This Row],[Junior drenge uden banetill.]]+Tabel1[[#This Row],[Junior piger uden banetill.]]+Tabel1[[#This Row],[Senior mænd]]+Tabel1[[#This Row],[Senior damer]]</f>
        <v>988</v>
      </c>
      <c r="U210">
        <f>Tabel1[[#This Row],[Junior drenge]]+Tabel1[[#This Row],[Junior piger]]+Tabel1[[#This Row],[Junior drenge uden banetill.]]+Tabel1[[#This Row],[Junior piger uden banetill.]]+Tabel1[[#This Row],[Fleks drenge]]+Tabel1[[#This Row],[Fleks piger]]</f>
        <v>134</v>
      </c>
      <c r="V210">
        <f>Tabel1[[#This Row],[Senior mænd]]+Tabel1[[#This Row],[Senior damer]]</f>
        <v>854</v>
      </c>
      <c r="W210">
        <f>Tabel1[[#This Row],[Langdist mænd]]+Tabel1[[#This Row],[Langdist damer]]</f>
        <v>0</v>
      </c>
      <c r="X210">
        <f>Tabel1[[#This Row],[I alt]]</f>
        <v>1279</v>
      </c>
      <c r="Y210">
        <f>Tabel1[[#This Row],[Passive]]</f>
        <v>347</v>
      </c>
      <c r="Z210">
        <f>Tabel1[[#This Row],[Total Aktive]]+Tabel1[[#This Row],[Total Passive]]</f>
        <v>1626</v>
      </c>
    </row>
    <row r="211" spans="1:26" x14ac:dyDescent="0.2">
      <c r="A211">
        <v>2012</v>
      </c>
      <c r="B211">
        <v>50</v>
      </c>
      <c r="C211" t="s">
        <v>52</v>
      </c>
      <c r="D211">
        <v>32</v>
      </c>
      <c r="E211">
        <v>12</v>
      </c>
      <c r="F211">
        <v>37</v>
      </c>
      <c r="G211">
        <v>11</v>
      </c>
      <c r="H211">
        <v>756</v>
      </c>
      <c r="I211">
        <v>367</v>
      </c>
      <c r="J211">
        <v>0</v>
      </c>
      <c r="K211">
        <v>0</v>
      </c>
      <c r="L211">
        <v>48</v>
      </c>
      <c r="M211">
        <v>6</v>
      </c>
      <c r="N211">
        <v>0</v>
      </c>
      <c r="O211">
        <v>0</v>
      </c>
      <c r="P211">
        <v>1269</v>
      </c>
      <c r="Q211">
        <v>166</v>
      </c>
      <c r="R211" t="str">
        <f>_xlfn.CONCAT(Tabel1[[#This Row],[KlubNr]]," - ",Tabel1[[#This Row],[Klubnavn]])</f>
        <v>50 - Hedeland Golfklub</v>
      </c>
      <c r="S211">
        <f>Tabel1[[#This Row],[Fleks mænd]]+Tabel1[[#This Row],[Fleks damer]]</f>
        <v>54</v>
      </c>
      <c r="T211">
        <f>Tabel1[[#This Row],[Junior drenge]]+Tabel1[[#This Row],[Junior piger]]+Tabel1[[#This Row],[Junior drenge uden banetill.]]+Tabel1[[#This Row],[Junior piger uden banetill.]]+Tabel1[[#This Row],[Senior mænd]]+Tabel1[[#This Row],[Senior damer]]</f>
        <v>1215</v>
      </c>
      <c r="U211">
        <f>Tabel1[[#This Row],[Junior drenge]]+Tabel1[[#This Row],[Junior piger]]+Tabel1[[#This Row],[Junior drenge uden banetill.]]+Tabel1[[#This Row],[Junior piger uden banetill.]]+Tabel1[[#This Row],[Fleks drenge]]+Tabel1[[#This Row],[Fleks piger]]</f>
        <v>92</v>
      </c>
      <c r="V211">
        <f>Tabel1[[#This Row],[Senior mænd]]+Tabel1[[#This Row],[Senior damer]]</f>
        <v>1123</v>
      </c>
      <c r="W211">
        <f>Tabel1[[#This Row],[Langdist mænd]]+Tabel1[[#This Row],[Langdist damer]]</f>
        <v>0</v>
      </c>
      <c r="X211">
        <f>Tabel1[[#This Row],[I alt]]</f>
        <v>1269</v>
      </c>
      <c r="Y211">
        <f>Tabel1[[#This Row],[Passive]]</f>
        <v>166</v>
      </c>
      <c r="Z211">
        <f>Tabel1[[#This Row],[Total Aktive]]+Tabel1[[#This Row],[Total Passive]]</f>
        <v>1435</v>
      </c>
    </row>
    <row r="212" spans="1:26" x14ac:dyDescent="0.2">
      <c r="A212">
        <v>2012</v>
      </c>
      <c r="B212">
        <v>33</v>
      </c>
      <c r="C212" t="s">
        <v>50</v>
      </c>
      <c r="D212">
        <v>89</v>
      </c>
      <c r="E212">
        <v>32</v>
      </c>
      <c r="F212">
        <v>15</v>
      </c>
      <c r="G212">
        <v>13</v>
      </c>
      <c r="H212">
        <v>646</v>
      </c>
      <c r="I212">
        <v>350</v>
      </c>
      <c r="J212">
        <v>0</v>
      </c>
      <c r="K212">
        <v>0</v>
      </c>
      <c r="L212">
        <v>54</v>
      </c>
      <c r="M212">
        <v>50</v>
      </c>
      <c r="N212">
        <v>13</v>
      </c>
      <c r="O212">
        <v>6</v>
      </c>
      <c r="P212">
        <v>1268</v>
      </c>
      <c r="Q212">
        <v>229</v>
      </c>
      <c r="R212" t="str">
        <f>_xlfn.CONCAT(Tabel1[[#This Row],[KlubNr]]," - ",Tabel1[[#This Row],[Klubnavn]])</f>
        <v>33 - Kokkedal Golfklub</v>
      </c>
      <c r="S212">
        <f>Tabel1[[#This Row],[Fleks mænd]]+Tabel1[[#This Row],[Fleks damer]]</f>
        <v>104</v>
      </c>
      <c r="T212">
        <f>Tabel1[[#This Row],[Junior drenge]]+Tabel1[[#This Row],[Junior piger]]+Tabel1[[#This Row],[Junior drenge uden banetill.]]+Tabel1[[#This Row],[Junior piger uden banetill.]]+Tabel1[[#This Row],[Senior mænd]]+Tabel1[[#This Row],[Senior damer]]</f>
        <v>1145</v>
      </c>
      <c r="U212">
        <f>Tabel1[[#This Row],[Junior drenge]]+Tabel1[[#This Row],[Junior piger]]+Tabel1[[#This Row],[Junior drenge uden banetill.]]+Tabel1[[#This Row],[Junior piger uden banetill.]]+Tabel1[[#This Row],[Fleks drenge]]+Tabel1[[#This Row],[Fleks piger]]</f>
        <v>149</v>
      </c>
      <c r="V212">
        <f>Tabel1[[#This Row],[Senior mænd]]+Tabel1[[#This Row],[Senior damer]]</f>
        <v>996</v>
      </c>
      <c r="W212">
        <f>Tabel1[[#This Row],[Langdist mænd]]+Tabel1[[#This Row],[Langdist damer]]</f>
        <v>19</v>
      </c>
      <c r="X212">
        <f>Tabel1[[#This Row],[I alt]]</f>
        <v>1268</v>
      </c>
      <c r="Y212">
        <f>Tabel1[[#This Row],[Passive]]</f>
        <v>229</v>
      </c>
      <c r="Z212">
        <f>Tabel1[[#This Row],[Total Aktive]]+Tabel1[[#This Row],[Total Passive]]</f>
        <v>1497</v>
      </c>
    </row>
    <row r="213" spans="1:26" x14ac:dyDescent="0.2">
      <c r="A213">
        <v>2012</v>
      </c>
      <c r="B213">
        <v>120</v>
      </c>
      <c r="C213" t="s">
        <v>59</v>
      </c>
      <c r="D213">
        <v>85</v>
      </c>
      <c r="E213">
        <v>21</v>
      </c>
      <c r="F213">
        <v>22</v>
      </c>
      <c r="G213">
        <v>15</v>
      </c>
      <c r="H213">
        <v>725</v>
      </c>
      <c r="I213">
        <v>205</v>
      </c>
      <c r="J213">
        <v>1</v>
      </c>
      <c r="K213">
        <v>0</v>
      </c>
      <c r="L213">
        <v>129</v>
      </c>
      <c r="M213">
        <v>55</v>
      </c>
      <c r="N213">
        <v>0</v>
      </c>
      <c r="O213">
        <v>0</v>
      </c>
      <c r="P213">
        <v>1258</v>
      </c>
      <c r="Q213">
        <v>96</v>
      </c>
      <c r="R213" t="str">
        <f>_xlfn.CONCAT(Tabel1[[#This Row],[KlubNr]]," - ",Tabel1[[#This Row],[Klubnavn]])</f>
        <v>120 - Smørum Golfklub</v>
      </c>
      <c r="S213">
        <f>Tabel1[[#This Row],[Fleks mænd]]+Tabel1[[#This Row],[Fleks damer]]</f>
        <v>184</v>
      </c>
      <c r="T213">
        <f>Tabel1[[#This Row],[Junior drenge]]+Tabel1[[#This Row],[Junior piger]]+Tabel1[[#This Row],[Junior drenge uden banetill.]]+Tabel1[[#This Row],[Junior piger uden banetill.]]+Tabel1[[#This Row],[Senior mænd]]+Tabel1[[#This Row],[Senior damer]]</f>
        <v>1073</v>
      </c>
      <c r="U213">
        <f>Tabel1[[#This Row],[Junior drenge]]+Tabel1[[#This Row],[Junior piger]]+Tabel1[[#This Row],[Junior drenge uden banetill.]]+Tabel1[[#This Row],[Junior piger uden banetill.]]+Tabel1[[#This Row],[Fleks drenge]]+Tabel1[[#This Row],[Fleks piger]]</f>
        <v>144</v>
      </c>
      <c r="V213">
        <f>Tabel1[[#This Row],[Senior mænd]]+Tabel1[[#This Row],[Senior damer]]</f>
        <v>930</v>
      </c>
      <c r="W213">
        <f>Tabel1[[#This Row],[Langdist mænd]]+Tabel1[[#This Row],[Langdist damer]]</f>
        <v>0</v>
      </c>
      <c r="X213">
        <f>Tabel1[[#This Row],[I alt]]</f>
        <v>1258</v>
      </c>
      <c r="Y213">
        <f>Tabel1[[#This Row],[Passive]]</f>
        <v>96</v>
      </c>
      <c r="Z213">
        <f>Tabel1[[#This Row],[Total Aktive]]+Tabel1[[#This Row],[Total Passive]]</f>
        <v>1354</v>
      </c>
    </row>
    <row r="214" spans="1:26" x14ac:dyDescent="0.2">
      <c r="A214">
        <v>2012</v>
      </c>
      <c r="B214">
        <v>1</v>
      </c>
      <c r="C214" t="s">
        <v>55</v>
      </c>
      <c r="D214">
        <v>84</v>
      </c>
      <c r="E214">
        <v>27</v>
      </c>
      <c r="F214">
        <v>8</v>
      </c>
      <c r="G214">
        <v>5</v>
      </c>
      <c r="H214">
        <v>598</v>
      </c>
      <c r="I214">
        <v>382</v>
      </c>
      <c r="J214">
        <v>0</v>
      </c>
      <c r="K214">
        <v>0</v>
      </c>
      <c r="L214">
        <v>64</v>
      </c>
      <c r="M214">
        <v>62</v>
      </c>
      <c r="N214">
        <v>0</v>
      </c>
      <c r="O214">
        <v>0</v>
      </c>
      <c r="P214">
        <v>1230</v>
      </c>
      <c r="Q214">
        <v>231</v>
      </c>
      <c r="R214" t="str">
        <f>_xlfn.CONCAT(Tabel1[[#This Row],[KlubNr]]," - ",Tabel1[[#This Row],[Klubnavn]])</f>
        <v>1 - Københavns Golf Klub</v>
      </c>
      <c r="S214">
        <f>Tabel1[[#This Row],[Fleks mænd]]+Tabel1[[#This Row],[Fleks damer]]</f>
        <v>126</v>
      </c>
      <c r="T214">
        <f>Tabel1[[#This Row],[Junior drenge]]+Tabel1[[#This Row],[Junior piger]]+Tabel1[[#This Row],[Junior drenge uden banetill.]]+Tabel1[[#This Row],[Junior piger uden banetill.]]+Tabel1[[#This Row],[Senior mænd]]+Tabel1[[#This Row],[Senior damer]]</f>
        <v>1104</v>
      </c>
      <c r="U214">
        <f>Tabel1[[#This Row],[Junior drenge]]+Tabel1[[#This Row],[Junior piger]]+Tabel1[[#This Row],[Junior drenge uden banetill.]]+Tabel1[[#This Row],[Junior piger uden banetill.]]+Tabel1[[#This Row],[Fleks drenge]]+Tabel1[[#This Row],[Fleks piger]]</f>
        <v>124</v>
      </c>
      <c r="V214">
        <f>Tabel1[[#This Row],[Senior mænd]]+Tabel1[[#This Row],[Senior damer]]</f>
        <v>980</v>
      </c>
      <c r="W214">
        <f>Tabel1[[#This Row],[Langdist mænd]]+Tabel1[[#This Row],[Langdist damer]]</f>
        <v>0</v>
      </c>
      <c r="X214">
        <f>Tabel1[[#This Row],[I alt]]</f>
        <v>1230</v>
      </c>
      <c r="Y214">
        <f>Tabel1[[#This Row],[Passive]]</f>
        <v>231</v>
      </c>
      <c r="Z214">
        <f>Tabel1[[#This Row],[Total Aktive]]+Tabel1[[#This Row],[Total Passive]]</f>
        <v>1461</v>
      </c>
    </row>
    <row r="215" spans="1:26" x14ac:dyDescent="0.2">
      <c r="A215">
        <v>2012</v>
      </c>
      <c r="B215">
        <v>68</v>
      </c>
      <c r="C215" t="s">
        <v>45</v>
      </c>
      <c r="D215">
        <v>80</v>
      </c>
      <c r="E215">
        <v>22</v>
      </c>
      <c r="F215">
        <v>19</v>
      </c>
      <c r="G215">
        <v>12</v>
      </c>
      <c r="H215">
        <v>735</v>
      </c>
      <c r="I215">
        <v>357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1225</v>
      </c>
      <c r="Q215">
        <v>250</v>
      </c>
      <c r="R215" t="str">
        <f>_xlfn.CONCAT(Tabel1[[#This Row],[KlubNr]]," - ",Tabel1[[#This Row],[Klubnavn]])</f>
        <v>68 - Fredensborg Golf Club</v>
      </c>
      <c r="S215">
        <f>Tabel1[[#This Row],[Fleks mænd]]+Tabel1[[#This Row],[Fleks damer]]</f>
        <v>0</v>
      </c>
      <c r="T215">
        <f>Tabel1[[#This Row],[Junior drenge]]+Tabel1[[#This Row],[Junior piger]]+Tabel1[[#This Row],[Junior drenge uden banetill.]]+Tabel1[[#This Row],[Junior piger uden banetill.]]+Tabel1[[#This Row],[Senior mænd]]+Tabel1[[#This Row],[Senior damer]]</f>
        <v>1225</v>
      </c>
      <c r="U215">
        <f>Tabel1[[#This Row],[Junior drenge]]+Tabel1[[#This Row],[Junior piger]]+Tabel1[[#This Row],[Junior drenge uden banetill.]]+Tabel1[[#This Row],[Junior piger uden banetill.]]+Tabel1[[#This Row],[Fleks drenge]]+Tabel1[[#This Row],[Fleks piger]]</f>
        <v>133</v>
      </c>
      <c r="V215">
        <f>Tabel1[[#This Row],[Senior mænd]]+Tabel1[[#This Row],[Senior damer]]</f>
        <v>1092</v>
      </c>
      <c r="W215">
        <f>Tabel1[[#This Row],[Langdist mænd]]+Tabel1[[#This Row],[Langdist damer]]</f>
        <v>0</v>
      </c>
      <c r="X215">
        <f>Tabel1[[#This Row],[I alt]]</f>
        <v>1225</v>
      </c>
      <c r="Y215">
        <f>Tabel1[[#This Row],[Passive]]</f>
        <v>250</v>
      </c>
      <c r="Z215">
        <f>Tabel1[[#This Row],[Total Aktive]]+Tabel1[[#This Row],[Total Passive]]</f>
        <v>1475</v>
      </c>
    </row>
    <row r="216" spans="1:26" x14ac:dyDescent="0.2">
      <c r="A216">
        <v>2012</v>
      </c>
      <c r="B216">
        <v>35</v>
      </c>
      <c r="C216" t="s">
        <v>49</v>
      </c>
      <c r="D216">
        <v>59</v>
      </c>
      <c r="E216">
        <v>11</v>
      </c>
      <c r="F216">
        <v>14</v>
      </c>
      <c r="G216">
        <v>10</v>
      </c>
      <c r="H216">
        <v>675</v>
      </c>
      <c r="I216">
        <v>284</v>
      </c>
      <c r="J216">
        <v>0</v>
      </c>
      <c r="K216">
        <v>0</v>
      </c>
      <c r="L216">
        <v>108</v>
      </c>
      <c r="M216">
        <v>52</v>
      </c>
      <c r="N216">
        <v>6</v>
      </c>
      <c r="O216">
        <v>0</v>
      </c>
      <c r="P216">
        <v>1219</v>
      </c>
      <c r="Q216">
        <v>0</v>
      </c>
      <c r="R216" t="str">
        <f>_xlfn.CONCAT(Tabel1[[#This Row],[KlubNr]]," - ",Tabel1[[#This Row],[Klubnavn]])</f>
        <v>35 - Horsens Golfklub</v>
      </c>
      <c r="S216">
        <f>Tabel1[[#This Row],[Fleks mænd]]+Tabel1[[#This Row],[Fleks damer]]</f>
        <v>160</v>
      </c>
      <c r="T216">
        <f>Tabel1[[#This Row],[Junior drenge]]+Tabel1[[#This Row],[Junior piger]]+Tabel1[[#This Row],[Junior drenge uden banetill.]]+Tabel1[[#This Row],[Junior piger uden banetill.]]+Tabel1[[#This Row],[Senior mænd]]+Tabel1[[#This Row],[Senior damer]]</f>
        <v>1053</v>
      </c>
      <c r="U216">
        <f>Tabel1[[#This Row],[Junior drenge]]+Tabel1[[#This Row],[Junior piger]]+Tabel1[[#This Row],[Junior drenge uden banetill.]]+Tabel1[[#This Row],[Junior piger uden banetill.]]+Tabel1[[#This Row],[Fleks drenge]]+Tabel1[[#This Row],[Fleks piger]]</f>
        <v>94</v>
      </c>
      <c r="V216">
        <f>Tabel1[[#This Row],[Senior mænd]]+Tabel1[[#This Row],[Senior damer]]</f>
        <v>959</v>
      </c>
      <c r="W216">
        <f>Tabel1[[#This Row],[Langdist mænd]]+Tabel1[[#This Row],[Langdist damer]]</f>
        <v>6</v>
      </c>
      <c r="X216">
        <f>Tabel1[[#This Row],[I alt]]</f>
        <v>1219</v>
      </c>
      <c r="Y216">
        <f>Tabel1[[#This Row],[Passive]]</f>
        <v>0</v>
      </c>
      <c r="Z216">
        <f>Tabel1[[#This Row],[Total Aktive]]+Tabel1[[#This Row],[Total Passive]]</f>
        <v>1219</v>
      </c>
    </row>
    <row r="217" spans="1:26" x14ac:dyDescent="0.2">
      <c r="A217">
        <v>2012</v>
      </c>
      <c r="B217">
        <v>4</v>
      </c>
      <c r="C217" t="s">
        <v>47</v>
      </c>
      <c r="D217">
        <v>69</v>
      </c>
      <c r="E217">
        <v>28</v>
      </c>
      <c r="F217">
        <v>53</v>
      </c>
      <c r="G217">
        <v>29</v>
      </c>
      <c r="H217">
        <v>706</v>
      </c>
      <c r="I217">
        <v>331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1216</v>
      </c>
      <c r="Q217">
        <v>213</v>
      </c>
      <c r="R217" t="str">
        <f>_xlfn.CONCAT(Tabel1[[#This Row],[KlubNr]]," - ",Tabel1[[#This Row],[Klubnavn]])</f>
        <v>4 - Helsingør Golf Club</v>
      </c>
      <c r="S217">
        <f>Tabel1[[#This Row],[Fleks mænd]]+Tabel1[[#This Row],[Fleks damer]]</f>
        <v>0</v>
      </c>
      <c r="T217">
        <f>Tabel1[[#This Row],[Junior drenge]]+Tabel1[[#This Row],[Junior piger]]+Tabel1[[#This Row],[Junior drenge uden banetill.]]+Tabel1[[#This Row],[Junior piger uden banetill.]]+Tabel1[[#This Row],[Senior mænd]]+Tabel1[[#This Row],[Senior damer]]</f>
        <v>1216</v>
      </c>
      <c r="U217">
        <f>Tabel1[[#This Row],[Junior drenge]]+Tabel1[[#This Row],[Junior piger]]+Tabel1[[#This Row],[Junior drenge uden banetill.]]+Tabel1[[#This Row],[Junior piger uden banetill.]]+Tabel1[[#This Row],[Fleks drenge]]+Tabel1[[#This Row],[Fleks piger]]</f>
        <v>179</v>
      </c>
      <c r="V217">
        <f>Tabel1[[#This Row],[Senior mænd]]+Tabel1[[#This Row],[Senior damer]]</f>
        <v>1037</v>
      </c>
      <c r="W217">
        <f>Tabel1[[#This Row],[Langdist mænd]]+Tabel1[[#This Row],[Langdist damer]]</f>
        <v>0</v>
      </c>
      <c r="X217">
        <f>Tabel1[[#This Row],[I alt]]</f>
        <v>1216</v>
      </c>
      <c r="Y217">
        <f>Tabel1[[#This Row],[Passive]]</f>
        <v>213</v>
      </c>
      <c r="Z217">
        <f>Tabel1[[#This Row],[Total Aktive]]+Tabel1[[#This Row],[Total Passive]]</f>
        <v>1429</v>
      </c>
    </row>
    <row r="218" spans="1:26" x14ac:dyDescent="0.2">
      <c r="A218">
        <v>2012</v>
      </c>
      <c r="B218">
        <v>39</v>
      </c>
      <c r="C218" t="s">
        <v>54</v>
      </c>
      <c r="D218">
        <v>55</v>
      </c>
      <c r="E218">
        <v>15</v>
      </c>
      <c r="F218">
        <v>35</v>
      </c>
      <c r="G218">
        <v>10</v>
      </c>
      <c r="H218">
        <v>611</v>
      </c>
      <c r="I218">
        <v>242</v>
      </c>
      <c r="J218">
        <v>0</v>
      </c>
      <c r="K218">
        <v>0</v>
      </c>
      <c r="L218">
        <v>121</v>
      </c>
      <c r="M218">
        <v>74</v>
      </c>
      <c r="N218">
        <v>11</v>
      </c>
      <c r="O218">
        <v>5</v>
      </c>
      <c r="P218">
        <v>1179</v>
      </c>
      <c r="Q218">
        <v>155</v>
      </c>
      <c r="R218" t="str">
        <f>_xlfn.CONCAT(Tabel1[[#This Row],[KlubNr]]," - ",Tabel1[[#This Row],[Klubnavn]])</f>
        <v>39 - Viborg Golfklub</v>
      </c>
      <c r="S218">
        <f>Tabel1[[#This Row],[Fleks mænd]]+Tabel1[[#This Row],[Fleks damer]]</f>
        <v>195</v>
      </c>
      <c r="T218">
        <f>Tabel1[[#This Row],[Junior drenge]]+Tabel1[[#This Row],[Junior piger]]+Tabel1[[#This Row],[Junior drenge uden banetill.]]+Tabel1[[#This Row],[Junior piger uden banetill.]]+Tabel1[[#This Row],[Senior mænd]]+Tabel1[[#This Row],[Senior damer]]</f>
        <v>968</v>
      </c>
      <c r="U218">
        <f>Tabel1[[#This Row],[Junior drenge]]+Tabel1[[#This Row],[Junior piger]]+Tabel1[[#This Row],[Junior drenge uden banetill.]]+Tabel1[[#This Row],[Junior piger uden banetill.]]+Tabel1[[#This Row],[Fleks drenge]]+Tabel1[[#This Row],[Fleks piger]]</f>
        <v>115</v>
      </c>
      <c r="V218">
        <f>Tabel1[[#This Row],[Senior mænd]]+Tabel1[[#This Row],[Senior damer]]</f>
        <v>853</v>
      </c>
      <c r="W218">
        <f>Tabel1[[#This Row],[Langdist mænd]]+Tabel1[[#This Row],[Langdist damer]]</f>
        <v>16</v>
      </c>
      <c r="X218">
        <f>Tabel1[[#This Row],[I alt]]</f>
        <v>1179</v>
      </c>
      <c r="Y218">
        <f>Tabel1[[#This Row],[Passive]]</f>
        <v>155</v>
      </c>
      <c r="Z218">
        <f>Tabel1[[#This Row],[Total Aktive]]+Tabel1[[#This Row],[Total Passive]]</f>
        <v>1334</v>
      </c>
    </row>
    <row r="219" spans="1:26" x14ac:dyDescent="0.2">
      <c r="A219">
        <v>2012</v>
      </c>
      <c r="B219">
        <v>28</v>
      </c>
      <c r="C219" t="s">
        <v>48</v>
      </c>
      <c r="D219">
        <v>61</v>
      </c>
      <c r="E219">
        <v>13</v>
      </c>
      <c r="F219">
        <v>7</v>
      </c>
      <c r="G219">
        <v>9</v>
      </c>
      <c r="H219">
        <v>652</v>
      </c>
      <c r="I219">
        <v>292</v>
      </c>
      <c r="J219">
        <v>0</v>
      </c>
      <c r="K219">
        <v>0</v>
      </c>
      <c r="L219">
        <v>80</v>
      </c>
      <c r="M219">
        <v>46</v>
      </c>
      <c r="N219">
        <v>0</v>
      </c>
      <c r="O219">
        <v>0</v>
      </c>
      <c r="P219">
        <v>1160</v>
      </c>
      <c r="Q219">
        <v>160</v>
      </c>
      <c r="R219" t="str">
        <f>_xlfn.CONCAT(Tabel1[[#This Row],[KlubNr]]," - ",Tabel1[[#This Row],[Klubnavn]])</f>
        <v>28 - Mølleåens Golf Klub</v>
      </c>
      <c r="S219">
        <f>Tabel1[[#This Row],[Fleks mænd]]+Tabel1[[#This Row],[Fleks damer]]</f>
        <v>126</v>
      </c>
      <c r="T219">
        <f>Tabel1[[#This Row],[Junior drenge]]+Tabel1[[#This Row],[Junior piger]]+Tabel1[[#This Row],[Junior drenge uden banetill.]]+Tabel1[[#This Row],[Junior piger uden banetill.]]+Tabel1[[#This Row],[Senior mænd]]+Tabel1[[#This Row],[Senior damer]]</f>
        <v>1034</v>
      </c>
      <c r="U219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219">
        <f>Tabel1[[#This Row],[Senior mænd]]+Tabel1[[#This Row],[Senior damer]]</f>
        <v>944</v>
      </c>
      <c r="W219">
        <f>Tabel1[[#This Row],[Langdist mænd]]+Tabel1[[#This Row],[Langdist damer]]</f>
        <v>0</v>
      </c>
      <c r="X219">
        <f>Tabel1[[#This Row],[I alt]]</f>
        <v>1160</v>
      </c>
      <c r="Y219">
        <f>Tabel1[[#This Row],[Passive]]</f>
        <v>160</v>
      </c>
      <c r="Z219">
        <f>Tabel1[[#This Row],[Total Aktive]]+Tabel1[[#This Row],[Total Passive]]</f>
        <v>1320</v>
      </c>
    </row>
    <row r="220" spans="1:26" x14ac:dyDescent="0.2">
      <c r="A220">
        <v>2012</v>
      </c>
      <c r="B220">
        <v>73</v>
      </c>
      <c r="C220" t="s">
        <v>68</v>
      </c>
      <c r="D220">
        <v>44</v>
      </c>
      <c r="E220">
        <v>8</v>
      </c>
      <c r="F220">
        <v>4</v>
      </c>
      <c r="G220">
        <v>0</v>
      </c>
      <c r="H220">
        <v>587</v>
      </c>
      <c r="I220">
        <v>199</v>
      </c>
      <c r="J220">
        <v>0</v>
      </c>
      <c r="K220">
        <v>0</v>
      </c>
      <c r="L220">
        <v>204</v>
      </c>
      <c r="M220">
        <v>99</v>
      </c>
      <c r="N220">
        <v>3</v>
      </c>
      <c r="O220">
        <v>0</v>
      </c>
      <c r="P220">
        <v>1148</v>
      </c>
      <c r="Q220">
        <v>39</v>
      </c>
      <c r="R220" t="str">
        <f>_xlfn.CONCAT(Tabel1[[#This Row],[KlubNr]]," - ",Tabel1[[#This Row],[Klubnavn]])</f>
        <v>73 - Aarhus Aadal Golf Club</v>
      </c>
      <c r="S220">
        <f>Tabel1[[#This Row],[Fleks mænd]]+Tabel1[[#This Row],[Fleks damer]]</f>
        <v>303</v>
      </c>
      <c r="T220">
        <f>Tabel1[[#This Row],[Junior drenge]]+Tabel1[[#This Row],[Junior piger]]+Tabel1[[#This Row],[Junior drenge uden banetill.]]+Tabel1[[#This Row],[Junior piger uden banetill.]]+Tabel1[[#This Row],[Senior mænd]]+Tabel1[[#This Row],[Senior damer]]</f>
        <v>842</v>
      </c>
      <c r="U220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220">
        <f>Tabel1[[#This Row],[Senior mænd]]+Tabel1[[#This Row],[Senior damer]]</f>
        <v>786</v>
      </c>
      <c r="W220">
        <f>Tabel1[[#This Row],[Langdist mænd]]+Tabel1[[#This Row],[Langdist damer]]</f>
        <v>3</v>
      </c>
      <c r="X220">
        <f>Tabel1[[#This Row],[I alt]]</f>
        <v>1148</v>
      </c>
      <c r="Y220">
        <f>Tabel1[[#This Row],[Passive]]</f>
        <v>39</v>
      </c>
      <c r="Z220">
        <f>Tabel1[[#This Row],[Total Aktive]]+Tabel1[[#This Row],[Total Passive]]</f>
        <v>1187</v>
      </c>
    </row>
    <row r="221" spans="1:26" x14ac:dyDescent="0.2">
      <c r="A221">
        <v>2012</v>
      </c>
      <c r="B221">
        <v>17</v>
      </c>
      <c r="C221" t="s">
        <v>51</v>
      </c>
      <c r="D221">
        <v>96</v>
      </c>
      <c r="E221">
        <v>24</v>
      </c>
      <c r="F221">
        <v>0</v>
      </c>
      <c r="G221">
        <v>0</v>
      </c>
      <c r="H221">
        <v>607</v>
      </c>
      <c r="I221">
        <v>291</v>
      </c>
      <c r="J221">
        <v>0</v>
      </c>
      <c r="K221">
        <v>0</v>
      </c>
      <c r="L221">
        <v>74</v>
      </c>
      <c r="M221">
        <v>45</v>
      </c>
      <c r="N221">
        <v>0</v>
      </c>
      <c r="O221">
        <v>0</v>
      </c>
      <c r="P221">
        <v>1137</v>
      </c>
      <c r="Q221">
        <v>324</v>
      </c>
      <c r="R221" t="str">
        <f>_xlfn.CONCAT(Tabel1[[#This Row],[KlubNr]]," - ",Tabel1[[#This Row],[Klubnavn]])</f>
        <v>17 - Hillerød Golf Klub</v>
      </c>
      <c r="S221">
        <f>Tabel1[[#This Row],[Fleks mænd]]+Tabel1[[#This Row],[Fleks damer]]</f>
        <v>119</v>
      </c>
      <c r="T221">
        <f>Tabel1[[#This Row],[Junior drenge]]+Tabel1[[#This Row],[Junior piger]]+Tabel1[[#This Row],[Junior drenge uden banetill.]]+Tabel1[[#This Row],[Junior piger uden banetill.]]+Tabel1[[#This Row],[Senior mænd]]+Tabel1[[#This Row],[Senior damer]]</f>
        <v>1018</v>
      </c>
      <c r="U221">
        <f>Tabel1[[#This Row],[Junior drenge]]+Tabel1[[#This Row],[Junior piger]]+Tabel1[[#This Row],[Junior drenge uden banetill.]]+Tabel1[[#This Row],[Junior piger uden banetill.]]+Tabel1[[#This Row],[Fleks drenge]]+Tabel1[[#This Row],[Fleks piger]]</f>
        <v>120</v>
      </c>
      <c r="V221">
        <f>Tabel1[[#This Row],[Senior mænd]]+Tabel1[[#This Row],[Senior damer]]</f>
        <v>898</v>
      </c>
      <c r="W221">
        <f>Tabel1[[#This Row],[Langdist mænd]]+Tabel1[[#This Row],[Langdist damer]]</f>
        <v>0</v>
      </c>
      <c r="X221">
        <f>Tabel1[[#This Row],[I alt]]</f>
        <v>1137</v>
      </c>
      <c r="Y221">
        <f>Tabel1[[#This Row],[Passive]]</f>
        <v>324</v>
      </c>
      <c r="Z221">
        <f>Tabel1[[#This Row],[Total Aktive]]+Tabel1[[#This Row],[Total Passive]]</f>
        <v>1461</v>
      </c>
    </row>
    <row r="222" spans="1:26" x14ac:dyDescent="0.2">
      <c r="A222">
        <v>2012</v>
      </c>
      <c r="B222">
        <v>79</v>
      </c>
      <c r="C222" t="s">
        <v>64</v>
      </c>
      <c r="D222">
        <v>46</v>
      </c>
      <c r="E222">
        <v>15</v>
      </c>
      <c r="F222">
        <v>4</v>
      </c>
      <c r="G222">
        <v>0</v>
      </c>
      <c r="H222">
        <v>706</v>
      </c>
      <c r="I222">
        <v>356</v>
      </c>
      <c r="J222">
        <v>0</v>
      </c>
      <c r="K222">
        <v>0</v>
      </c>
      <c r="L222">
        <v>0</v>
      </c>
      <c r="M222">
        <v>0</v>
      </c>
      <c r="N222">
        <v>3</v>
      </c>
      <c r="O222">
        <v>0</v>
      </c>
      <c r="P222">
        <v>1130</v>
      </c>
      <c r="Q222">
        <v>129</v>
      </c>
      <c r="R222" t="str">
        <f>_xlfn.CONCAT(Tabel1[[#This Row],[KlubNr]]," - ",Tabel1[[#This Row],[Klubnavn]])</f>
        <v>79 - Mollerup Golf Club</v>
      </c>
      <c r="S222">
        <f>Tabel1[[#This Row],[Fleks mænd]]+Tabel1[[#This Row],[Fleks damer]]</f>
        <v>0</v>
      </c>
      <c r="T222">
        <f>Tabel1[[#This Row],[Junior drenge]]+Tabel1[[#This Row],[Junior piger]]+Tabel1[[#This Row],[Junior drenge uden banetill.]]+Tabel1[[#This Row],[Junior piger uden banetill.]]+Tabel1[[#This Row],[Senior mænd]]+Tabel1[[#This Row],[Senior damer]]</f>
        <v>1127</v>
      </c>
      <c r="U222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222">
        <f>Tabel1[[#This Row],[Senior mænd]]+Tabel1[[#This Row],[Senior damer]]</f>
        <v>1062</v>
      </c>
      <c r="W222">
        <f>Tabel1[[#This Row],[Langdist mænd]]+Tabel1[[#This Row],[Langdist damer]]</f>
        <v>3</v>
      </c>
      <c r="X222">
        <f>Tabel1[[#This Row],[I alt]]</f>
        <v>1130</v>
      </c>
      <c r="Y222">
        <f>Tabel1[[#This Row],[Passive]]</f>
        <v>129</v>
      </c>
      <c r="Z222">
        <f>Tabel1[[#This Row],[Total Aktive]]+Tabel1[[#This Row],[Total Passive]]</f>
        <v>1259</v>
      </c>
    </row>
    <row r="223" spans="1:26" x14ac:dyDescent="0.2">
      <c r="A223">
        <v>2012</v>
      </c>
      <c r="B223">
        <v>6</v>
      </c>
      <c r="C223" t="s">
        <v>57</v>
      </c>
      <c r="D223">
        <v>56</v>
      </c>
      <c r="E223">
        <v>5</v>
      </c>
      <c r="F223">
        <v>17</v>
      </c>
      <c r="G223">
        <v>11</v>
      </c>
      <c r="H223">
        <v>643</v>
      </c>
      <c r="I223">
        <v>355</v>
      </c>
      <c r="J223">
        <v>0</v>
      </c>
      <c r="K223">
        <v>0</v>
      </c>
      <c r="L223">
        <v>26</v>
      </c>
      <c r="M223">
        <v>7</v>
      </c>
      <c r="N223">
        <v>1</v>
      </c>
      <c r="O223">
        <v>2</v>
      </c>
      <c r="P223">
        <v>1123</v>
      </c>
      <c r="Q223">
        <v>123</v>
      </c>
      <c r="R223" t="str">
        <f>_xlfn.CONCAT(Tabel1[[#This Row],[KlubNr]]," - ",Tabel1[[#This Row],[Klubnavn]])</f>
        <v>6 - Aarhus Golf Club</v>
      </c>
      <c r="S223">
        <f>Tabel1[[#This Row],[Fleks mænd]]+Tabel1[[#This Row],[Fleks damer]]</f>
        <v>33</v>
      </c>
      <c r="T223">
        <f>Tabel1[[#This Row],[Junior drenge]]+Tabel1[[#This Row],[Junior piger]]+Tabel1[[#This Row],[Junior drenge uden banetill.]]+Tabel1[[#This Row],[Junior piger uden banetill.]]+Tabel1[[#This Row],[Senior mænd]]+Tabel1[[#This Row],[Senior damer]]</f>
        <v>1087</v>
      </c>
      <c r="U223">
        <f>Tabel1[[#This Row],[Junior drenge]]+Tabel1[[#This Row],[Junior piger]]+Tabel1[[#This Row],[Junior drenge uden banetill.]]+Tabel1[[#This Row],[Junior piger uden banetill.]]+Tabel1[[#This Row],[Fleks drenge]]+Tabel1[[#This Row],[Fleks piger]]</f>
        <v>89</v>
      </c>
      <c r="V223">
        <f>Tabel1[[#This Row],[Senior mænd]]+Tabel1[[#This Row],[Senior damer]]</f>
        <v>998</v>
      </c>
      <c r="W223">
        <f>Tabel1[[#This Row],[Langdist mænd]]+Tabel1[[#This Row],[Langdist damer]]</f>
        <v>3</v>
      </c>
      <c r="X223">
        <f>Tabel1[[#This Row],[I alt]]</f>
        <v>1123</v>
      </c>
      <c r="Y223">
        <f>Tabel1[[#This Row],[Passive]]</f>
        <v>123</v>
      </c>
      <c r="Z223">
        <f>Tabel1[[#This Row],[Total Aktive]]+Tabel1[[#This Row],[Total Passive]]</f>
        <v>1246</v>
      </c>
    </row>
    <row r="224" spans="1:26" x14ac:dyDescent="0.2">
      <c r="A224">
        <v>2012</v>
      </c>
      <c r="B224">
        <v>32</v>
      </c>
      <c r="C224" t="s">
        <v>61</v>
      </c>
      <c r="D224">
        <v>37</v>
      </c>
      <c r="E224">
        <v>7</v>
      </c>
      <c r="F224">
        <v>31</v>
      </c>
      <c r="G224">
        <v>6</v>
      </c>
      <c r="H224">
        <v>664</v>
      </c>
      <c r="I224">
        <v>313</v>
      </c>
      <c r="J224">
        <v>0</v>
      </c>
      <c r="K224">
        <v>0</v>
      </c>
      <c r="L224">
        <v>31</v>
      </c>
      <c r="M224">
        <v>18</v>
      </c>
      <c r="N224">
        <v>13</v>
      </c>
      <c r="O224">
        <v>2</v>
      </c>
      <c r="P224">
        <v>1122</v>
      </c>
      <c r="Q224">
        <v>80</v>
      </c>
      <c r="R224" t="str">
        <f>_xlfn.CONCAT(Tabel1[[#This Row],[KlubNr]]," - ",Tabel1[[#This Row],[Klubnavn]])</f>
        <v>32 - Brønderslev Golfklub</v>
      </c>
      <c r="S224">
        <f>Tabel1[[#This Row],[Fleks mænd]]+Tabel1[[#This Row],[Fleks damer]]</f>
        <v>49</v>
      </c>
      <c r="T224">
        <f>Tabel1[[#This Row],[Junior drenge]]+Tabel1[[#This Row],[Junior piger]]+Tabel1[[#This Row],[Junior drenge uden banetill.]]+Tabel1[[#This Row],[Junior piger uden banetill.]]+Tabel1[[#This Row],[Senior mænd]]+Tabel1[[#This Row],[Senior damer]]</f>
        <v>1058</v>
      </c>
      <c r="U224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224">
        <f>Tabel1[[#This Row],[Senior mænd]]+Tabel1[[#This Row],[Senior damer]]</f>
        <v>977</v>
      </c>
      <c r="W224">
        <f>Tabel1[[#This Row],[Langdist mænd]]+Tabel1[[#This Row],[Langdist damer]]</f>
        <v>15</v>
      </c>
      <c r="X224">
        <f>Tabel1[[#This Row],[I alt]]</f>
        <v>1122</v>
      </c>
      <c r="Y224">
        <f>Tabel1[[#This Row],[Passive]]</f>
        <v>80</v>
      </c>
      <c r="Z224">
        <f>Tabel1[[#This Row],[Total Aktive]]+Tabel1[[#This Row],[Total Passive]]</f>
        <v>1202</v>
      </c>
    </row>
    <row r="225" spans="1:26" x14ac:dyDescent="0.2">
      <c r="A225">
        <v>2012</v>
      </c>
      <c r="B225">
        <v>94</v>
      </c>
      <c r="C225" t="s">
        <v>79</v>
      </c>
      <c r="D225">
        <v>53</v>
      </c>
      <c r="E225">
        <v>7</v>
      </c>
      <c r="F225">
        <v>4</v>
      </c>
      <c r="G225">
        <v>4</v>
      </c>
      <c r="H225">
        <v>627</v>
      </c>
      <c r="I225">
        <v>352</v>
      </c>
      <c r="J225">
        <v>0</v>
      </c>
      <c r="K225">
        <v>0</v>
      </c>
      <c r="L225">
        <v>51</v>
      </c>
      <c r="M225">
        <v>19</v>
      </c>
      <c r="N225">
        <v>3</v>
      </c>
      <c r="O225">
        <v>1</v>
      </c>
      <c r="P225">
        <v>1121</v>
      </c>
      <c r="Q225">
        <v>74</v>
      </c>
      <c r="R225" t="str">
        <f>_xlfn.CONCAT(Tabel1[[#This Row],[KlubNr]]," - ",Tabel1[[#This Row],[Klubnavn]])</f>
        <v>94 - Odder Golfklub</v>
      </c>
      <c r="S225">
        <f>Tabel1[[#This Row],[Fleks mænd]]+Tabel1[[#This Row],[Fleks damer]]</f>
        <v>70</v>
      </c>
      <c r="T225">
        <f>Tabel1[[#This Row],[Junior drenge]]+Tabel1[[#This Row],[Junior piger]]+Tabel1[[#This Row],[Junior drenge uden banetill.]]+Tabel1[[#This Row],[Junior piger uden banetill.]]+Tabel1[[#This Row],[Senior mænd]]+Tabel1[[#This Row],[Senior damer]]</f>
        <v>1047</v>
      </c>
      <c r="U225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225">
        <f>Tabel1[[#This Row],[Senior mænd]]+Tabel1[[#This Row],[Senior damer]]</f>
        <v>979</v>
      </c>
      <c r="W225">
        <f>Tabel1[[#This Row],[Langdist mænd]]+Tabel1[[#This Row],[Langdist damer]]</f>
        <v>4</v>
      </c>
      <c r="X225">
        <f>Tabel1[[#This Row],[I alt]]</f>
        <v>1121</v>
      </c>
      <c r="Y225">
        <f>Tabel1[[#This Row],[Passive]]</f>
        <v>74</v>
      </c>
      <c r="Z225">
        <f>Tabel1[[#This Row],[Total Aktive]]+Tabel1[[#This Row],[Total Passive]]</f>
        <v>1195</v>
      </c>
    </row>
    <row r="226" spans="1:26" x14ac:dyDescent="0.2">
      <c r="A226">
        <v>2012</v>
      </c>
      <c r="B226">
        <v>59</v>
      </c>
      <c r="C226" t="s">
        <v>58</v>
      </c>
      <c r="D226">
        <v>48</v>
      </c>
      <c r="E226">
        <v>6</v>
      </c>
      <c r="F226">
        <v>34</v>
      </c>
      <c r="G226">
        <v>12</v>
      </c>
      <c r="H226">
        <v>640</v>
      </c>
      <c r="I226">
        <v>255</v>
      </c>
      <c r="J226">
        <v>0</v>
      </c>
      <c r="K226">
        <v>0</v>
      </c>
      <c r="L226">
        <v>67</v>
      </c>
      <c r="M226">
        <v>17</v>
      </c>
      <c r="N226">
        <v>23</v>
      </c>
      <c r="O226">
        <v>12</v>
      </c>
      <c r="P226">
        <v>1114</v>
      </c>
      <c r="Q226">
        <v>82</v>
      </c>
      <c r="R226" t="str">
        <f>_xlfn.CONCAT(Tabel1[[#This Row],[KlubNr]]," - ",Tabel1[[#This Row],[Klubnavn]])</f>
        <v>59 - Hjørring Golfklub</v>
      </c>
      <c r="S226">
        <f>Tabel1[[#This Row],[Fleks mænd]]+Tabel1[[#This Row],[Fleks damer]]</f>
        <v>84</v>
      </c>
      <c r="T226">
        <f>Tabel1[[#This Row],[Junior drenge]]+Tabel1[[#This Row],[Junior piger]]+Tabel1[[#This Row],[Junior drenge uden banetill.]]+Tabel1[[#This Row],[Junior piger uden banetill.]]+Tabel1[[#This Row],[Senior mænd]]+Tabel1[[#This Row],[Senior damer]]</f>
        <v>995</v>
      </c>
      <c r="U226">
        <f>Tabel1[[#This Row],[Junior drenge]]+Tabel1[[#This Row],[Junior piger]]+Tabel1[[#This Row],[Junior drenge uden banetill.]]+Tabel1[[#This Row],[Junior piger uden banetill.]]+Tabel1[[#This Row],[Fleks drenge]]+Tabel1[[#This Row],[Fleks piger]]</f>
        <v>100</v>
      </c>
      <c r="V226">
        <f>Tabel1[[#This Row],[Senior mænd]]+Tabel1[[#This Row],[Senior damer]]</f>
        <v>895</v>
      </c>
      <c r="W226">
        <f>Tabel1[[#This Row],[Langdist mænd]]+Tabel1[[#This Row],[Langdist damer]]</f>
        <v>35</v>
      </c>
      <c r="X226">
        <f>Tabel1[[#This Row],[I alt]]</f>
        <v>1114</v>
      </c>
      <c r="Y226">
        <f>Tabel1[[#This Row],[Passive]]</f>
        <v>82</v>
      </c>
      <c r="Z226">
        <f>Tabel1[[#This Row],[Total Aktive]]+Tabel1[[#This Row],[Total Passive]]</f>
        <v>1196</v>
      </c>
    </row>
    <row r="227" spans="1:26" x14ac:dyDescent="0.2">
      <c r="A227">
        <v>2012</v>
      </c>
      <c r="B227">
        <v>97</v>
      </c>
      <c r="C227" t="s">
        <v>65</v>
      </c>
      <c r="D227">
        <v>45</v>
      </c>
      <c r="E227">
        <v>10</v>
      </c>
      <c r="F227">
        <v>0</v>
      </c>
      <c r="G227">
        <v>0</v>
      </c>
      <c r="H227">
        <v>656</v>
      </c>
      <c r="I227">
        <v>312</v>
      </c>
      <c r="J227">
        <v>0</v>
      </c>
      <c r="K227">
        <v>0</v>
      </c>
      <c r="L227">
        <v>38</v>
      </c>
      <c r="M227">
        <v>12</v>
      </c>
      <c r="N227">
        <v>24</v>
      </c>
      <c r="O227">
        <v>9</v>
      </c>
      <c r="P227">
        <v>1106</v>
      </c>
      <c r="Q227">
        <v>194</v>
      </c>
      <c r="R227" t="str">
        <f>_xlfn.CONCAT(Tabel1[[#This Row],[KlubNr]]," - ",Tabel1[[#This Row],[Klubnavn]])</f>
        <v>97 - Trehøje Golfklub</v>
      </c>
      <c r="S227">
        <f>Tabel1[[#This Row],[Fleks mænd]]+Tabel1[[#This Row],[Fleks damer]]</f>
        <v>50</v>
      </c>
      <c r="T227">
        <f>Tabel1[[#This Row],[Junior drenge]]+Tabel1[[#This Row],[Junior piger]]+Tabel1[[#This Row],[Junior drenge uden banetill.]]+Tabel1[[#This Row],[Junior piger uden banetill.]]+Tabel1[[#This Row],[Senior mænd]]+Tabel1[[#This Row],[Senior damer]]</f>
        <v>1023</v>
      </c>
      <c r="U227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227">
        <f>Tabel1[[#This Row],[Senior mænd]]+Tabel1[[#This Row],[Senior damer]]</f>
        <v>968</v>
      </c>
      <c r="W227">
        <f>Tabel1[[#This Row],[Langdist mænd]]+Tabel1[[#This Row],[Langdist damer]]</f>
        <v>33</v>
      </c>
      <c r="X227">
        <f>Tabel1[[#This Row],[I alt]]</f>
        <v>1106</v>
      </c>
      <c r="Y227">
        <f>Tabel1[[#This Row],[Passive]]</f>
        <v>194</v>
      </c>
      <c r="Z227">
        <f>Tabel1[[#This Row],[Total Aktive]]+Tabel1[[#This Row],[Total Passive]]</f>
        <v>1300</v>
      </c>
    </row>
    <row r="228" spans="1:26" x14ac:dyDescent="0.2">
      <c r="A228">
        <v>2012</v>
      </c>
      <c r="B228">
        <v>145</v>
      </c>
      <c r="C228" t="s">
        <v>60</v>
      </c>
      <c r="D228">
        <v>43</v>
      </c>
      <c r="E228">
        <v>5</v>
      </c>
      <c r="F228">
        <v>14</v>
      </c>
      <c r="G228">
        <v>10</v>
      </c>
      <c r="H228">
        <v>739</v>
      </c>
      <c r="I228">
        <v>291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1102</v>
      </c>
      <c r="Q228">
        <v>112</v>
      </c>
      <c r="R228" t="str">
        <f>_xlfn.CONCAT(Tabel1[[#This Row],[KlubNr]]," - ",Tabel1[[#This Row],[Klubnavn]])</f>
        <v>145 - CGC Golf Club</v>
      </c>
      <c r="S228">
        <f>Tabel1[[#This Row],[Fleks mænd]]+Tabel1[[#This Row],[Fleks damer]]</f>
        <v>0</v>
      </c>
      <c r="T228">
        <f>Tabel1[[#This Row],[Junior drenge]]+Tabel1[[#This Row],[Junior piger]]+Tabel1[[#This Row],[Junior drenge uden banetill.]]+Tabel1[[#This Row],[Junior piger uden banetill.]]+Tabel1[[#This Row],[Senior mænd]]+Tabel1[[#This Row],[Senior damer]]</f>
        <v>1102</v>
      </c>
      <c r="U228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228">
        <f>Tabel1[[#This Row],[Senior mænd]]+Tabel1[[#This Row],[Senior damer]]</f>
        <v>1030</v>
      </c>
      <c r="W228">
        <f>Tabel1[[#This Row],[Langdist mænd]]+Tabel1[[#This Row],[Langdist damer]]</f>
        <v>0</v>
      </c>
      <c r="X228">
        <f>Tabel1[[#This Row],[I alt]]</f>
        <v>1102</v>
      </c>
      <c r="Y228">
        <f>Tabel1[[#This Row],[Passive]]</f>
        <v>112</v>
      </c>
      <c r="Z228">
        <f>Tabel1[[#This Row],[Total Aktive]]+Tabel1[[#This Row],[Total Passive]]</f>
        <v>1214</v>
      </c>
    </row>
    <row r="229" spans="1:26" x14ac:dyDescent="0.2">
      <c r="A229">
        <v>2012</v>
      </c>
      <c r="B229">
        <v>85</v>
      </c>
      <c r="C229" t="s">
        <v>63</v>
      </c>
      <c r="D229">
        <v>14</v>
      </c>
      <c r="E229">
        <v>5</v>
      </c>
      <c r="F229">
        <v>0</v>
      </c>
      <c r="G229">
        <v>0</v>
      </c>
      <c r="H229">
        <v>815</v>
      </c>
      <c r="I229">
        <v>253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1087</v>
      </c>
      <c r="Q229">
        <v>250</v>
      </c>
      <c r="R229" t="str">
        <f>_xlfn.CONCAT(Tabel1[[#This Row],[KlubNr]]," - ",Tabel1[[#This Row],[Klubnavn]])</f>
        <v>85 - Simon's Golf Club</v>
      </c>
      <c r="S229">
        <f>Tabel1[[#This Row],[Fleks mænd]]+Tabel1[[#This Row],[Fleks damer]]</f>
        <v>0</v>
      </c>
      <c r="T229">
        <f>Tabel1[[#This Row],[Junior drenge]]+Tabel1[[#This Row],[Junior piger]]+Tabel1[[#This Row],[Junior drenge uden banetill.]]+Tabel1[[#This Row],[Junior piger uden banetill.]]+Tabel1[[#This Row],[Senior mænd]]+Tabel1[[#This Row],[Senior damer]]</f>
        <v>1087</v>
      </c>
      <c r="U229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229">
        <f>Tabel1[[#This Row],[Senior mænd]]+Tabel1[[#This Row],[Senior damer]]</f>
        <v>1068</v>
      </c>
      <c r="W229">
        <f>Tabel1[[#This Row],[Langdist mænd]]+Tabel1[[#This Row],[Langdist damer]]</f>
        <v>0</v>
      </c>
      <c r="X229">
        <f>Tabel1[[#This Row],[I alt]]</f>
        <v>1087</v>
      </c>
      <c r="Y229">
        <f>Tabel1[[#This Row],[Passive]]</f>
        <v>250</v>
      </c>
      <c r="Z229">
        <f>Tabel1[[#This Row],[Total Aktive]]+Tabel1[[#This Row],[Total Passive]]</f>
        <v>1337</v>
      </c>
    </row>
    <row r="230" spans="1:26" x14ac:dyDescent="0.2">
      <c r="A230">
        <v>2012</v>
      </c>
      <c r="B230">
        <v>12</v>
      </c>
      <c r="C230" t="s">
        <v>71</v>
      </c>
      <c r="D230">
        <v>72</v>
      </c>
      <c r="E230">
        <v>20</v>
      </c>
      <c r="F230">
        <v>37</v>
      </c>
      <c r="G230">
        <v>17</v>
      </c>
      <c r="H230">
        <v>612</v>
      </c>
      <c r="I230">
        <v>313</v>
      </c>
      <c r="J230">
        <v>0</v>
      </c>
      <c r="K230">
        <v>0</v>
      </c>
      <c r="L230">
        <v>6</v>
      </c>
      <c r="M230">
        <v>4</v>
      </c>
      <c r="N230">
        <v>2</v>
      </c>
      <c r="O230">
        <v>0</v>
      </c>
      <c r="P230">
        <v>1083</v>
      </c>
      <c r="Q230">
        <v>192</v>
      </c>
      <c r="R230" t="str">
        <f>_xlfn.CONCAT(Tabel1[[#This Row],[KlubNr]]," - ",Tabel1[[#This Row],[Klubnavn]])</f>
        <v>12 - Randers Golf Klub</v>
      </c>
      <c r="S230">
        <f>Tabel1[[#This Row],[Fleks mænd]]+Tabel1[[#This Row],[Fleks damer]]</f>
        <v>10</v>
      </c>
      <c r="T230">
        <f>Tabel1[[#This Row],[Junior drenge]]+Tabel1[[#This Row],[Junior piger]]+Tabel1[[#This Row],[Junior drenge uden banetill.]]+Tabel1[[#This Row],[Junior piger uden banetill.]]+Tabel1[[#This Row],[Senior mænd]]+Tabel1[[#This Row],[Senior damer]]</f>
        <v>1071</v>
      </c>
      <c r="U230">
        <f>Tabel1[[#This Row],[Junior drenge]]+Tabel1[[#This Row],[Junior piger]]+Tabel1[[#This Row],[Junior drenge uden banetill.]]+Tabel1[[#This Row],[Junior piger uden banetill.]]+Tabel1[[#This Row],[Fleks drenge]]+Tabel1[[#This Row],[Fleks piger]]</f>
        <v>146</v>
      </c>
      <c r="V230">
        <f>Tabel1[[#This Row],[Senior mænd]]+Tabel1[[#This Row],[Senior damer]]</f>
        <v>925</v>
      </c>
      <c r="W230">
        <f>Tabel1[[#This Row],[Langdist mænd]]+Tabel1[[#This Row],[Langdist damer]]</f>
        <v>2</v>
      </c>
      <c r="X230">
        <f>Tabel1[[#This Row],[I alt]]</f>
        <v>1083</v>
      </c>
      <c r="Y230">
        <f>Tabel1[[#This Row],[Passive]]</f>
        <v>192</v>
      </c>
      <c r="Z230">
        <f>Tabel1[[#This Row],[Total Aktive]]+Tabel1[[#This Row],[Total Passive]]</f>
        <v>1275</v>
      </c>
    </row>
    <row r="231" spans="1:26" x14ac:dyDescent="0.2">
      <c r="A231">
        <v>2012</v>
      </c>
      <c r="B231">
        <v>67</v>
      </c>
      <c r="C231" t="s">
        <v>67</v>
      </c>
      <c r="D231">
        <v>42</v>
      </c>
      <c r="E231">
        <v>22</v>
      </c>
      <c r="F231">
        <v>11</v>
      </c>
      <c r="G231">
        <v>4</v>
      </c>
      <c r="H231">
        <v>558</v>
      </c>
      <c r="I231">
        <v>285</v>
      </c>
      <c r="J231">
        <v>0</v>
      </c>
      <c r="K231">
        <v>0</v>
      </c>
      <c r="L231">
        <v>97</v>
      </c>
      <c r="M231">
        <v>62</v>
      </c>
      <c r="N231">
        <v>0</v>
      </c>
      <c r="O231">
        <v>0</v>
      </c>
      <c r="P231">
        <v>1081</v>
      </c>
      <c r="Q231">
        <v>279</v>
      </c>
      <c r="R231" t="str">
        <f>_xlfn.CONCAT(Tabel1[[#This Row],[KlubNr]]," - ",Tabel1[[#This Row],[Klubnavn]])</f>
        <v>67 - Hornbæk Golfklub</v>
      </c>
      <c r="S231">
        <f>Tabel1[[#This Row],[Fleks mænd]]+Tabel1[[#This Row],[Fleks damer]]</f>
        <v>159</v>
      </c>
      <c r="T231">
        <f>Tabel1[[#This Row],[Junior drenge]]+Tabel1[[#This Row],[Junior piger]]+Tabel1[[#This Row],[Junior drenge uden banetill.]]+Tabel1[[#This Row],[Junior piger uden banetill.]]+Tabel1[[#This Row],[Senior mænd]]+Tabel1[[#This Row],[Senior damer]]</f>
        <v>922</v>
      </c>
      <c r="U231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231">
        <f>Tabel1[[#This Row],[Senior mænd]]+Tabel1[[#This Row],[Senior damer]]</f>
        <v>843</v>
      </c>
      <c r="W231">
        <f>Tabel1[[#This Row],[Langdist mænd]]+Tabel1[[#This Row],[Langdist damer]]</f>
        <v>0</v>
      </c>
      <c r="X231">
        <f>Tabel1[[#This Row],[I alt]]</f>
        <v>1081</v>
      </c>
      <c r="Y231">
        <f>Tabel1[[#This Row],[Passive]]</f>
        <v>279</v>
      </c>
      <c r="Z231">
        <f>Tabel1[[#This Row],[Total Aktive]]+Tabel1[[#This Row],[Total Passive]]</f>
        <v>1360</v>
      </c>
    </row>
    <row r="232" spans="1:26" x14ac:dyDescent="0.2">
      <c r="A232">
        <v>2012</v>
      </c>
      <c r="B232">
        <v>100</v>
      </c>
      <c r="C232" t="s">
        <v>83</v>
      </c>
      <c r="D232">
        <v>32</v>
      </c>
      <c r="E232">
        <v>9</v>
      </c>
      <c r="F232">
        <v>6</v>
      </c>
      <c r="G232">
        <v>3</v>
      </c>
      <c r="H232">
        <v>603</v>
      </c>
      <c r="I232">
        <v>277</v>
      </c>
      <c r="J232">
        <v>0</v>
      </c>
      <c r="K232">
        <v>0</v>
      </c>
      <c r="L232">
        <v>90</v>
      </c>
      <c r="M232">
        <v>48</v>
      </c>
      <c r="N232">
        <v>6</v>
      </c>
      <c r="O232">
        <v>3</v>
      </c>
      <c r="P232">
        <v>1077</v>
      </c>
      <c r="Q232">
        <v>48</v>
      </c>
      <c r="R232" t="str">
        <f>_xlfn.CONCAT(Tabel1[[#This Row],[KlubNr]]," - ",Tabel1[[#This Row],[Klubnavn]])</f>
        <v>100 - Vejen Golfklub</v>
      </c>
      <c r="S232">
        <f>Tabel1[[#This Row],[Fleks mænd]]+Tabel1[[#This Row],[Fleks damer]]</f>
        <v>138</v>
      </c>
      <c r="T232">
        <f>Tabel1[[#This Row],[Junior drenge]]+Tabel1[[#This Row],[Junior piger]]+Tabel1[[#This Row],[Junior drenge uden banetill.]]+Tabel1[[#This Row],[Junior piger uden banetill.]]+Tabel1[[#This Row],[Senior mænd]]+Tabel1[[#This Row],[Senior damer]]</f>
        <v>930</v>
      </c>
      <c r="U232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232">
        <f>Tabel1[[#This Row],[Senior mænd]]+Tabel1[[#This Row],[Senior damer]]</f>
        <v>880</v>
      </c>
      <c r="W232">
        <f>Tabel1[[#This Row],[Langdist mænd]]+Tabel1[[#This Row],[Langdist damer]]</f>
        <v>9</v>
      </c>
      <c r="X232">
        <f>Tabel1[[#This Row],[I alt]]</f>
        <v>1077</v>
      </c>
      <c r="Y232">
        <f>Tabel1[[#This Row],[Passive]]</f>
        <v>48</v>
      </c>
      <c r="Z232">
        <f>Tabel1[[#This Row],[Total Aktive]]+Tabel1[[#This Row],[Total Passive]]</f>
        <v>1125</v>
      </c>
    </row>
    <row r="233" spans="1:26" x14ac:dyDescent="0.2">
      <c r="A233">
        <v>2012</v>
      </c>
      <c r="B233">
        <v>31</v>
      </c>
      <c r="C233" t="s">
        <v>74</v>
      </c>
      <c r="D233">
        <v>53</v>
      </c>
      <c r="E233">
        <v>13</v>
      </c>
      <c r="F233">
        <v>6</v>
      </c>
      <c r="G233">
        <v>0</v>
      </c>
      <c r="H233">
        <v>620</v>
      </c>
      <c r="I233">
        <v>298</v>
      </c>
      <c r="J233">
        <v>0</v>
      </c>
      <c r="K233">
        <v>0</v>
      </c>
      <c r="L233">
        <v>52</v>
      </c>
      <c r="M233">
        <v>9</v>
      </c>
      <c r="N233">
        <v>4</v>
      </c>
      <c r="O233">
        <v>1</v>
      </c>
      <c r="P233">
        <v>1056</v>
      </c>
      <c r="Q233">
        <v>116</v>
      </c>
      <c r="R233" t="str">
        <f>_xlfn.CONCAT(Tabel1[[#This Row],[KlubNr]]," - ",Tabel1[[#This Row],[Klubnavn]])</f>
        <v>31 - Haderslev Golfklub</v>
      </c>
      <c r="S233">
        <f>Tabel1[[#This Row],[Fleks mænd]]+Tabel1[[#This Row],[Fleks damer]]</f>
        <v>61</v>
      </c>
      <c r="T233">
        <f>Tabel1[[#This Row],[Junior drenge]]+Tabel1[[#This Row],[Junior piger]]+Tabel1[[#This Row],[Junior drenge uden banetill.]]+Tabel1[[#This Row],[Junior piger uden banetill.]]+Tabel1[[#This Row],[Senior mænd]]+Tabel1[[#This Row],[Senior damer]]</f>
        <v>990</v>
      </c>
      <c r="U233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233">
        <f>Tabel1[[#This Row],[Senior mænd]]+Tabel1[[#This Row],[Senior damer]]</f>
        <v>918</v>
      </c>
      <c r="W233">
        <f>Tabel1[[#This Row],[Langdist mænd]]+Tabel1[[#This Row],[Langdist damer]]</f>
        <v>5</v>
      </c>
      <c r="X233">
        <f>Tabel1[[#This Row],[I alt]]</f>
        <v>1056</v>
      </c>
      <c r="Y233">
        <f>Tabel1[[#This Row],[Passive]]</f>
        <v>116</v>
      </c>
      <c r="Z233">
        <f>Tabel1[[#This Row],[Total Aktive]]+Tabel1[[#This Row],[Total Passive]]</f>
        <v>1172</v>
      </c>
    </row>
    <row r="234" spans="1:26" x14ac:dyDescent="0.2">
      <c r="A234">
        <v>2012</v>
      </c>
      <c r="B234">
        <v>8</v>
      </c>
      <c r="C234" t="s">
        <v>76</v>
      </c>
      <c r="D234">
        <v>82</v>
      </c>
      <c r="E234">
        <v>32</v>
      </c>
      <c r="F234">
        <v>0</v>
      </c>
      <c r="G234">
        <v>0</v>
      </c>
      <c r="H234">
        <v>527</v>
      </c>
      <c r="I234">
        <v>334</v>
      </c>
      <c r="J234">
        <v>2</v>
      </c>
      <c r="K234">
        <v>3</v>
      </c>
      <c r="L234">
        <v>44</v>
      </c>
      <c r="M234">
        <v>17</v>
      </c>
      <c r="N234">
        <v>0</v>
      </c>
      <c r="O234">
        <v>0</v>
      </c>
      <c r="P234">
        <v>1041</v>
      </c>
      <c r="Q234">
        <v>198</v>
      </c>
      <c r="R234" t="str">
        <f>_xlfn.CONCAT(Tabel1[[#This Row],[KlubNr]]," - ",Tabel1[[#This Row],[Klubnavn]])</f>
        <v>8 - Rungsted Golf Klub</v>
      </c>
      <c r="S234">
        <f>Tabel1[[#This Row],[Fleks mænd]]+Tabel1[[#This Row],[Fleks damer]]</f>
        <v>61</v>
      </c>
      <c r="T234">
        <f>Tabel1[[#This Row],[Junior drenge]]+Tabel1[[#This Row],[Junior piger]]+Tabel1[[#This Row],[Junior drenge uden banetill.]]+Tabel1[[#This Row],[Junior piger uden banetill.]]+Tabel1[[#This Row],[Senior mænd]]+Tabel1[[#This Row],[Senior damer]]</f>
        <v>975</v>
      </c>
      <c r="U234">
        <f>Tabel1[[#This Row],[Junior drenge]]+Tabel1[[#This Row],[Junior piger]]+Tabel1[[#This Row],[Junior drenge uden banetill.]]+Tabel1[[#This Row],[Junior piger uden banetill.]]+Tabel1[[#This Row],[Fleks drenge]]+Tabel1[[#This Row],[Fleks piger]]</f>
        <v>119</v>
      </c>
      <c r="V234">
        <f>Tabel1[[#This Row],[Senior mænd]]+Tabel1[[#This Row],[Senior damer]]</f>
        <v>861</v>
      </c>
      <c r="W234">
        <f>Tabel1[[#This Row],[Langdist mænd]]+Tabel1[[#This Row],[Langdist damer]]</f>
        <v>0</v>
      </c>
      <c r="X234">
        <f>Tabel1[[#This Row],[I alt]]</f>
        <v>1041</v>
      </c>
      <c r="Y234">
        <f>Tabel1[[#This Row],[Passive]]</f>
        <v>198</v>
      </c>
      <c r="Z234">
        <f>Tabel1[[#This Row],[Total Aktive]]+Tabel1[[#This Row],[Total Passive]]</f>
        <v>1239</v>
      </c>
    </row>
    <row r="235" spans="1:26" x14ac:dyDescent="0.2">
      <c r="A235">
        <v>2012</v>
      </c>
      <c r="B235">
        <v>112</v>
      </c>
      <c r="C235" t="s">
        <v>66</v>
      </c>
      <c r="D235">
        <v>33</v>
      </c>
      <c r="E235">
        <v>15</v>
      </c>
      <c r="F235">
        <v>42</v>
      </c>
      <c r="G235">
        <v>21</v>
      </c>
      <c r="H235">
        <v>622</v>
      </c>
      <c r="I235">
        <v>236</v>
      </c>
      <c r="J235">
        <v>0</v>
      </c>
      <c r="K235">
        <v>0</v>
      </c>
      <c r="L235">
        <v>43</v>
      </c>
      <c r="M235">
        <v>15</v>
      </c>
      <c r="N235">
        <v>2</v>
      </c>
      <c r="O235">
        <v>0</v>
      </c>
      <c r="P235">
        <v>1029</v>
      </c>
      <c r="Q235">
        <v>173</v>
      </c>
      <c r="R235" t="str">
        <f>_xlfn.CONCAT(Tabel1[[#This Row],[KlubNr]]," - ",Tabel1[[#This Row],[Klubnavn]])</f>
        <v>112 - Hammel Golf Klub</v>
      </c>
      <c r="S235">
        <f>Tabel1[[#This Row],[Fleks mænd]]+Tabel1[[#This Row],[Fleks damer]]</f>
        <v>58</v>
      </c>
      <c r="T235">
        <f>Tabel1[[#This Row],[Junior drenge]]+Tabel1[[#This Row],[Junior piger]]+Tabel1[[#This Row],[Junior drenge uden banetill.]]+Tabel1[[#This Row],[Junior piger uden banetill.]]+Tabel1[[#This Row],[Senior mænd]]+Tabel1[[#This Row],[Senior damer]]</f>
        <v>969</v>
      </c>
      <c r="U235">
        <f>Tabel1[[#This Row],[Junior drenge]]+Tabel1[[#This Row],[Junior piger]]+Tabel1[[#This Row],[Junior drenge uden banetill.]]+Tabel1[[#This Row],[Junior piger uden banetill.]]+Tabel1[[#This Row],[Fleks drenge]]+Tabel1[[#This Row],[Fleks piger]]</f>
        <v>111</v>
      </c>
      <c r="V235">
        <f>Tabel1[[#This Row],[Senior mænd]]+Tabel1[[#This Row],[Senior damer]]</f>
        <v>858</v>
      </c>
      <c r="W235">
        <f>Tabel1[[#This Row],[Langdist mænd]]+Tabel1[[#This Row],[Langdist damer]]</f>
        <v>2</v>
      </c>
      <c r="X235">
        <f>Tabel1[[#This Row],[I alt]]</f>
        <v>1029</v>
      </c>
      <c r="Y235">
        <f>Tabel1[[#This Row],[Passive]]</f>
        <v>173</v>
      </c>
      <c r="Z235">
        <f>Tabel1[[#This Row],[Total Aktive]]+Tabel1[[#This Row],[Total Passive]]</f>
        <v>1202</v>
      </c>
    </row>
    <row r="236" spans="1:26" x14ac:dyDescent="0.2">
      <c r="A236">
        <v>2012</v>
      </c>
      <c r="B236">
        <v>82</v>
      </c>
      <c r="C236" t="s">
        <v>82</v>
      </c>
      <c r="D236">
        <v>52</v>
      </c>
      <c r="E236">
        <v>13</v>
      </c>
      <c r="F236">
        <v>20</v>
      </c>
      <c r="G236">
        <v>7</v>
      </c>
      <c r="H236">
        <v>554</v>
      </c>
      <c r="I236">
        <v>262</v>
      </c>
      <c r="J236">
        <v>1</v>
      </c>
      <c r="K236">
        <v>0</v>
      </c>
      <c r="L236">
        <v>70</v>
      </c>
      <c r="M236">
        <v>34</v>
      </c>
      <c r="N236">
        <v>9</v>
      </c>
      <c r="O236">
        <v>4</v>
      </c>
      <c r="P236">
        <v>1026</v>
      </c>
      <c r="Q236">
        <v>106</v>
      </c>
      <c r="R236" t="str">
        <f>_xlfn.CONCAT(Tabel1[[#This Row],[KlubNr]]," - ",Tabel1[[#This Row],[Klubnavn]])</f>
        <v>82 - Varde Golfklub</v>
      </c>
      <c r="S236">
        <f>Tabel1[[#This Row],[Fleks mænd]]+Tabel1[[#This Row],[Fleks damer]]</f>
        <v>104</v>
      </c>
      <c r="T236">
        <f>Tabel1[[#This Row],[Junior drenge]]+Tabel1[[#This Row],[Junior piger]]+Tabel1[[#This Row],[Junior drenge uden banetill.]]+Tabel1[[#This Row],[Junior piger uden banetill.]]+Tabel1[[#This Row],[Senior mænd]]+Tabel1[[#This Row],[Senior damer]]</f>
        <v>908</v>
      </c>
      <c r="U236">
        <f>Tabel1[[#This Row],[Junior drenge]]+Tabel1[[#This Row],[Junior piger]]+Tabel1[[#This Row],[Junior drenge uden banetill.]]+Tabel1[[#This Row],[Junior piger uden banetill.]]+Tabel1[[#This Row],[Fleks drenge]]+Tabel1[[#This Row],[Fleks piger]]</f>
        <v>93</v>
      </c>
      <c r="V236">
        <f>Tabel1[[#This Row],[Senior mænd]]+Tabel1[[#This Row],[Senior damer]]</f>
        <v>816</v>
      </c>
      <c r="W236">
        <f>Tabel1[[#This Row],[Langdist mænd]]+Tabel1[[#This Row],[Langdist damer]]</f>
        <v>13</v>
      </c>
      <c r="X236">
        <f>Tabel1[[#This Row],[I alt]]</f>
        <v>1026</v>
      </c>
      <c r="Y236">
        <f>Tabel1[[#This Row],[Passive]]</f>
        <v>106</v>
      </c>
      <c r="Z236">
        <f>Tabel1[[#This Row],[Total Aktive]]+Tabel1[[#This Row],[Total Passive]]</f>
        <v>1132</v>
      </c>
    </row>
    <row r="237" spans="1:26" x14ac:dyDescent="0.2">
      <c r="A237">
        <v>2012</v>
      </c>
      <c r="B237">
        <v>22</v>
      </c>
      <c r="C237" t="s">
        <v>89</v>
      </c>
      <c r="D237">
        <v>30</v>
      </c>
      <c r="E237">
        <v>11</v>
      </c>
      <c r="F237">
        <v>9</v>
      </c>
      <c r="G237">
        <v>1</v>
      </c>
      <c r="H237">
        <v>541</v>
      </c>
      <c r="I237">
        <v>366</v>
      </c>
      <c r="J237">
        <v>1</v>
      </c>
      <c r="K237">
        <v>0</v>
      </c>
      <c r="L237">
        <v>39</v>
      </c>
      <c r="M237">
        <v>20</v>
      </c>
      <c r="N237">
        <v>5</v>
      </c>
      <c r="O237">
        <v>1</v>
      </c>
      <c r="P237">
        <v>1024</v>
      </c>
      <c r="Q237">
        <v>114</v>
      </c>
      <c r="R237" t="str">
        <f>_xlfn.CONCAT(Tabel1[[#This Row],[KlubNr]]," - ",Tabel1[[#This Row],[Klubnavn]])</f>
        <v>22 - Sønderjyllands Golfklub</v>
      </c>
      <c r="S237">
        <f>Tabel1[[#This Row],[Fleks mænd]]+Tabel1[[#This Row],[Fleks damer]]</f>
        <v>59</v>
      </c>
      <c r="T237">
        <f>Tabel1[[#This Row],[Junior drenge]]+Tabel1[[#This Row],[Junior piger]]+Tabel1[[#This Row],[Junior drenge uden banetill.]]+Tabel1[[#This Row],[Junior piger uden banetill.]]+Tabel1[[#This Row],[Senior mænd]]+Tabel1[[#This Row],[Senior damer]]</f>
        <v>958</v>
      </c>
      <c r="U237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237">
        <f>Tabel1[[#This Row],[Senior mænd]]+Tabel1[[#This Row],[Senior damer]]</f>
        <v>907</v>
      </c>
      <c r="W237">
        <f>Tabel1[[#This Row],[Langdist mænd]]+Tabel1[[#This Row],[Langdist damer]]</f>
        <v>6</v>
      </c>
      <c r="X237">
        <f>Tabel1[[#This Row],[I alt]]</f>
        <v>1024</v>
      </c>
      <c r="Y237">
        <f>Tabel1[[#This Row],[Passive]]</f>
        <v>114</v>
      </c>
      <c r="Z237">
        <f>Tabel1[[#This Row],[Total Aktive]]+Tabel1[[#This Row],[Total Passive]]</f>
        <v>1138</v>
      </c>
    </row>
    <row r="238" spans="1:26" x14ac:dyDescent="0.2">
      <c r="A238">
        <v>2012</v>
      </c>
      <c r="B238">
        <v>84</v>
      </c>
      <c r="C238" t="s">
        <v>73</v>
      </c>
      <c r="D238">
        <v>45</v>
      </c>
      <c r="E238">
        <v>5</v>
      </c>
      <c r="F238">
        <v>0</v>
      </c>
      <c r="G238">
        <v>0</v>
      </c>
      <c r="H238">
        <v>506</v>
      </c>
      <c r="I238">
        <v>231</v>
      </c>
      <c r="J238">
        <v>0</v>
      </c>
      <c r="K238">
        <v>0</v>
      </c>
      <c r="L238">
        <v>134</v>
      </c>
      <c r="M238">
        <v>87</v>
      </c>
      <c r="N238">
        <v>11</v>
      </c>
      <c r="O238">
        <v>2</v>
      </c>
      <c r="P238">
        <v>1021</v>
      </c>
      <c r="Q238">
        <v>56</v>
      </c>
      <c r="R238" t="str">
        <f>_xlfn.CONCAT(Tabel1[[#This Row],[KlubNr]]," - ",Tabel1[[#This Row],[Klubnavn]])</f>
        <v>84 - Ikast Tullamore Golf Club</v>
      </c>
      <c r="S238">
        <f>Tabel1[[#This Row],[Fleks mænd]]+Tabel1[[#This Row],[Fleks damer]]</f>
        <v>221</v>
      </c>
      <c r="T238">
        <f>Tabel1[[#This Row],[Junior drenge]]+Tabel1[[#This Row],[Junior piger]]+Tabel1[[#This Row],[Junior drenge uden banetill.]]+Tabel1[[#This Row],[Junior piger uden banetill.]]+Tabel1[[#This Row],[Senior mænd]]+Tabel1[[#This Row],[Senior damer]]</f>
        <v>787</v>
      </c>
      <c r="U238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238">
        <f>Tabel1[[#This Row],[Senior mænd]]+Tabel1[[#This Row],[Senior damer]]</f>
        <v>737</v>
      </c>
      <c r="W238">
        <f>Tabel1[[#This Row],[Langdist mænd]]+Tabel1[[#This Row],[Langdist damer]]</f>
        <v>13</v>
      </c>
      <c r="X238">
        <f>Tabel1[[#This Row],[I alt]]</f>
        <v>1021</v>
      </c>
      <c r="Y238">
        <f>Tabel1[[#This Row],[Passive]]</f>
        <v>56</v>
      </c>
      <c r="Z238">
        <f>Tabel1[[#This Row],[Total Aktive]]+Tabel1[[#This Row],[Total Passive]]</f>
        <v>1077</v>
      </c>
    </row>
    <row r="239" spans="1:26" x14ac:dyDescent="0.2">
      <c r="A239">
        <v>2012</v>
      </c>
      <c r="B239">
        <v>130</v>
      </c>
      <c r="C239" t="s">
        <v>77</v>
      </c>
      <c r="D239">
        <v>44</v>
      </c>
      <c r="E239">
        <v>11</v>
      </c>
      <c r="F239">
        <v>5</v>
      </c>
      <c r="G239">
        <v>3</v>
      </c>
      <c r="H239">
        <v>614</v>
      </c>
      <c r="I239">
        <v>218</v>
      </c>
      <c r="J239">
        <v>0</v>
      </c>
      <c r="K239">
        <v>0</v>
      </c>
      <c r="L239">
        <v>79</v>
      </c>
      <c r="M239">
        <v>46</v>
      </c>
      <c r="N239">
        <v>0</v>
      </c>
      <c r="O239">
        <v>0</v>
      </c>
      <c r="P239">
        <v>1020</v>
      </c>
      <c r="Q239">
        <v>177</v>
      </c>
      <c r="R239" t="str">
        <f>_xlfn.CONCAT(Tabel1[[#This Row],[KlubNr]]," - ",Tabel1[[#This Row],[Klubnavn]])</f>
        <v>130 - Brøndby Golfklub</v>
      </c>
      <c r="S239">
        <f>Tabel1[[#This Row],[Fleks mænd]]+Tabel1[[#This Row],[Fleks damer]]</f>
        <v>125</v>
      </c>
      <c r="T239">
        <f>Tabel1[[#This Row],[Junior drenge]]+Tabel1[[#This Row],[Junior piger]]+Tabel1[[#This Row],[Junior drenge uden banetill.]]+Tabel1[[#This Row],[Junior piger uden banetill.]]+Tabel1[[#This Row],[Senior mænd]]+Tabel1[[#This Row],[Senior damer]]</f>
        <v>895</v>
      </c>
      <c r="U239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239">
        <f>Tabel1[[#This Row],[Senior mænd]]+Tabel1[[#This Row],[Senior damer]]</f>
        <v>832</v>
      </c>
      <c r="W239">
        <f>Tabel1[[#This Row],[Langdist mænd]]+Tabel1[[#This Row],[Langdist damer]]</f>
        <v>0</v>
      </c>
      <c r="X239">
        <f>Tabel1[[#This Row],[I alt]]</f>
        <v>1020</v>
      </c>
      <c r="Y239">
        <f>Tabel1[[#This Row],[Passive]]</f>
        <v>177</v>
      </c>
      <c r="Z239">
        <f>Tabel1[[#This Row],[Total Aktive]]+Tabel1[[#This Row],[Total Passive]]</f>
        <v>1197</v>
      </c>
    </row>
    <row r="240" spans="1:26" x14ac:dyDescent="0.2">
      <c r="A240">
        <v>2012</v>
      </c>
      <c r="B240">
        <v>124</v>
      </c>
      <c r="C240" t="s">
        <v>85</v>
      </c>
      <c r="D240">
        <v>55</v>
      </c>
      <c r="E240">
        <v>10</v>
      </c>
      <c r="F240">
        <v>0</v>
      </c>
      <c r="G240">
        <v>0</v>
      </c>
      <c r="H240">
        <v>529</v>
      </c>
      <c r="I240">
        <v>257</v>
      </c>
      <c r="J240">
        <v>1</v>
      </c>
      <c r="K240">
        <v>0</v>
      </c>
      <c r="L240">
        <v>111</v>
      </c>
      <c r="M240">
        <v>54</v>
      </c>
      <c r="N240">
        <v>0</v>
      </c>
      <c r="O240">
        <v>0</v>
      </c>
      <c r="P240">
        <v>1017</v>
      </c>
      <c r="Q240">
        <v>16</v>
      </c>
      <c r="R240" t="str">
        <f>_xlfn.CONCAT(Tabel1[[#This Row],[KlubNr]]," - ",Tabel1[[#This Row],[Klubnavn]])</f>
        <v>124 - Nivå Golf Klub</v>
      </c>
      <c r="S240">
        <f>Tabel1[[#This Row],[Fleks mænd]]+Tabel1[[#This Row],[Fleks damer]]</f>
        <v>165</v>
      </c>
      <c r="T240">
        <f>Tabel1[[#This Row],[Junior drenge]]+Tabel1[[#This Row],[Junior piger]]+Tabel1[[#This Row],[Junior drenge uden banetill.]]+Tabel1[[#This Row],[Junior piger uden banetill.]]+Tabel1[[#This Row],[Senior mænd]]+Tabel1[[#This Row],[Senior damer]]</f>
        <v>851</v>
      </c>
      <c r="U240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240">
        <f>Tabel1[[#This Row],[Senior mænd]]+Tabel1[[#This Row],[Senior damer]]</f>
        <v>786</v>
      </c>
      <c r="W240">
        <f>Tabel1[[#This Row],[Langdist mænd]]+Tabel1[[#This Row],[Langdist damer]]</f>
        <v>0</v>
      </c>
      <c r="X240">
        <f>Tabel1[[#This Row],[I alt]]</f>
        <v>1017</v>
      </c>
      <c r="Y240">
        <f>Tabel1[[#This Row],[Passive]]</f>
        <v>16</v>
      </c>
      <c r="Z240">
        <f>Tabel1[[#This Row],[Total Aktive]]+Tabel1[[#This Row],[Total Passive]]</f>
        <v>1033</v>
      </c>
    </row>
    <row r="241" spans="1:26" x14ac:dyDescent="0.2">
      <c r="A241">
        <v>2012</v>
      </c>
      <c r="B241">
        <v>42</v>
      </c>
      <c r="C241" t="s">
        <v>72</v>
      </c>
      <c r="D241">
        <v>61</v>
      </c>
      <c r="E241">
        <v>22</v>
      </c>
      <c r="F241">
        <v>0</v>
      </c>
      <c r="G241">
        <v>0</v>
      </c>
      <c r="H241">
        <v>554</v>
      </c>
      <c r="I241">
        <v>243</v>
      </c>
      <c r="J241">
        <v>0</v>
      </c>
      <c r="K241">
        <v>0</v>
      </c>
      <c r="L241">
        <v>89</v>
      </c>
      <c r="M241">
        <v>38</v>
      </c>
      <c r="N241">
        <v>7</v>
      </c>
      <c r="O241">
        <v>2</v>
      </c>
      <c r="P241">
        <v>1016</v>
      </c>
      <c r="Q241">
        <v>306</v>
      </c>
      <c r="R241" t="str">
        <f>_xlfn.CONCAT(Tabel1[[#This Row],[KlubNr]]," - ",Tabel1[[#This Row],[Klubnavn]])</f>
        <v>42 - Sydsjællands Golfklub Mogenstrup</v>
      </c>
      <c r="S241">
        <f>Tabel1[[#This Row],[Fleks mænd]]+Tabel1[[#This Row],[Fleks damer]]</f>
        <v>127</v>
      </c>
      <c r="T241">
        <f>Tabel1[[#This Row],[Junior drenge]]+Tabel1[[#This Row],[Junior piger]]+Tabel1[[#This Row],[Junior drenge uden banetill.]]+Tabel1[[#This Row],[Junior piger uden banetill.]]+Tabel1[[#This Row],[Senior mænd]]+Tabel1[[#This Row],[Senior damer]]</f>
        <v>880</v>
      </c>
      <c r="U241">
        <f>Tabel1[[#This Row],[Junior drenge]]+Tabel1[[#This Row],[Junior piger]]+Tabel1[[#This Row],[Junior drenge uden banetill.]]+Tabel1[[#This Row],[Junior piger uden banetill.]]+Tabel1[[#This Row],[Fleks drenge]]+Tabel1[[#This Row],[Fleks piger]]</f>
        <v>83</v>
      </c>
      <c r="V241">
        <f>Tabel1[[#This Row],[Senior mænd]]+Tabel1[[#This Row],[Senior damer]]</f>
        <v>797</v>
      </c>
      <c r="W241">
        <f>Tabel1[[#This Row],[Langdist mænd]]+Tabel1[[#This Row],[Langdist damer]]</f>
        <v>9</v>
      </c>
      <c r="X241">
        <f>Tabel1[[#This Row],[I alt]]</f>
        <v>1016</v>
      </c>
      <c r="Y241">
        <f>Tabel1[[#This Row],[Passive]]</f>
        <v>306</v>
      </c>
      <c r="Z241">
        <f>Tabel1[[#This Row],[Total Aktive]]+Tabel1[[#This Row],[Total Passive]]</f>
        <v>1322</v>
      </c>
    </row>
    <row r="242" spans="1:26" x14ac:dyDescent="0.2">
      <c r="A242">
        <v>2012</v>
      </c>
      <c r="B242">
        <v>65</v>
      </c>
      <c r="C242" t="s">
        <v>88</v>
      </c>
      <c r="D242">
        <v>23</v>
      </c>
      <c r="E242">
        <v>6</v>
      </c>
      <c r="F242">
        <v>35</v>
      </c>
      <c r="G242">
        <v>6</v>
      </c>
      <c r="H242">
        <v>589</v>
      </c>
      <c r="I242">
        <v>304</v>
      </c>
      <c r="J242">
        <v>0</v>
      </c>
      <c r="K242">
        <v>0</v>
      </c>
      <c r="L242">
        <v>26</v>
      </c>
      <c r="M242">
        <v>16</v>
      </c>
      <c r="N242">
        <v>5</v>
      </c>
      <c r="O242">
        <v>2</v>
      </c>
      <c r="P242">
        <v>1012</v>
      </c>
      <c r="Q242">
        <v>160</v>
      </c>
      <c r="R242" t="str">
        <f>_xlfn.CONCAT(Tabel1[[#This Row],[KlubNr]]," - ",Tabel1[[#This Row],[Klubnavn]])</f>
        <v>65 - Kaj Lykke Golfklub</v>
      </c>
      <c r="S242">
        <f>Tabel1[[#This Row],[Fleks mænd]]+Tabel1[[#This Row],[Fleks damer]]</f>
        <v>42</v>
      </c>
      <c r="T242">
        <f>Tabel1[[#This Row],[Junior drenge]]+Tabel1[[#This Row],[Junior piger]]+Tabel1[[#This Row],[Junior drenge uden banetill.]]+Tabel1[[#This Row],[Junior piger uden banetill.]]+Tabel1[[#This Row],[Senior mænd]]+Tabel1[[#This Row],[Senior damer]]</f>
        <v>963</v>
      </c>
      <c r="U242">
        <f>Tabel1[[#This Row],[Junior drenge]]+Tabel1[[#This Row],[Junior piger]]+Tabel1[[#This Row],[Junior drenge uden banetill.]]+Tabel1[[#This Row],[Junior piger uden banetill.]]+Tabel1[[#This Row],[Fleks drenge]]+Tabel1[[#This Row],[Fleks piger]]</f>
        <v>70</v>
      </c>
      <c r="V242">
        <f>Tabel1[[#This Row],[Senior mænd]]+Tabel1[[#This Row],[Senior damer]]</f>
        <v>893</v>
      </c>
      <c r="W242">
        <f>Tabel1[[#This Row],[Langdist mænd]]+Tabel1[[#This Row],[Langdist damer]]</f>
        <v>7</v>
      </c>
      <c r="X242">
        <f>Tabel1[[#This Row],[I alt]]</f>
        <v>1012</v>
      </c>
      <c r="Y242">
        <f>Tabel1[[#This Row],[Passive]]</f>
        <v>160</v>
      </c>
      <c r="Z242">
        <f>Tabel1[[#This Row],[Total Aktive]]+Tabel1[[#This Row],[Total Passive]]</f>
        <v>1172</v>
      </c>
    </row>
    <row r="243" spans="1:26" x14ac:dyDescent="0.2">
      <c r="A243">
        <v>2012</v>
      </c>
      <c r="B243">
        <v>25</v>
      </c>
      <c r="C243" t="s">
        <v>69</v>
      </c>
      <c r="D243">
        <v>66</v>
      </c>
      <c r="E243">
        <v>22</v>
      </c>
      <c r="F243">
        <v>2</v>
      </c>
      <c r="G243">
        <v>4</v>
      </c>
      <c r="H243">
        <v>527</v>
      </c>
      <c r="I243">
        <v>278</v>
      </c>
      <c r="J243">
        <v>0</v>
      </c>
      <c r="K243">
        <v>0</v>
      </c>
      <c r="L243">
        <v>61</v>
      </c>
      <c r="M243">
        <v>48</v>
      </c>
      <c r="N243">
        <v>0</v>
      </c>
      <c r="O243">
        <v>0</v>
      </c>
      <c r="P243">
        <v>1008</v>
      </c>
      <c r="Q243">
        <v>272</v>
      </c>
      <c r="R243" t="str">
        <f>_xlfn.CONCAT(Tabel1[[#This Row],[KlubNr]]," - ",Tabel1[[#This Row],[Klubnavn]])</f>
        <v>25 - Gilleleje Golfklub</v>
      </c>
      <c r="S243">
        <f>Tabel1[[#This Row],[Fleks mænd]]+Tabel1[[#This Row],[Fleks damer]]</f>
        <v>109</v>
      </c>
      <c r="T243">
        <f>Tabel1[[#This Row],[Junior drenge]]+Tabel1[[#This Row],[Junior piger]]+Tabel1[[#This Row],[Junior drenge uden banetill.]]+Tabel1[[#This Row],[Junior piger uden banetill.]]+Tabel1[[#This Row],[Senior mænd]]+Tabel1[[#This Row],[Senior damer]]</f>
        <v>899</v>
      </c>
      <c r="U243">
        <f>Tabel1[[#This Row],[Junior drenge]]+Tabel1[[#This Row],[Junior piger]]+Tabel1[[#This Row],[Junior drenge uden banetill.]]+Tabel1[[#This Row],[Junior piger uden banetill.]]+Tabel1[[#This Row],[Fleks drenge]]+Tabel1[[#This Row],[Fleks piger]]</f>
        <v>94</v>
      </c>
      <c r="V243">
        <f>Tabel1[[#This Row],[Senior mænd]]+Tabel1[[#This Row],[Senior damer]]</f>
        <v>805</v>
      </c>
      <c r="W243">
        <f>Tabel1[[#This Row],[Langdist mænd]]+Tabel1[[#This Row],[Langdist damer]]</f>
        <v>0</v>
      </c>
      <c r="X243">
        <f>Tabel1[[#This Row],[I alt]]</f>
        <v>1008</v>
      </c>
      <c r="Y243">
        <f>Tabel1[[#This Row],[Passive]]</f>
        <v>272</v>
      </c>
      <c r="Z243">
        <f>Tabel1[[#This Row],[Total Aktive]]+Tabel1[[#This Row],[Total Passive]]</f>
        <v>1280</v>
      </c>
    </row>
    <row r="244" spans="1:26" x14ac:dyDescent="0.2">
      <c r="A244">
        <v>2012</v>
      </c>
      <c r="B244">
        <v>21</v>
      </c>
      <c r="C244" t="s">
        <v>78</v>
      </c>
      <c r="D244">
        <v>34</v>
      </c>
      <c r="E244">
        <v>4</v>
      </c>
      <c r="F244">
        <v>0</v>
      </c>
      <c r="G244">
        <v>0</v>
      </c>
      <c r="H244">
        <v>573</v>
      </c>
      <c r="I244">
        <v>236</v>
      </c>
      <c r="J244">
        <v>0</v>
      </c>
      <c r="K244">
        <v>0</v>
      </c>
      <c r="L244">
        <v>78</v>
      </c>
      <c r="M244">
        <v>64</v>
      </c>
      <c r="N244">
        <v>14</v>
      </c>
      <c r="O244">
        <v>4</v>
      </c>
      <c r="P244">
        <v>1007</v>
      </c>
      <c r="Q244">
        <v>192</v>
      </c>
      <c r="R244" t="str">
        <f>_xlfn.CONCAT(Tabel1[[#This Row],[KlubNr]]," - ",Tabel1[[#This Row],[Klubnavn]])</f>
        <v>21 - Svendborg Golf Klub</v>
      </c>
      <c r="S244">
        <f>Tabel1[[#This Row],[Fleks mænd]]+Tabel1[[#This Row],[Fleks damer]]</f>
        <v>142</v>
      </c>
      <c r="T244">
        <f>Tabel1[[#This Row],[Junior drenge]]+Tabel1[[#This Row],[Junior piger]]+Tabel1[[#This Row],[Junior drenge uden banetill.]]+Tabel1[[#This Row],[Junior piger uden banetill.]]+Tabel1[[#This Row],[Senior mænd]]+Tabel1[[#This Row],[Senior damer]]</f>
        <v>847</v>
      </c>
      <c r="U244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244">
        <f>Tabel1[[#This Row],[Senior mænd]]+Tabel1[[#This Row],[Senior damer]]</f>
        <v>809</v>
      </c>
      <c r="W244">
        <f>Tabel1[[#This Row],[Langdist mænd]]+Tabel1[[#This Row],[Langdist damer]]</f>
        <v>18</v>
      </c>
      <c r="X244">
        <f>Tabel1[[#This Row],[I alt]]</f>
        <v>1007</v>
      </c>
      <c r="Y244">
        <f>Tabel1[[#This Row],[Passive]]</f>
        <v>192</v>
      </c>
      <c r="Z244">
        <f>Tabel1[[#This Row],[Total Aktive]]+Tabel1[[#This Row],[Total Passive]]</f>
        <v>1199</v>
      </c>
    </row>
    <row r="245" spans="1:26" x14ac:dyDescent="0.2">
      <c r="A245">
        <v>2012</v>
      </c>
      <c r="B245">
        <v>46</v>
      </c>
      <c r="C245" t="s">
        <v>75</v>
      </c>
      <c r="D245">
        <v>25</v>
      </c>
      <c r="E245">
        <v>10</v>
      </c>
      <c r="F245">
        <v>23</v>
      </c>
      <c r="G245">
        <v>8</v>
      </c>
      <c r="H245">
        <v>410</v>
      </c>
      <c r="I245">
        <v>200</v>
      </c>
      <c r="J245">
        <v>0</v>
      </c>
      <c r="K245">
        <v>0</v>
      </c>
      <c r="L245">
        <v>202</v>
      </c>
      <c r="M245">
        <v>119</v>
      </c>
      <c r="N245">
        <v>2</v>
      </c>
      <c r="O245">
        <v>1</v>
      </c>
      <c r="P245">
        <v>1000</v>
      </c>
      <c r="Q245">
        <v>105</v>
      </c>
      <c r="R245" t="str">
        <f>_xlfn.CONCAT(Tabel1[[#This Row],[KlubNr]]," - ",Tabel1[[#This Row],[Klubnavn]])</f>
        <v>46 - Frederikssund Golfklub</v>
      </c>
      <c r="S245">
        <f>Tabel1[[#This Row],[Fleks mænd]]+Tabel1[[#This Row],[Fleks damer]]</f>
        <v>321</v>
      </c>
      <c r="T245">
        <f>Tabel1[[#This Row],[Junior drenge]]+Tabel1[[#This Row],[Junior piger]]+Tabel1[[#This Row],[Junior drenge uden banetill.]]+Tabel1[[#This Row],[Junior piger uden banetill.]]+Tabel1[[#This Row],[Senior mænd]]+Tabel1[[#This Row],[Senior damer]]</f>
        <v>676</v>
      </c>
      <c r="U245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245">
        <f>Tabel1[[#This Row],[Senior mænd]]+Tabel1[[#This Row],[Senior damer]]</f>
        <v>610</v>
      </c>
      <c r="W245">
        <f>Tabel1[[#This Row],[Langdist mænd]]+Tabel1[[#This Row],[Langdist damer]]</f>
        <v>3</v>
      </c>
      <c r="X245">
        <f>Tabel1[[#This Row],[I alt]]</f>
        <v>1000</v>
      </c>
      <c r="Y245">
        <f>Tabel1[[#This Row],[Passive]]</f>
        <v>105</v>
      </c>
      <c r="Z245">
        <f>Tabel1[[#This Row],[Total Aktive]]+Tabel1[[#This Row],[Total Passive]]</f>
        <v>1105</v>
      </c>
    </row>
    <row r="246" spans="1:26" x14ac:dyDescent="0.2">
      <c r="A246">
        <v>2012</v>
      </c>
      <c r="B246">
        <v>108</v>
      </c>
      <c r="C246" t="s">
        <v>87</v>
      </c>
      <c r="D246">
        <v>31</v>
      </c>
      <c r="E246">
        <v>4</v>
      </c>
      <c r="F246">
        <v>7</v>
      </c>
      <c r="G246">
        <v>2</v>
      </c>
      <c r="H246">
        <v>584</v>
      </c>
      <c r="I246">
        <v>254</v>
      </c>
      <c r="J246">
        <v>0</v>
      </c>
      <c r="K246">
        <v>0</v>
      </c>
      <c r="L246">
        <v>61</v>
      </c>
      <c r="M246">
        <v>31</v>
      </c>
      <c r="N246">
        <v>9</v>
      </c>
      <c r="O246">
        <v>5</v>
      </c>
      <c r="P246">
        <v>988</v>
      </c>
      <c r="Q246">
        <v>63</v>
      </c>
      <c r="R246" t="str">
        <f>_xlfn.CONCAT(Tabel1[[#This Row],[KlubNr]]," - ",Tabel1[[#This Row],[Klubnavn]])</f>
        <v>108 - Aabybro Golfklub</v>
      </c>
      <c r="S246">
        <f>Tabel1[[#This Row],[Fleks mænd]]+Tabel1[[#This Row],[Fleks damer]]</f>
        <v>92</v>
      </c>
      <c r="T246">
        <f>Tabel1[[#This Row],[Junior drenge]]+Tabel1[[#This Row],[Junior piger]]+Tabel1[[#This Row],[Junior drenge uden banetill.]]+Tabel1[[#This Row],[Junior piger uden banetill.]]+Tabel1[[#This Row],[Senior mænd]]+Tabel1[[#This Row],[Senior damer]]</f>
        <v>882</v>
      </c>
      <c r="U246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246">
        <f>Tabel1[[#This Row],[Senior mænd]]+Tabel1[[#This Row],[Senior damer]]</f>
        <v>838</v>
      </c>
      <c r="W246">
        <f>Tabel1[[#This Row],[Langdist mænd]]+Tabel1[[#This Row],[Langdist damer]]</f>
        <v>14</v>
      </c>
      <c r="X246">
        <f>Tabel1[[#This Row],[I alt]]</f>
        <v>988</v>
      </c>
      <c r="Y246">
        <f>Tabel1[[#This Row],[Passive]]</f>
        <v>63</v>
      </c>
      <c r="Z246">
        <f>Tabel1[[#This Row],[Total Aktive]]+Tabel1[[#This Row],[Total Passive]]</f>
        <v>1051</v>
      </c>
    </row>
    <row r="247" spans="1:26" x14ac:dyDescent="0.2">
      <c r="A247">
        <v>2012</v>
      </c>
      <c r="B247">
        <v>40</v>
      </c>
      <c r="C247" t="s">
        <v>92</v>
      </c>
      <c r="D247">
        <v>59</v>
      </c>
      <c r="E247">
        <v>12</v>
      </c>
      <c r="F247">
        <v>11</v>
      </c>
      <c r="G247">
        <v>13</v>
      </c>
      <c r="H247">
        <v>545</v>
      </c>
      <c r="I247">
        <v>237</v>
      </c>
      <c r="J247">
        <v>1</v>
      </c>
      <c r="K247">
        <v>1</v>
      </c>
      <c r="L247">
        <v>63</v>
      </c>
      <c r="M247">
        <v>13</v>
      </c>
      <c r="N247">
        <v>16</v>
      </c>
      <c r="O247">
        <v>3</v>
      </c>
      <c r="P247">
        <v>974</v>
      </c>
      <c r="Q247">
        <v>48</v>
      </c>
      <c r="R247" t="str">
        <f>_xlfn.CONCAT(Tabel1[[#This Row],[KlubNr]]," - ",Tabel1[[#This Row],[Klubnavn]])</f>
        <v>40 - Skive Golfklub</v>
      </c>
      <c r="S247">
        <f>Tabel1[[#This Row],[Fleks mænd]]+Tabel1[[#This Row],[Fleks damer]]</f>
        <v>76</v>
      </c>
      <c r="T247">
        <f>Tabel1[[#This Row],[Junior drenge]]+Tabel1[[#This Row],[Junior piger]]+Tabel1[[#This Row],[Junior drenge uden banetill.]]+Tabel1[[#This Row],[Junior piger uden banetill.]]+Tabel1[[#This Row],[Senior mænd]]+Tabel1[[#This Row],[Senior damer]]</f>
        <v>877</v>
      </c>
      <c r="U247">
        <f>Tabel1[[#This Row],[Junior drenge]]+Tabel1[[#This Row],[Junior piger]]+Tabel1[[#This Row],[Junior drenge uden banetill.]]+Tabel1[[#This Row],[Junior piger uden banetill.]]+Tabel1[[#This Row],[Fleks drenge]]+Tabel1[[#This Row],[Fleks piger]]</f>
        <v>97</v>
      </c>
      <c r="V247">
        <f>Tabel1[[#This Row],[Senior mænd]]+Tabel1[[#This Row],[Senior damer]]</f>
        <v>782</v>
      </c>
      <c r="W247">
        <f>Tabel1[[#This Row],[Langdist mænd]]+Tabel1[[#This Row],[Langdist damer]]</f>
        <v>19</v>
      </c>
      <c r="X247">
        <f>Tabel1[[#This Row],[I alt]]</f>
        <v>974</v>
      </c>
      <c r="Y247">
        <f>Tabel1[[#This Row],[Passive]]</f>
        <v>48</v>
      </c>
      <c r="Z247">
        <f>Tabel1[[#This Row],[Total Aktive]]+Tabel1[[#This Row],[Total Passive]]</f>
        <v>1022</v>
      </c>
    </row>
    <row r="248" spans="1:26" x14ac:dyDescent="0.2">
      <c r="A248">
        <v>2012</v>
      </c>
      <c r="B248">
        <v>9</v>
      </c>
      <c r="C248" t="s">
        <v>81</v>
      </c>
      <c r="D248">
        <v>42</v>
      </c>
      <c r="E248">
        <v>7</v>
      </c>
      <c r="F248">
        <v>7</v>
      </c>
      <c r="G248">
        <v>10</v>
      </c>
      <c r="H248">
        <v>548</v>
      </c>
      <c r="I248">
        <v>317</v>
      </c>
      <c r="J248">
        <v>0</v>
      </c>
      <c r="K248">
        <v>0</v>
      </c>
      <c r="L248">
        <v>27</v>
      </c>
      <c r="M248">
        <v>15</v>
      </c>
      <c r="N248">
        <v>0</v>
      </c>
      <c r="O248">
        <v>0</v>
      </c>
      <c r="P248">
        <v>973</v>
      </c>
      <c r="Q248">
        <v>153</v>
      </c>
      <c r="R248" t="str">
        <f>_xlfn.CONCAT(Tabel1[[#This Row],[KlubNr]]," - ",Tabel1[[#This Row],[Klubnavn]])</f>
        <v>9 - Asserbo Golf Club</v>
      </c>
      <c r="S248">
        <f>Tabel1[[#This Row],[Fleks mænd]]+Tabel1[[#This Row],[Fleks damer]]</f>
        <v>42</v>
      </c>
      <c r="T248">
        <f>Tabel1[[#This Row],[Junior drenge]]+Tabel1[[#This Row],[Junior piger]]+Tabel1[[#This Row],[Junior drenge uden banetill.]]+Tabel1[[#This Row],[Junior piger uden banetill.]]+Tabel1[[#This Row],[Senior mænd]]+Tabel1[[#This Row],[Senior damer]]</f>
        <v>931</v>
      </c>
      <c r="U248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248">
        <f>Tabel1[[#This Row],[Senior mænd]]+Tabel1[[#This Row],[Senior damer]]</f>
        <v>865</v>
      </c>
      <c r="W248">
        <f>Tabel1[[#This Row],[Langdist mænd]]+Tabel1[[#This Row],[Langdist damer]]</f>
        <v>0</v>
      </c>
      <c r="X248">
        <f>Tabel1[[#This Row],[I alt]]</f>
        <v>973</v>
      </c>
      <c r="Y248">
        <f>Tabel1[[#This Row],[Passive]]</f>
        <v>153</v>
      </c>
      <c r="Z248">
        <f>Tabel1[[#This Row],[Total Aktive]]+Tabel1[[#This Row],[Total Passive]]</f>
        <v>1126</v>
      </c>
    </row>
    <row r="249" spans="1:26" x14ac:dyDescent="0.2">
      <c r="A249">
        <v>2012</v>
      </c>
      <c r="B249">
        <v>91</v>
      </c>
      <c r="C249" t="s">
        <v>90</v>
      </c>
      <c r="D249">
        <v>52</v>
      </c>
      <c r="E249">
        <v>4</v>
      </c>
      <c r="F249">
        <v>12</v>
      </c>
      <c r="G249">
        <v>6</v>
      </c>
      <c r="H249">
        <v>526</v>
      </c>
      <c r="I249">
        <v>272</v>
      </c>
      <c r="J249">
        <v>0</v>
      </c>
      <c r="K249">
        <v>0</v>
      </c>
      <c r="L249">
        <v>51</v>
      </c>
      <c r="M249">
        <v>35</v>
      </c>
      <c r="N249">
        <v>3</v>
      </c>
      <c r="O249">
        <v>3</v>
      </c>
      <c r="P249">
        <v>964</v>
      </c>
      <c r="Q249">
        <v>42</v>
      </c>
      <c r="R249" t="str">
        <f>_xlfn.CONCAT(Tabel1[[#This Row],[KlubNr]]," - ",Tabel1[[#This Row],[Klubnavn]])</f>
        <v>91 - Fredericia Golf Club</v>
      </c>
      <c r="S249">
        <f>Tabel1[[#This Row],[Fleks mænd]]+Tabel1[[#This Row],[Fleks damer]]</f>
        <v>86</v>
      </c>
      <c r="T249">
        <f>Tabel1[[#This Row],[Junior drenge]]+Tabel1[[#This Row],[Junior piger]]+Tabel1[[#This Row],[Junior drenge uden banetill.]]+Tabel1[[#This Row],[Junior piger uden banetill.]]+Tabel1[[#This Row],[Senior mænd]]+Tabel1[[#This Row],[Senior damer]]</f>
        <v>872</v>
      </c>
      <c r="U249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249">
        <f>Tabel1[[#This Row],[Senior mænd]]+Tabel1[[#This Row],[Senior damer]]</f>
        <v>798</v>
      </c>
      <c r="W249">
        <f>Tabel1[[#This Row],[Langdist mænd]]+Tabel1[[#This Row],[Langdist damer]]</f>
        <v>6</v>
      </c>
      <c r="X249">
        <f>Tabel1[[#This Row],[I alt]]</f>
        <v>964</v>
      </c>
      <c r="Y249">
        <f>Tabel1[[#This Row],[Passive]]</f>
        <v>42</v>
      </c>
      <c r="Z249">
        <f>Tabel1[[#This Row],[Total Aktive]]+Tabel1[[#This Row],[Total Passive]]</f>
        <v>1006</v>
      </c>
    </row>
    <row r="250" spans="1:26" x14ac:dyDescent="0.2">
      <c r="A250">
        <v>2012</v>
      </c>
      <c r="B250">
        <v>20</v>
      </c>
      <c r="C250" t="s">
        <v>91</v>
      </c>
      <c r="D250">
        <v>38</v>
      </c>
      <c r="E250">
        <v>5</v>
      </c>
      <c r="F250">
        <v>7</v>
      </c>
      <c r="G250">
        <v>2</v>
      </c>
      <c r="H250">
        <v>372</v>
      </c>
      <c r="I250">
        <v>200</v>
      </c>
      <c r="J250">
        <v>0</v>
      </c>
      <c r="K250">
        <v>0</v>
      </c>
      <c r="L250">
        <v>189</v>
      </c>
      <c r="M250">
        <v>145</v>
      </c>
      <c r="N250">
        <v>0</v>
      </c>
      <c r="O250">
        <v>0</v>
      </c>
      <c r="P250">
        <v>958</v>
      </c>
      <c r="Q250">
        <v>123</v>
      </c>
      <c r="R250" t="str">
        <f>_xlfn.CONCAT(Tabel1[[#This Row],[KlubNr]]," - ",Tabel1[[#This Row],[Klubnavn]])</f>
        <v>20 - Odsherred Golfklub</v>
      </c>
      <c r="S250">
        <f>Tabel1[[#This Row],[Fleks mænd]]+Tabel1[[#This Row],[Fleks damer]]</f>
        <v>334</v>
      </c>
      <c r="T250">
        <f>Tabel1[[#This Row],[Junior drenge]]+Tabel1[[#This Row],[Junior piger]]+Tabel1[[#This Row],[Junior drenge uden banetill.]]+Tabel1[[#This Row],[Junior piger uden banetill.]]+Tabel1[[#This Row],[Senior mænd]]+Tabel1[[#This Row],[Senior damer]]</f>
        <v>624</v>
      </c>
      <c r="U250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250">
        <f>Tabel1[[#This Row],[Senior mænd]]+Tabel1[[#This Row],[Senior damer]]</f>
        <v>572</v>
      </c>
      <c r="W250">
        <f>Tabel1[[#This Row],[Langdist mænd]]+Tabel1[[#This Row],[Langdist damer]]</f>
        <v>0</v>
      </c>
      <c r="X250">
        <f>Tabel1[[#This Row],[I alt]]</f>
        <v>958</v>
      </c>
      <c r="Y250">
        <f>Tabel1[[#This Row],[Passive]]</f>
        <v>123</v>
      </c>
      <c r="Z250">
        <f>Tabel1[[#This Row],[Total Aktive]]+Tabel1[[#This Row],[Total Passive]]</f>
        <v>1081</v>
      </c>
    </row>
    <row r="251" spans="1:26" x14ac:dyDescent="0.2">
      <c r="A251">
        <v>2012</v>
      </c>
      <c r="B251">
        <v>196</v>
      </c>
      <c r="C251" t="s">
        <v>98</v>
      </c>
      <c r="D251">
        <v>30</v>
      </c>
      <c r="E251">
        <v>5</v>
      </c>
      <c r="F251">
        <v>0</v>
      </c>
      <c r="G251">
        <v>0</v>
      </c>
      <c r="H251">
        <v>561</v>
      </c>
      <c r="I251">
        <v>257</v>
      </c>
      <c r="J251">
        <v>0</v>
      </c>
      <c r="K251">
        <v>0</v>
      </c>
      <c r="L251">
        <v>72</v>
      </c>
      <c r="M251">
        <v>27</v>
      </c>
      <c r="N251">
        <v>4</v>
      </c>
      <c r="O251">
        <v>2</v>
      </c>
      <c r="P251">
        <v>958</v>
      </c>
      <c r="Q251">
        <v>143</v>
      </c>
      <c r="R251" t="str">
        <f>_xlfn.CONCAT(Tabel1[[#This Row],[KlubNr]]," - ",Tabel1[[#This Row],[Klubnavn]])</f>
        <v>196 - Odense Blommenslyst Golfklub</v>
      </c>
      <c r="S251">
        <f>Tabel1[[#This Row],[Fleks mænd]]+Tabel1[[#This Row],[Fleks damer]]</f>
        <v>99</v>
      </c>
      <c r="T251">
        <f>Tabel1[[#This Row],[Junior drenge]]+Tabel1[[#This Row],[Junior piger]]+Tabel1[[#This Row],[Junior drenge uden banetill.]]+Tabel1[[#This Row],[Junior piger uden banetill.]]+Tabel1[[#This Row],[Senior mænd]]+Tabel1[[#This Row],[Senior damer]]</f>
        <v>853</v>
      </c>
      <c r="U251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51">
        <f>Tabel1[[#This Row],[Senior mænd]]+Tabel1[[#This Row],[Senior damer]]</f>
        <v>818</v>
      </c>
      <c r="W251">
        <f>Tabel1[[#This Row],[Langdist mænd]]+Tabel1[[#This Row],[Langdist damer]]</f>
        <v>6</v>
      </c>
      <c r="X251">
        <f>Tabel1[[#This Row],[I alt]]</f>
        <v>958</v>
      </c>
      <c r="Y251">
        <f>Tabel1[[#This Row],[Passive]]</f>
        <v>143</v>
      </c>
      <c r="Z251">
        <f>Tabel1[[#This Row],[Total Aktive]]+Tabel1[[#This Row],[Total Passive]]</f>
        <v>1101</v>
      </c>
    </row>
    <row r="252" spans="1:26" x14ac:dyDescent="0.2">
      <c r="A252">
        <v>2012</v>
      </c>
      <c r="B252">
        <v>137</v>
      </c>
      <c r="C252" t="s">
        <v>128</v>
      </c>
      <c r="D252">
        <v>10</v>
      </c>
      <c r="E252">
        <v>4</v>
      </c>
      <c r="F252">
        <v>0</v>
      </c>
      <c r="G252">
        <v>0</v>
      </c>
      <c r="H252">
        <v>204</v>
      </c>
      <c r="I252">
        <v>82</v>
      </c>
      <c r="J252">
        <v>8</v>
      </c>
      <c r="K252">
        <v>0</v>
      </c>
      <c r="L252">
        <v>508</v>
      </c>
      <c r="M252">
        <v>104</v>
      </c>
      <c r="N252">
        <v>11</v>
      </c>
      <c r="O252">
        <v>10</v>
      </c>
      <c r="P252">
        <v>941</v>
      </c>
      <c r="Q252">
        <v>12</v>
      </c>
      <c r="R252" t="str">
        <f>_xlfn.CONCAT(Tabel1[[#This Row],[KlubNr]]," - ",Tabel1[[#This Row],[Klubnavn]])</f>
        <v>137 - Øland Golfklub</v>
      </c>
      <c r="S252">
        <f>Tabel1[[#This Row],[Fleks mænd]]+Tabel1[[#This Row],[Fleks damer]]</f>
        <v>612</v>
      </c>
      <c r="T252">
        <f>Tabel1[[#This Row],[Junior drenge]]+Tabel1[[#This Row],[Junior piger]]+Tabel1[[#This Row],[Junior drenge uden banetill.]]+Tabel1[[#This Row],[Junior piger uden banetill.]]+Tabel1[[#This Row],[Senior mænd]]+Tabel1[[#This Row],[Senior damer]]</f>
        <v>300</v>
      </c>
      <c r="U252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252">
        <f>Tabel1[[#This Row],[Senior mænd]]+Tabel1[[#This Row],[Senior damer]]</f>
        <v>286</v>
      </c>
      <c r="W252">
        <f>Tabel1[[#This Row],[Langdist mænd]]+Tabel1[[#This Row],[Langdist damer]]</f>
        <v>21</v>
      </c>
      <c r="X252">
        <f>Tabel1[[#This Row],[I alt]]</f>
        <v>941</v>
      </c>
      <c r="Y252">
        <f>Tabel1[[#This Row],[Passive]]</f>
        <v>12</v>
      </c>
      <c r="Z252">
        <f>Tabel1[[#This Row],[Total Aktive]]+Tabel1[[#This Row],[Total Passive]]</f>
        <v>953</v>
      </c>
    </row>
    <row r="253" spans="1:26" x14ac:dyDescent="0.2">
      <c r="A253">
        <v>2012</v>
      </c>
      <c r="B253">
        <v>60</v>
      </c>
      <c r="C253" t="s">
        <v>95</v>
      </c>
      <c r="D253">
        <v>37</v>
      </c>
      <c r="E253">
        <v>4</v>
      </c>
      <c r="F253">
        <v>19</v>
      </c>
      <c r="G253">
        <v>5</v>
      </c>
      <c r="H253">
        <v>555</v>
      </c>
      <c r="I253">
        <v>255</v>
      </c>
      <c r="J253">
        <v>0</v>
      </c>
      <c r="K253">
        <v>0</v>
      </c>
      <c r="L253">
        <v>0</v>
      </c>
      <c r="M253">
        <v>0</v>
      </c>
      <c r="N253">
        <v>29</v>
      </c>
      <c r="O253">
        <v>17</v>
      </c>
      <c r="P253">
        <v>921</v>
      </c>
      <c r="Q253">
        <v>260</v>
      </c>
      <c r="R253" t="str">
        <f>_xlfn.CONCAT(Tabel1[[#This Row],[KlubNr]]," - ",Tabel1[[#This Row],[Klubnavn]])</f>
        <v>60 - Lemvig Golfklub</v>
      </c>
      <c r="S253">
        <f>Tabel1[[#This Row],[Fleks mænd]]+Tabel1[[#This Row],[Fleks damer]]</f>
        <v>0</v>
      </c>
      <c r="T253">
        <f>Tabel1[[#This Row],[Junior drenge]]+Tabel1[[#This Row],[Junior piger]]+Tabel1[[#This Row],[Junior drenge uden banetill.]]+Tabel1[[#This Row],[Junior piger uden banetill.]]+Tabel1[[#This Row],[Senior mænd]]+Tabel1[[#This Row],[Senior damer]]</f>
        <v>875</v>
      </c>
      <c r="U253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253">
        <f>Tabel1[[#This Row],[Senior mænd]]+Tabel1[[#This Row],[Senior damer]]</f>
        <v>810</v>
      </c>
      <c r="W253">
        <f>Tabel1[[#This Row],[Langdist mænd]]+Tabel1[[#This Row],[Langdist damer]]</f>
        <v>46</v>
      </c>
      <c r="X253">
        <f>Tabel1[[#This Row],[I alt]]</f>
        <v>921</v>
      </c>
      <c r="Y253">
        <f>Tabel1[[#This Row],[Passive]]</f>
        <v>260</v>
      </c>
      <c r="Z253">
        <f>Tabel1[[#This Row],[Total Aktive]]+Tabel1[[#This Row],[Total Passive]]</f>
        <v>1181</v>
      </c>
    </row>
    <row r="254" spans="1:26" x14ac:dyDescent="0.2">
      <c r="A254">
        <v>2012</v>
      </c>
      <c r="B254">
        <v>45</v>
      </c>
      <c r="C254" t="s">
        <v>97</v>
      </c>
      <c r="D254">
        <v>86</v>
      </c>
      <c r="E254">
        <v>37</v>
      </c>
      <c r="F254">
        <v>0</v>
      </c>
      <c r="G254">
        <v>0</v>
      </c>
      <c r="H254">
        <v>485</v>
      </c>
      <c r="I254">
        <v>245</v>
      </c>
      <c r="J254">
        <v>0</v>
      </c>
      <c r="K254">
        <v>0</v>
      </c>
      <c r="L254">
        <v>38</v>
      </c>
      <c r="M254">
        <v>20</v>
      </c>
      <c r="N254">
        <v>8</v>
      </c>
      <c r="O254">
        <v>1</v>
      </c>
      <c r="P254">
        <v>920</v>
      </c>
      <c r="Q254">
        <v>175</v>
      </c>
      <c r="R254" t="str">
        <f>_xlfn.CONCAT(Tabel1[[#This Row],[KlubNr]]," - ",Tabel1[[#This Row],[Klubnavn]])</f>
        <v>45 - Gyttegård Golf Klub</v>
      </c>
      <c r="S254">
        <f>Tabel1[[#This Row],[Fleks mænd]]+Tabel1[[#This Row],[Fleks damer]]</f>
        <v>58</v>
      </c>
      <c r="T254">
        <f>Tabel1[[#This Row],[Junior drenge]]+Tabel1[[#This Row],[Junior piger]]+Tabel1[[#This Row],[Junior drenge uden banetill.]]+Tabel1[[#This Row],[Junior piger uden banetill.]]+Tabel1[[#This Row],[Senior mænd]]+Tabel1[[#This Row],[Senior damer]]</f>
        <v>853</v>
      </c>
      <c r="U254">
        <f>Tabel1[[#This Row],[Junior drenge]]+Tabel1[[#This Row],[Junior piger]]+Tabel1[[#This Row],[Junior drenge uden banetill.]]+Tabel1[[#This Row],[Junior piger uden banetill.]]+Tabel1[[#This Row],[Fleks drenge]]+Tabel1[[#This Row],[Fleks piger]]</f>
        <v>123</v>
      </c>
      <c r="V254">
        <f>Tabel1[[#This Row],[Senior mænd]]+Tabel1[[#This Row],[Senior damer]]</f>
        <v>730</v>
      </c>
      <c r="W254">
        <f>Tabel1[[#This Row],[Langdist mænd]]+Tabel1[[#This Row],[Langdist damer]]</f>
        <v>9</v>
      </c>
      <c r="X254">
        <f>Tabel1[[#This Row],[I alt]]</f>
        <v>920</v>
      </c>
      <c r="Y254">
        <f>Tabel1[[#This Row],[Passive]]</f>
        <v>175</v>
      </c>
      <c r="Z254">
        <f>Tabel1[[#This Row],[Total Aktive]]+Tabel1[[#This Row],[Total Passive]]</f>
        <v>1095</v>
      </c>
    </row>
    <row r="255" spans="1:26" x14ac:dyDescent="0.2">
      <c r="A255">
        <v>2012</v>
      </c>
      <c r="B255">
        <v>164</v>
      </c>
      <c r="C255" t="s">
        <v>136</v>
      </c>
      <c r="D255">
        <v>12</v>
      </c>
      <c r="E255">
        <v>4</v>
      </c>
      <c r="F255">
        <v>10</v>
      </c>
      <c r="G255">
        <v>2</v>
      </c>
      <c r="H255">
        <v>443</v>
      </c>
      <c r="I255">
        <v>153</v>
      </c>
      <c r="J255">
        <v>2</v>
      </c>
      <c r="K255">
        <v>0</v>
      </c>
      <c r="L255">
        <v>211</v>
      </c>
      <c r="M255">
        <v>69</v>
      </c>
      <c r="N255">
        <v>8</v>
      </c>
      <c r="O255">
        <v>6</v>
      </c>
      <c r="P255">
        <v>920</v>
      </c>
      <c r="Q255">
        <v>42</v>
      </c>
      <c r="R255" t="str">
        <f>_xlfn.CONCAT(Tabel1[[#This Row],[KlubNr]]," - ",Tabel1[[#This Row],[Klubnavn]])</f>
        <v>164 - Comwell Kellers Park Golfklub</v>
      </c>
      <c r="S255">
        <f>Tabel1[[#This Row],[Fleks mænd]]+Tabel1[[#This Row],[Fleks damer]]</f>
        <v>280</v>
      </c>
      <c r="T255">
        <f>Tabel1[[#This Row],[Junior drenge]]+Tabel1[[#This Row],[Junior piger]]+Tabel1[[#This Row],[Junior drenge uden banetill.]]+Tabel1[[#This Row],[Junior piger uden banetill.]]+Tabel1[[#This Row],[Senior mænd]]+Tabel1[[#This Row],[Senior damer]]</f>
        <v>624</v>
      </c>
      <c r="U255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55">
        <f>Tabel1[[#This Row],[Senior mænd]]+Tabel1[[#This Row],[Senior damer]]</f>
        <v>596</v>
      </c>
      <c r="W255">
        <f>Tabel1[[#This Row],[Langdist mænd]]+Tabel1[[#This Row],[Langdist damer]]</f>
        <v>14</v>
      </c>
      <c r="X255">
        <f>Tabel1[[#This Row],[I alt]]</f>
        <v>920</v>
      </c>
      <c r="Y255">
        <f>Tabel1[[#This Row],[Passive]]</f>
        <v>42</v>
      </c>
      <c r="Z255">
        <f>Tabel1[[#This Row],[Total Aktive]]+Tabel1[[#This Row],[Total Passive]]</f>
        <v>962</v>
      </c>
    </row>
    <row r="256" spans="1:26" x14ac:dyDescent="0.2">
      <c r="A256">
        <v>2012</v>
      </c>
      <c r="B256">
        <v>63</v>
      </c>
      <c r="C256" t="s">
        <v>84</v>
      </c>
      <c r="D256">
        <v>42</v>
      </c>
      <c r="E256">
        <v>6</v>
      </c>
      <c r="F256">
        <v>16</v>
      </c>
      <c r="G256">
        <v>10</v>
      </c>
      <c r="H256">
        <v>596</v>
      </c>
      <c r="I256">
        <v>218</v>
      </c>
      <c r="J256">
        <v>0</v>
      </c>
      <c r="K256">
        <v>0</v>
      </c>
      <c r="L256">
        <v>23</v>
      </c>
      <c r="M256">
        <v>7</v>
      </c>
      <c r="N256">
        <v>0</v>
      </c>
      <c r="O256">
        <v>1</v>
      </c>
      <c r="P256">
        <v>919</v>
      </c>
      <c r="Q256">
        <v>228</v>
      </c>
      <c r="R256" t="str">
        <f>_xlfn.CONCAT(Tabel1[[#This Row],[KlubNr]]," - ",Tabel1[[#This Row],[Klubnavn]])</f>
        <v>63 - Skjoldenæsholm Golfklub</v>
      </c>
      <c r="S256">
        <f>Tabel1[[#This Row],[Fleks mænd]]+Tabel1[[#This Row],[Fleks damer]]</f>
        <v>30</v>
      </c>
      <c r="T256">
        <f>Tabel1[[#This Row],[Junior drenge]]+Tabel1[[#This Row],[Junior piger]]+Tabel1[[#This Row],[Junior drenge uden banetill.]]+Tabel1[[#This Row],[Junior piger uden banetill.]]+Tabel1[[#This Row],[Senior mænd]]+Tabel1[[#This Row],[Senior damer]]</f>
        <v>888</v>
      </c>
      <c r="U256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256">
        <f>Tabel1[[#This Row],[Senior mænd]]+Tabel1[[#This Row],[Senior damer]]</f>
        <v>814</v>
      </c>
      <c r="W256">
        <f>Tabel1[[#This Row],[Langdist mænd]]+Tabel1[[#This Row],[Langdist damer]]</f>
        <v>1</v>
      </c>
      <c r="X256">
        <f>Tabel1[[#This Row],[I alt]]</f>
        <v>919</v>
      </c>
      <c r="Y256">
        <f>Tabel1[[#This Row],[Passive]]</f>
        <v>228</v>
      </c>
      <c r="Z256">
        <f>Tabel1[[#This Row],[Total Aktive]]+Tabel1[[#This Row],[Total Passive]]</f>
        <v>1147</v>
      </c>
    </row>
    <row r="257" spans="1:26" x14ac:dyDescent="0.2">
      <c r="A257">
        <v>2012</v>
      </c>
      <c r="B257">
        <v>169</v>
      </c>
      <c r="C257" t="s">
        <v>99</v>
      </c>
      <c r="D257">
        <v>33</v>
      </c>
      <c r="E257">
        <v>6</v>
      </c>
      <c r="F257">
        <v>7</v>
      </c>
      <c r="G257">
        <v>1</v>
      </c>
      <c r="H257">
        <v>616</v>
      </c>
      <c r="I257">
        <v>160</v>
      </c>
      <c r="J257">
        <v>0</v>
      </c>
      <c r="K257">
        <v>0</v>
      </c>
      <c r="L257">
        <v>66</v>
      </c>
      <c r="M257">
        <v>24</v>
      </c>
      <c r="N257">
        <v>0</v>
      </c>
      <c r="O257">
        <v>0</v>
      </c>
      <c r="P257">
        <v>913</v>
      </c>
      <c r="Q257">
        <v>0</v>
      </c>
      <c r="R257" t="str">
        <f>_xlfn.CONCAT(Tabel1[[#This Row],[KlubNr]]," - ",Tabel1[[#This Row],[Klubnavn]])</f>
        <v>169 - Ledreborg Palace Golf Club</v>
      </c>
      <c r="S257">
        <f>Tabel1[[#This Row],[Fleks mænd]]+Tabel1[[#This Row],[Fleks damer]]</f>
        <v>90</v>
      </c>
      <c r="T257">
        <f>Tabel1[[#This Row],[Junior drenge]]+Tabel1[[#This Row],[Junior piger]]+Tabel1[[#This Row],[Junior drenge uden banetill.]]+Tabel1[[#This Row],[Junior piger uden banetill.]]+Tabel1[[#This Row],[Senior mænd]]+Tabel1[[#This Row],[Senior damer]]</f>
        <v>823</v>
      </c>
      <c r="U257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257">
        <f>Tabel1[[#This Row],[Senior mænd]]+Tabel1[[#This Row],[Senior damer]]</f>
        <v>776</v>
      </c>
      <c r="W257">
        <f>Tabel1[[#This Row],[Langdist mænd]]+Tabel1[[#This Row],[Langdist damer]]</f>
        <v>0</v>
      </c>
      <c r="X257">
        <f>Tabel1[[#This Row],[I alt]]</f>
        <v>913</v>
      </c>
      <c r="Y257">
        <f>Tabel1[[#This Row],[Passive]]</f>
        <v>0</v>
      </c>
      <c r="Z257">
        <f>Tabel1[[#This Row],[Total Aktive]]+Tabel1[[#This Row],[Total Passive]]</f>
        <v>913</v>
      </c>
    </row>
    <row r="258" spans="1:26" x14ac:dyDescent="0.2">
      <c r="A258">
        <v>2012</v>
      </c>
      <c r="B258">
        <v>13</v>
      </c>
      <c r="C258" t="s">
        <v>93</v>
      </c>
      <c r="D258">
        <v>62</v>
      </c>
      <c r="E258">
        <v>20</v>
      </c>
      <c r="F258">
        <v>11</v>
      </c>
      <c r="G258">
        <v>8</v>
      </c>
      <c r="H258">
        <v>545</v>
      </c>
      <c r="I258">
        <v>230</v>
      </c>
      <c r="J258">
        <v>0</v>
      </c>
      <c r="K258">
        <v>0</v>
      </c>
      <c r="L258">
        <v>21</v>
      </c>
      <c r="M258">
        <v>13</v>
      </c>
      <c r="N258">
        <v>0</v>
      </c>
      <c r="O258">
        <v>0</v>
      </c>
      <c r="P258">
        <v>910</v>
      </c>
      <c r="Q258">
        <v>243</v>
      </c>
      <c r="R258" t="str">
        <f>_xlfn.CONCAT(Tabel1[[#This Row],[KlubNr]]," - ",Tabel1[[#This Row],[Klubnavn]])</f>
        <v>13 - Holbæk Golfklub</v>
      </c>
      <c r="S258">
        <f>Tabel1[[#This Row],[Fleks mænd]]+Tabel1[[#This Row],[Fleks damer]]</f>
        <v>34</v>
      </c>
      <c r="T258">
        <f>Tabel1[[#This Row],[Junior drenge]]+Tabel1[[#This Row],[Junior piger]]+Tabel1[[#This Row],[Junior drenge uden banetill.]]+Tabel1[[#This Row],[Junior piger uden banetill.]]+Tabel1[[#This Row],[Senior mænd]]+Tabel1[[#This Row],[Senior damer]]</f>
        <v>876</v>
      </c>
      <c r="U258">
        <f>Tabel1[[#This Row],[Junior drenge]]+Tabel1[[#This Row],[Junior piger]]+Tabel1[[#This Row],[Junior drenge uden banetill.]]+Tabel1[[#This Row],[Junior piger uden banetill.]]+Tabel1[[#This Row],[Fleks drenge]]+Tabel1[[#This Row],[Fleks piger]]</f>
        <v>101</v>
      </c>
      <c r="V258">
        <f>Tabel1[[#This Row],[Senior mænd]]+Tabel1[[#This Row],[Senior damer]]</f>
        <v>775</v>
      </c>
      <c r="W258">
        <f>Tabel1[[#This Row],[Langdist mænd]]+Tabel1[[#This Row],[Langdist damer]]</f>
        <v>0</v>
      </c>
      <c r="X258">
        <f>Tabel1[[#This Row],[I alt]]</f>
        <v>910</v>
      </c>
      <c r="Y258">
        <f>Tabel1[[#This Row],[Passive]]</f>
        <v>243</v>
      </c>
      <c r="Z258">
        <f>Tabel1[[#This Row],[Total Aktive]]+Tabel1[[#This Row],[Total Passive]]</f>
        <v>1153</v>
      </c>
    </row>
    <row r="259" spans="1:26" x14ac:dyDescent="0.2">
      <c r="A259">
        <v>2012</v>
      </c>
      <c r="B259">
        <v>29</v>
      </c>
      <c r="C259" t="s">
        <v>102</v>
      </c>
      <c r="D259">
        <v>29</v>
      </c>
      <c r="E259">
        <v>4</v>
      </c>
      <c r="F259">
        <v>0</v>
      </c>
      <c r="G259">
        <v>0</v>
      </c>
      <c r="H259">
        <v>537</v>
      </c>
      <c r="I259">
        <v>271</v>
      </c>
      <c r="J259">
        <v>1</v>
      </c>
      <c r="K259">
        <v>0</v>
      </c>
      <c r="L259">
        <v>19</v>
      </c>
      <c r="M259">
        <v>15</v>
      </c>
      <c r="N259">
        <v>20</v>
      </c>
      <c r="O259">
        <v>11</v>
      </c>
      <c r="P259">
        <v>907</v>
      </c>
      <c r="Q259">
        <v>119</v>
      </c>
      <c r="R259" t="str">
        <f>_xlfn.CONCAT(Tabel1[[#This Row],[KlubNr]]," - ",Tabel1[[#This Row],[Klubnavn]])</f>
        <v>29 - Nordvestjysk Golfklub</v>
      </c>
      <c r="S259">
        <f>Tabel1[[#This Row],[Fleks mænd]]+Tabel1[[#This Row],[Fleks damer]]</f>
        <v>34</v>
      </c>
      <c r="T259">
        <f>Tabel1[[#This Row],[Junior drenge]]+Tabel1[[#This Row],[Junior piger]]+Tabel1[[#This Row],[Junior drenge uden banetill.]]+Tabel1[[#This Row],[Junior piger uden banetill.]]+Tabel1[[#This Row],[Senior mænd]]+Tabel1[[#This Row],[Senior damer]]</f>
        <v>841</v>
      </c>
      <c r="U259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259">
        <f>Tabel1[[#This Row],[Senior mænd]]+Tabel1[[#This Row],[Senior damer]]</f>
        <v>808</v>
      </c>
      <c r="W259">
        <f>Tabel1[[#This Row],[Langdist mænd]]+Tabel1[[#This Row],[Langdist damer]]</f>
        <v>31</v>
      </c>
      <c r="X259">
        <f>Tabel1[[#This Row],[I alt]]</f>
        <v>907</v>
      </c>
      <c r="Y259">
        <f>Tabel1[[#This Row],[Passive]]</f>
        <v>119</v>
      </c>
      <c r="Z259">
        <f>Tabel1[[#This Row],[Total Aktive]]+Tabel1[[#This Row],[Total Passive]]</f>
        <v>1026</v>
      </c>
    </row>
    <row r="260" spans="1:26" x14ac:dyDescent="0.2">
      <c r="A260">
        <v>2012</v>
      </c>
      <c r="B260">
        <v>51</v>
      </c>
      <c r="C260" t="s">
        <v>96</v>
      </c>
      <c r="D260">
        <v>34</v>
      </c>
      <c r="E260">
        <v>8</v>
      </c>
      <c r="F260">
        <v>16</v>
      </c>
      <c r="G260">
        <v>11</v>
      </c>
      <c r="H260">
        <v>521</v>
      </c>
      <c r="I260">
        <v>274</v>
      </c>
      <c r="J260">
        <v>0</v>
      </c>
      <c r="K260">
        <v>0</v>
      </c>
      <c r="L260">
        <v>22</v>
      </c>
      <c r="M260">
        <v>7</v>
      </c>
      <c r="N260">
        <v>7</v>
      </c>
      <c r="O260">
        <v>1</v>
      </c>
      <c r="P260">
        <v>901</v>
      </c>
      <c r="Q260">
        <v>126</v>
      </c>
      <c r="R260" t="str">
        <f>_xlfn.CONCAT(Tabel1[[#This Row],[KlubNr]]," - ",Tabel1[[#This Row],[Klubnavn]])</f>
        <v>51 - Sønderborg Golfklub</v>
      </c>
      <c r="S260">
        <f>Tabel1[[#This Row],[Fleks mænd]]+Tabel1[[#This Row],[Fleks damer]]</f>
        <v>29</v>
      </c>
      <c r="T260">
        <f>Tabel1[[#This Row],[Junior drenge]]+Tabel1[[#This Row],[Junior piger]]+Tabel1[[#This Row],[Junior drenge uden banetill.]]+Tabel1[[#This Row],[Junior piger uden banetill.]]+Tabel1[[#This Row],[Senior mænd]]+Tabel1[[#This Row],[Senior damer]]</f>
        <v>864</v>
      </c>
      <c r="U260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260">
        <f>Tabel1[[#This Row],[Senior mænd]]+Tabel1[[#This Row],[Senior damer]]</f>
        <v>795</v>
      </c>
      <c r="W260">
        <f>Tabel1[[#This Row],[Langdist mænd]]+Tabel1[[#This Row],[Langdist damer]]</f>
        <v>8</v>
      </c>
      <c r="X260">
        <f>Tabel1[[#This Row],[I alt]]</f>
        <v>901</v>
      </c>
      <c r="Y260">
        <f>Tabel1[[#This Row],[Passive]]</f>
        <v>126</v>
      </c>
      <c r="Z260">
        <f>Tabel1[[#This Row],[Total Aktive]]+Tabel1[[#This Row],[Total Passive]]</f>
        <v>1027</v>
      </c>
    </row>
    <row r="261" spans="1:26" x14ac:dyDescent="0.2">
      <c r="A261">
        <v>2012</v>
      </c>
      <c r="B261">
        <v>11</v>
      </c>
      <c r="C261" t="s">
        <v>106</v>
      </c>
      <c r="D261">
        <v>37</v>
      </c>
      <c r="E261">
        <v>10</v>
      </c>
      <c r="F261">
        <v>0</v>
      </c>
      <c r="G261">
        <v>0</v>
      </c>
      <c r="H261">
        <v>528</v>
      </c>
      <c r="I261">
        <v>273</v>
      </c>
      <c r="J261">
        <v>0</v>
      </c>
      <c r="K261">
        <v>0</v>
      </c>
      <c r="L261">
        <v>33</v>
      </c>
      <c r="M261">
        <v>16</v>
      </c>
      <c r="N261">
        <v>2</v>
      </c>
      <c r="O261">
        <v>1</v>
      </c>
      <c r="P261">
        <v>900</v>
      </c>
      <c r="Q261">
        <v>289</v>
      </c>
      <c r="R261" t="str">
        <f>_xlfn.CONCAT(Tabel1[[#This Row],[KlubNr]]," - ",Tabel1[[#This Row],[Klubnavn]])</f>
        <v>11 - Sct. Knuds Golfklub</v>
      </c>
      <c r="S261">
        <f>Tabel1[[#This Row],[Fleks mænd]]+Tabel1[[#This Row],[Fleks damer]]</f>
        <v>49</v>
      </c>
      <c r="T261">
        <f>Tabel1[[#This Row],[Junior drenge]]+Tabel1[[#This Row],[Junior piger]]+Tabel1[[#This Row],[Junior drenge uden banetill.]]+Tabel1[[#This Row],[Junior piger uden banetill.]]+Tabel1[[#This Row],[Senior mænd]]+Tabel1[[#This Row],[Senior damer]]</f>
        <v>848</v>
      </c>
      <c r="U261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261">
        <f>Tabel1[[#This Row],[Senior mænd]]+Tabel1[[#This Row],[Senior damer]]</f>
        <v>801</v>
      </c>
      <c r="W261">
        <f>Tabel1[[#This Row],[Langdist mænd]]+Tabel1[[#This Row],[Langdist damer]]</f>
        <v>3</v>
      </c>
      <c r="X261">
        <f>Tabel1[[#This Row],[I alt]]</f>
        <v>900</v>
      </c>
      <c r="Y261">
        <f>Tabel1[[#This Row],[Passive]]</f>
        <v>289</v>
      </c>
      <c r="Z261">
        <f>Tabel1[[#This Row],[Total Aktive]]+Tabel1[[#This Row],[Total Passive]]</f>
        <v>1189</v>
      </c>
    </row>
    <row r="262" spans="1:26" x14ac:dyDescent="0.2">
      <c r="A262">
        <v>2012</v>
      </c>
      <c r="B262">
        <v>89</v>
      </c>
      <c r="C262" t="s">
        <v>232</v>
      </c>
      <c r="D262">
        <v>48</v>
      </c>
      <c r="E262">
        <v>10</v>
      </c>
      <c r="F262">
        <v>14</v>
      </c>
      <c r="G262">
        <v>1</v>
      </c>
      <c r="H262">
        <v>474</v>
      </c>
      <c r="I262">
        <v>258</v>
      </c>
      <c r="J262">
        <v>0</v>
      </c>
      <c r="K262">
        <v>0</v>
      </c>
      <c r="L262">
        <v>56</v>
      </c>
      <c r="M262">
        <v>29</v>
      </c>
      <c r="N262">
        <v>8</v>
      </c>
      <c r="O262">
        <v>2</v>
      </c>
      <c r="P262">
        <v>900</v>
      </c>
      <c r="Q262">
        <v>78</v>
      </c>
      <c r="R262" t="str">
        <f>_xlfn.CONCAT(Tabel1[[#This Row],[KlubNr]]," - ",Tabel1[[#This Row],[Klubnavn]])</f>
        <v xml:space="preserve">89 - Lillebælt </v>
      </c>
      <c r="S262">
        <f>Tabel1[[#This Row],[Fleks mænd]]+Tabel1[[#This Row],[Fleks damer]]</f>
        <v>85</v>
      </c>
      <c r="T262">
        <f>Tabel1[[#This Row],[Junior drenge]]+Tabel1[[#This Row],[Junior piger]]+Tabel1[[#This Row],[Junior drenge uden banetill.]]+Tabel1[[#This Row],[Junior piger uden banetill.]]+Tabel1[[#This Row],[Senior mænd]]+Tabel1[[#This Row],[Senior damer]]</f>
        <v>805</v>
      </c>
      <c r="U262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262">
        <f>Tabel1[[#This Row],[Senior mænd]]+Tabel1[[#This Row],[Senior damer]]</f>
        <v>732</v>
      </c>
      <c r="W262">
        <f>Tabel1[[#This Row],[Langdist mænd]]+Tabel1[[#This Row],[Langdist damer]]</f>
        <v>10</v>
      </c>
      <c r="X262">
        <f>Tabel1[[#This Row],[I alt]]</f>
        <v>900</v>
      </c>
      <c r="Y262">
        <f>Tabel1[[#This Row],[Passive]]</f>
        <v>78</v>
      </c>
      <c r="Z262">
        <f>Tabel1[[#This Row],[Total Aktive]]+Tabel1[[#This Row],[Total Passive]]</f>
        <v>978</v>
      </c>
    </row>
    <row r="263" spans="1:26" x14ac:dyDescent="0.2">
      <c r="A263">
        <v>2012</v>
      </c>
      <c r="B263">
        <v>19</v>
      </c>
      <c r="C263" t="s">
        <v>107</v>
      </c>
      <c r="D263">
        <v>50</v>
      </c>
      <c r="E263">
        <v>9</v>
      </c>
      <c r="F263">
        <v>20</v>
      </c>
      <c r="G263">
        <v>6</v>
      </c>
      <c r="H263">
        <v>454</v>
      </c>
      <c r="I263">
        <v>255</v>
      </c>
      <c r="J263">
        <v>0</v>
      </c>
      <c r="K263">
        <v>0</v>
      </c>
      <c r="L263">
        <v>68</v>
      </c>
      <c r="M263">
        <v>22</v>
      </c>
      <c r="N263">
        <v>9</v>
      </c>
      <c r="O263">
        <v>3</v>
      </c>
      <c r="P263">
        <v>896</v>
      </c>
      <c r="Q263">
        <v>181</v>
      </c>
      <c r="R263" t="str">
        <f>_xlfn.CONCAT(Tabel1[[#This Row],[KlubNr]]," - ",Tabel1[[#This Row],[Klubnavn]])</f>
        <v>19 - Dejbjerg Golf Klub</v>
      </c>
      <c r="S263">
        <f>Tabel1[[#This Row],[Fleks mænd]]+Tabel1[[#This Row],[Fleks damer]]</f>
        <v>90</v>
      </c>
      <c r="T263">
        <f>Tabel1[[#This Row],[Junior drenge]]+Tabel1[[#This Row],[Junior piger]]+Tabel1[[#This Row],[Junior drenge uden banetill.]]+Tabel1[[#This Row],[Junior piger uden banetill.]]+Tabel1[[#This Row],[Senior mænd]]+Tabel1[[#This Row],[Senior damer]]</f>
        <v>794</v>
      </c>
      <c r="U263">
        <f>Tabel1[[#This Row],[Junior drenge]]+Tabel1[[#This Row],[Junior piger]]+Tabel1[[#This Row],[Junior drenge uden banetill.]]+Tabel1[[#This Row],[Junior piger uden banetill.]]+Tabel1[[#This Row],[Fleks drenge]]+Tabel1[[#This Row],[Fleks piger]]</f>
        <v>85</v>
      </c>
      <c r="V263">
        <f>Tabel1[[#This Row],[Senior mænd]]+Tabel1[[#This Row],[Senior damer]]</f>
        <v>709</v>
      </c>
      <c r="W263">
        <f>Tabel1[[#This Row],[Langdist mænd]]+Tabel1[[#This Row],[Langdist damer]]</f>
        <v>12</v>
      </c>
      <c r="X263">
        <f>Tabel1[[#This Row],[I alt]]</f>
        <v>896</v>
      </c>
      <c r="Y263">
        <f>Tabel1[[#This Row],[Passive]]</f>
        <v>181</v>
      </c>
      <c r="Z263">
        <f>Tabel1[[#This Row],[Total Aktive]]+Tabel1[[#This Row],[Total Passive]]</f>
        <v>1077</v>
      </c>
    </row>
    <row r="264" spans="1:26" x14ac:dyDescent="0.2">
      <c r="A264">
        <v>2012</v>
      </c>
      <c r="B264">
        <v>138</v>
      </c>
      <c r="C264" t="s">
        <v>100</v>
      </c>
      <c r="D264">
        <v>36</v>
      </c>
      <c r="E264">
        <v>15</v>
      </c>
      <c r="F264">
        <v>9</v>
      </c>
      <c r="G264">
        <v>9</v>
      </c>
      <c r="H264">
        <v>521</v>
      </c>
      <c r="I264">
        <v>170</v>
      </c>
      <c r="J264">
        <v>0</v>
      </c>
      <c r="K264">
        <v>0</v>
      </c>
      <c r="L264">
        <v>104</v>
      </c>
      <c r="M264">
        <v>30</v>
      </c>
      <c r="N264">
        <v>0</v>
      </c>
      <c r="O264">
        <v>0</v>
      </c>
      <c r="P264">
        <v>894</v>
      </c>
      <c r="Q264">
        <v>48</v>
      </c>
      <c r="R264" t="str">
        <f>_xlfn.CONCAT(Tabel1[[#This Row],[KlubNr]]," - ",Tabel1[[#This Row],[Klubnavn]])</f>
        <v>138 - Skovbo Golfklub</v>
      </c>
      <c r="S264">
        <f>Tabel1[[#This Row],[Fleks mænd]]+Tabel1[[#This Row],[Fleks damer]]</f>
        <v>134</v>
      </c>
      <c r="T264">
        <f>Tabel1[[#This Row],[Junior drenge]]+Tabel1[[#This Row],[Junior piger]]+Tabel1[[#This Row],[Junior drenge uden banetill.]]+Tabel1[[#This Row],[Junior piger uden banetill.]]+Tabel1[[#This Row],[Senior mænd]]+Tabel1[[#This Row],[Senior damer]]</f>
        <v>760</v>
      </c>
      <c r="U264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264">
        <f>Tabel1[[#This Row],[Senior mænd]]+Tabel1[[#This Row],[Senior damer]]</f>
        <v>691</v>
      </c>
      <c r="W264">
        <f>Tabel1[[#This Row],[Langdist mænd]]+Tabel1[[#This Row],[Langdist damer]]</f>
        <v>0</v>
      </c>
      <c r="X264">
        <f>Tabel1[[#This Row],[I alt]]</f>
        <v>894</v>
      </c>
      <c r="Y264">
        <f>Tabel1[[#This Row],[Passive]]</f>
        <v>48</v>
      </c>
      <c r="Z264">
        <f>Tabel1[[#This Row],[Total Aktive]]+Tabel1[[#This Row],[Total Passive]]</f>
        <v>942</v>
      </c>
    </row>
    <row r="265" spans="1:26" x14ac:dyDescent="0.2">
      <c r="A265">
        <v>2012</v>
      </c>
      <c r="B265">
        <v>10</v>
      </c>
      <c r="C265" t="s">
        <v>70</v>
      </c>
      <c r="D265">
        <v>21</v>
      </c>
      <c r="E265">
        <v>2</v>
      </c>
      <c r="F265">
        <v>0</v>
      </c>
      <c r="G265">
        <v>0</v>
      </c>
      <c r="H265">
        <v>184</v>
      </c>
      <c r="I265">
        <v>133</v>
      </c>
      <c r="J265">
        <v>0</v>
      </c>
      <c r="K265">
        <v>0</v>
      </c>
      <c r="L265">
        <v>274</v>
      </c>
      <c r="M265">
        <v>93</v>
      </c>
      <c r="N265">
        <v>117</v>
      </c>
      <c r="O265">
        <v>66</v>
      </c>
      <c r="P265">
        <v>890</v>
      </c>
      <c r="Q265">
        <v>67</v>
      </c>
      <c r="R265" t="str">
        <f>_xlfn.CONCAT(Tabel1[[#This Row],[KlubNr]]," - ",Tabel1[[#This Row],[Klubnavn]])</f>
        <v>10 - Fanø Vesterhavsbads Golfklub</v>
      </c>
      <c r="S265">
        <f>Tabel1[[#This Row],[Fleks mænd]]+Tabel1[[#This Row],[Fleks damer]]</f>
        <v>367</v>
      </c>
      <c r="T265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265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265">
        <f>Tabel1[[#This Row],[Senior mænd]]+Tabel1[[#This Row],[Senior damer]]</f>
        <v>317</v>
      </c>
      <c r="W265">
        <f>Tabel1[[#This Row],[Langdist mænd]]+Tabel1[[#This Row],[Langdist damer]]</f>
        <v>183</v>
      </c>
      <c r="X265">
        <f>Tabel1[[#This Row],[I alt]]</f>
        <v>890</v>
      </c>
      <c r="Y265">
        <f>Tabel1[[#This Row],[Passive]]</f>
        <v>67</v>
      </c>
      <c r="Z265">
        <f>Tabel1[[#This Row],[Total Aktive]]+Tabel1[[#This Row],[Total Passive]]</f>
        <v>957</v>
      </c>
    </row>
    <row r="266" spans="1:26" x14ac:dyDescent="0.2">
      <c r="A266">
        <v>2012</v>
      </c>
      <c r="B266">
        <v>901</v>
      </c>
      <c r="C266" t="s">
        <v>205</v>
      </c>
      <c r="D266">
        <v>19</v>
      </c>
      <c r="E266">
        <v>3</v>
      </c>
      <c r="F266">
        <v>0</v>
      </c>
      <c r="G266">
        <v>0</v>
      </c>
      <c r="H266">
        <v>769</v>
      </c>
      <c r="I266">
        <v>95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886</v>
      </c>
      <c r="Q266">
        <v>0</v>
      </c>
      <c r="R266" t="str">
        <f>_xlfn.CONCAT(Tabel1[[#This Row],[KlubNr]]," - ",Tabel1[[#This Row],[Klubnavn]])</f>
        <v>901 - City Golf Copenhagen</v>
      </c>
      <c r="S266">
        <f>Tabel1[[#This Row],[Fleks mænd]]+Tabel1[[#This Row],[Fleks damer]]</f>
        <v>0</v>
      </c>
      <c r="T266">
        <f>Tabel1[[#This Row],[Junior drenge]]+Tabel1[[#This Row],[Junior piger]]+Tabel1[[#This Row],[Junior drenge uden banetill.]]+Tabel1[[#This Row],[Junior piger uden banetill.]]+Tabel1[[#This Row],[Senior mænd]]+Tabel1[[#This Row],[Senior damer]]</f>
        <v>886</v>
      </c>
      <c r="U266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266">
        <f>Tabel1[[#This Row],[Senior mænd]]+Tabel1[[#This Row],[Senior damer]]</f>
        <v>864</v>
      </c>
      <c r="W266">
        <f>Tabel1[[#This Row],[Langdist mænd]]+Tabel1[[#This Row],[Langdist damer]]</f>
        <v>0</v>
      </c>
      <c r="X266">
        <f>Tabel1[[#This Row],[I alt]]</f>
        <v>886</v>
      </c>
      <c r="Y266">
        <f>Tabel1[[#This Row],[Passive]]</f>
        <v>0</v>
      </c>
      <c r="Z266">
        <f>Tabel1[[#This Row],[Total Aktive]]+Tabel1[[#This Row],[Total Passive]]</f>
        <v>886</v>
      </c>
    </row>
    <row r="267" spans="1:26" x14ac:dyDescent="0.2">
      <c r="A267">
        <v>2012</v>
      </c>
      <c r="B267">
        <v>14</v>
      </c>
      <c r="C267" t="s">
        <v>86</v>
      </c>
      <c r="D267">
        <v>44</v>
      </c>
      <c r="E267">
        <v>17</v>
      </c>
      <c r="F267">
        <v>2</v>
      </c>
      <c r="G267">
        <v>1</v>
      </c>
      <c r="H267">
        <v>482</v>
      </c>
      <c r="I267">
        <v>251</v>
      </c>
      <c r="J267">
        <v>0</v>
      </c>
      <c r="K267">
        <v>0</v>
      </c>
      <c r="L267">
        <v>41</v>
      </c>
      <c r="M267">
        <v>23</v>
      </c>
      <c r="N267">
        <v>12</v>
      </c>
      <c r="O267">
        <v>8</v>
      </c>
      <c r="P267">
        <v>881</v>
      </c>
      <c r="Q267">
        <v>203</v>
      </c>
      <c r="R267" t="str">
        <f>_xlfn.CONCAT(Tabel1[[#This Row],[KlubNr]]," - ",Tabel1[[#This Row],[Klubnavn]])</f>
        <v>14 - Korsør Golf Klub</v>
      </c>
      <c r="S267">
        <f>Tabel1[[#This Row],[Fleks mænd]]+Tabel1[[#This Row],[Fleks damer]]</f>
        <v>64</v>
      </c>
      <c r="T267">
        <f>Tabel1[[#This Row],[Junior drenge]]+Tabel1[[#This Row],[Junior piger]]+Tabel1[[#This Row],[Junior drenge uden banetill.]]+Tabel1[[#This Row],[Junior piger uden banetill.]]+Tabel1[[#This Row],[Senior mænd]]+Tabel1[[#This Row],[Senior damer]]</f>
        <v>797</v>
      </c>
      <c r="U267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267">
        <f>Tabel1[[#This Row],[Senior mænd]]+Tabel1[[#This Row],[Senior damer]]</f>
        <v>733</v>
      </c>
      <c r="W267">
        <f>Tabel1[[#This Row],[Langdist mænd]]+Tabel1[[#This Row],[Langdist damer]]</f>
        <v>20</v>
      </c>
      <c r="X267">
        <f>Tabel1[[#This Row],[I alt]]</f>
        <v>881</v>
      </c>
      <c r="Y267">
        <f>Tabel1[[#This Row],[Passive]]</f>
        <v>203</v>
      </c>
      <c r="Z267">
        <f>Tabel1[[#This Row],[Total Aktive]]+Tabel1[[#This Row],[Total Passive]]</f>
        <v>1084</v>
      </c>
    </row>
    <row r="268" spans="1:26" x14ac:dyDescent="0.2">
      <c r="A268">
        <v>2012</v>
      </c>
      <c r="B268">
        <v>170</v>
      </c>
      <c r="C268" t="s">
        <v>144</v>
      </c>
      <c r="D268">
        <v>24</v>
      </c>
      <c r="E268">
        <v>1</v>
      </c>
      <c r="F268">
        <v>1</v>
      </c>
      <c r="G268">
        <v>0</v>
      </c>
      <c r="H268">
        <v>266</v>
      </c>
      <c r="I268">
        <v>57</v>
      </c>
      <c r="J268">
        <v>4</v>
      </c>
      <c r="K268">
        <v>2</v>
      </c>
      <c r="L268">
        <v>421</v>
      </c>
      <c r="M268">
        <v>94</v>
      </c>
      <c r="N268">
        <v>11</v>
      </c>
      <c r="O268">
        <v>0</v>
      </c>
      <c r="P268">
        <v>881</v>
      </c>
      <c r="Q268">
        <v>11</v>
      </c>
      <c r="R268" t="str">
        <f>_xlfn.CONCAT(Tabel1[[#This Row],[KlubNr]]," - ",Tabel1[[#This Row],[Klubnavn]])</f>
        <v>170 - Golfclub Storådalen</v>
      </c>
      <c r="S268">
        <f>Tabel1[[#This Row],[Fleks mænd]]+Tabel1[[#This Row],[Fleks damer]]</f>
        <v>515</v>
      </c>
      <c r="T268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268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268">
        <f>Tabel1[[#This Row],[Senior mænd]]+Tabel1[[#This Row],[Senior damer]]</f>
        <v>323</v>
      </c>
      <c r="W268">
        <f>Tabel1[[#This Row],[Langdist mænd]]+Tabel1[[#This Row],[Langdist damer]]</f>
        <v>11</v>
      </c>
      <c r="X268">
        <f>Tabel1[[#This Row],[I alt]]</f>
        <v>881</v>
      </c>
      <c r="Y268">
        <f>Tabel1[[#This Row],[Passive]]</f>
        <v>11</v>
      </c>
      <c r="Z268">
        <f>Tabel1[[#This Row],[Total Aktive]]+Tabel1[[#This Row],[Total Passive]]</f>
        <v>892</v>
      </c>
    </row>
    <row r="269" spans="1:26" x14ac:dyDescent="0.2">
      <c r="A269">
        <v>2012</v>
      </c>
      <c r="B269">
        <v>57</v>
      </c>
      <c r="C269" t="s">
        <v>119</v>
      </c>
      <c r="D269">
        <v>44</v>
      </c>
      <c r="E269">
        <v>8</v>
      </c>
      <c r="F269">
        <v>0</v>
      </c>
      <c r="G269">
        <v>0</v>
      </c>
      <c r="H269">
        <v>501</v>
      </c>
      <c r="I269">
        <v>208</v>
      </c>
      <c r="J269">
        <v>0</v>
      </c>
      <c r="K269">
        <v>0</v>
      </c>
      <c r="L269">
        <v>84</v>
      </c>
      <c r="M269">
        <v>28</v>
      </c>
      <c r="N269">
        <v>3</v>
      </c>
      <c r="O269">
        <v>1</v>
      </c>
      <c r="P269">
        <v>877</v>
      </c>
      <c r="Q269">
        <v>13</v>
      </c>
      <c r="R269" t="str">
        <f>_xlfn.CONCAT(Tabel1[[#This Row],[KlubNr]]," - ",Tabel1[[#This Row],[Klubnavn]])</f>
        <v>57 - Morsø Golfklub</v>
      </c>
      <c r="S269">
        <f>Tabel1[[#This Row],[Fleks mænd]]+Tabel1[[#This Row],[Fleks damer]]</f>
        <v>112</v>
      </c>
      <c r="T269">
        <f>Tabel1[[#This Row],[Junior drenge]]+Tabel1[[#This Row],[Junior piger]]+Tabel1[[#This Row],[Junior drenge uden banetill.]]+Tabel1[[#This Row],[Junior piger uden banetill.]]+Tabel1[[#This Row],[Senior mænd]]+Tabel1[[#This Row],[Senior damer]]</f>
        <v>761</v>
      </c>
      <c r="U269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269">
        <f>Tabel1[[#This Row],[Senior mænd]]+Tabel1[[#This Row],[Senior damer]]</f>
        <v>709</v>
      </c>
      <c r="W269">
        <f>Tabel1[[#This Row],[Langdist mænd]]+Tabel1[[#This Row],[Langdist damer]]</f>
        <v>4</v>
      </c>
      <c r="X269">
        <f>Tabel1[[#This Row],[I alt]]</f>
        <v>877</v>
      </c>
      <c r="Y269">
        <f>Tabel1[[#This Row],[Passive]]</f>
        <v>13</v>
      </c>
      <c r="Z269">
        <f>Tabel1[[#This Row],[Total Aktive]]+Tabel1[[#This Row],[Total Passive]]</f>
        <v>890</v>
      </c>
    </row>
    <row r="270" spans="1:26" x14ac:dyDescent="0.2">
      <c r="A270">
        <v>2012</v>
      </c>
      <c r="B270">
        <v>116</v>
      </c>
      <c r="C270" t="s">
        <v>101</v>
      </c>
      <c r="D270">
        <v>21</v>
      </c>
      <c r="E270">
        <v>8</v>
      </c>
      <c r="F270">
        <v>14</v>
      </c>
      <c r="G270">
        <v>2</v>
      </c>
      <c r="H270">
        <v>456</v>
      </c>
      <c r="I270">
        <v>227</v>
      </c>
      <c r="J270">
        <v>0</v>
      </c>
      <c r="K270">
        <v>0</v>
      </c>
      <c r="L270">
        <v>75</v>
      </c>
      <c r="M270">
        <v>36</v>
      </c>
      <c r="N270">
        <v>22</v>
      </c>
      <c r="O270">
        <v>12</v>
      </c>
      <c r="P270">
        <v>873</v>
      </c>
      <c r="Q270">
        <v>52</v>
      </c>
      <c r="R270" t="str">
        <f>_xlfn.CONCAT(Tabel1[[#This Row],[KlubNr]]," - ",Tabel1[[#This Row],[Klubnavn]])</f>
        <v>116 - Frederikshavn Golf Klub</v>
      </c>
      <c r="S270">
        <f>Tabel1[[#This Row],[Fleks mænd]]+Tabel1[[#This Row],[Fleks damer]]</f>
        <v>111</v>
      </c>
      <c r="T270">
        <f>Tabel1[[#This Row],[Junior drenge]]+Tabel1[[#This Row],[Junior piger]]+Tabel1[[#This Row],[Junior drenge uden banetill.]]+Tabel1[[#This Row],[Junior piger uden banetill.]]+Tabel1[[#This Row],[Senior mænd]]+Tabel1[[#This Row],[Senior damer]]</f>
        <v>728</v>
      </c>
      <c r="U270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270">
        <f>Tabel1[[#This Row],[Senior mænd]]+Tabel1[[#This Row],[Senior damer]]</f>
        <v>683</v>
      </c>
      <c r="W270">
        <f>Tabel1[[#This Row],[Langdist mænd]]+Tabel1[[#This Row],[Langdist damer]]</f>
        <v>34</v>
      </c>
      <c r="X270">
        <f>Tabel1[[#This Row],[I alt]]</f>
        <v>873</v>
      </c>
      <c r="Y270">
        <f>Tabel1[[#This Row],[Passive]]</f>
        <v>52</v>
      </c>
      <c r="Z270">
        <f>Tabel1[[#This Row],[Total Aktive]]+Tabel1[[#This Row],[Total Passive]]</f>
        <v>925</v>
      </c>
    </row>
    <row r="271" spans="1:26" x14ac:dyDescent="0.2">
      <c r="A271">
        <v>2012</v>
      </c>
      <c r="B271">
        <v>87</v>
      </c>
      <c r="C271" t="s">
        <v>110</v>
      </c>
      <c r="D271">
        <v>27</v>
      </c>
      <c r="E271">
        <v>4</v>
      </c>
      <c r="F271">
        <v>7</v>
      </c>
      <c r="G271">
        <v>3</v>
      </c>
      <c r="H271">
        <v>495</v>
      </c>
      <c r="I271">
        <v>221</v>
      </c>
      <c r="J271">
        <v>0</v>
      </c>
      <c r="K271">
        <v>0</v>
      </c>
      <c r="L271">
        <v>71</v>
      </c>
      <c r="M271">
        <v>15</v>
      </c>
      <c r="N271">
        <v>23</v>
      </c>
      <c r="O271">
        <v>5</v>
      </c>
      <c r="P271">
        <v>871</v>
      </c>
      <c r="Q271">
        <v>142</v>
      </c>
      <c r="R271" t="str">
        <f>_xlfn.CONCAT(Tabel1[[#This Row],[KlubNr]]," - ",Tabel1[[#This Row],[Klubnavn]])</f>
        <v>87 - Tange Sø Golfklub</v>
      </c>
      <c r="S271">
        <f>Tabel1[[#This Row],[Fleks mænd]]+Tabel1[[#This Row],[Fleks damer]]</f>
        <v>86</v>
      </c>
      <c r="T271">
        <f>Tabel1[[#This Row],[Junior drenge]]+Tabel1[[#This Row],[Junior piger]]+Tabel1[[#This Row],[Junior drenge uden banetill.]]+Tabel1[[#This Row],[Junior piger uden banetill.]]+Tabel1[[#This Row],[Senior mænd]]+Tabel1[[#This Row],[Senior damer]]</f>
        <v>757</v>
      </c>
      <c r="U271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71">
        <f>Tabel1[[#This Row],[Senior mænd]]+Tabel1[[#This Row],[Senior damer]]</f>
        <v>716</v>
      </c>
      <c r="W271">
        <f>Tabel1[[#This Row],[Langdist mænd]]+Tabel1[[#This Row],[Langdist damer]]</f>
        <v>28</v>
      </c>
      <c r="X271">
        <f>Tabel1[[#This Row],[I alt]]</f>
        <v>871</v>
      </c>
      <c r="Y271">
        <f>Tabel1[[#This Row],[Passive]]</f>
        <v>142</v>
      </c>
      <c r="Z271">
        <f>Tabel1[[#This Row],[Total Aktive]]+Tabel1[[#This Row],[Total Passive]]</f>
        <v>1013</v>
      </c>
    </row>
    <row r="272" spans="1:26" x14ac:dyDescent="0.2">
      <c r="A272">
        <v>2012</v>
      </c>
      <c r="B272">
        <v>157</v>
      </c>
      <c r="C272" t="s">
        <v>126</v>
      </c>
      <c r="D272">
        <v>32</v>
      </c>
      <c r="E272">
        <v>2</v>
      </c>
      <c r="F272">
        <v>0</v>
      </c>
      <c r="G272">
        <v>0</v>
      </c>
      <c r="H272">
        <v>418</v>
      </c>
      <c r="I272">
        <v>84</v>
      </c>
      <c r="J272">
        <v>1</v>
      </c>
      <c r="K272">
        <v>0</v>
      </c>
      <c r="L272">
        <v>276</v>
      </c>
      <c r="M272">
        <v>57</v>
      </c>
      <c r="N272">
        <v>0</v>
      </c>
      <c r="O272">
        <v>0</v>
      </c>
      <c r="P272">
        <v>870</v>
      </c>
      <c r="Q272">
        <v>67</v>
      </c>
      <c r="R272" t="str">
        <f>_xlfn.CONCAT(Tabel1[[#This Row],[KlubNr]]," - ",Tabel1[[#This Row],[Klubnavn]])</f>
        <v>157 - Ishøj Golfklub</v>
      </c>
      <c r="S272">
        <f>Tabel1[[#This Row],[Fleks mænd]]+Tabel1[[#This Row],[Fleks damer]]</f>
        <v>333</v>
      </c>
      <c r="T272">
        <f>Tabel1[[#This Row],[Junior drenge]]+Tabel1[[#This Row],[Junior piger]]+Tabel1[[#This Row],[Junior drenge uden banetill.]]+Tabel1[[#This Row],[Junior piger uden banetill.]]+Tabel1[[#This Row],[Senior mænd]]+Tabel1[[#This Row],[Senior damer]]</f>
        <v>536</v>
      </c>
      <c r="U272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72">
        <f>Tabel1[[#This Row],[Senior mænd]]+Tabel1[[#This Row],[Senior damer]]</f>
        <v>502</v>
      </c>
      <c r="W272">
        <f>Tabel1[[#This Row],[Langdist mænd]]+Tabel1[[#This Row],[Langdist damer]]</f>
        <v>0</v>
      </c>
      <c r="X272">
        <f>Tabel1[[#This Row],[I alt]]</f>
        <v>870</v>
      </c>
      <c r="Y272">
        <f>Tabel1[[#This Row],[Passive]]</f>
        <v>67</v>
      </c>
      <c r="Z272">
        <f>Tabel1[[#This Row],[Total Aktive]]+Tabel1[[#This Row],[Total Passive]]</f>
        <v>937</v>
      </c>
    </row>
    <row r="273" spans="1:26" x14ac:dyDescent="0.2">
      <c r="A273">
        <v>2012</v>
      </c>
      <c r="B273">
        <v>139</v>
      </c>
      <c r="C273" t="s">
        <v>121</v>
      </c>
      <c r="D273">
        <v>40</v>
      </c>
      <c r="E273">
        <v>8</v>
      </c>
      <c r="F273">
        <v>9</v>
      </c>
      <c r="G273">
        <v>7</v>
      </c>
      <c r="H273">
        <v>445</v>
      </c>
      <c r="I273">
        <v>208</v>
      </c>
      <c r="J273">
        <v>0</v>
      </c>
      <c r="K273">
        <v>0</v>
      </c>
      <c r="L273">
        <v>95</v>
      </c>
      <c r="M273">
        <v>46</v>
      </c>
      <c r="N273">
        <v>7</v>
      </c>
      <c r="O273">
        <v>2</v>
      </c>
      <c r="P273">
        <v>867</v>
      </c>
      <c r="Q273">
        <v>112</v>
      </c>
      <c r="R273" t="str">
        <f>_xlfn.CONCAT(Tabel1[[#This Row],[KlubNr]]," - ",Tabel1[[#This Row],[Klubnavn]])</f>
        <v>139 - Næstved Golfklub</v>
      </c>
      <c r="S273">
        <f>Tabel1[[#This Row],[Fleks mænd]]+Tabel1[[#This Row],[Fleks damer]]</f>
        <v>141</v>
      </c>
      <c r="T273">
        <f>Tabel1[[#This Row],[Junior drenge]]+Tabel1[[#This Row],[Junior piger]]+Tabel1[[#This Row],[Junior drenge uden banetill.]]+Tabel1[[#This Row],[Junior piger uden banetill.]]+Tabel1[[#This Row],[Senior mænd]]+Tabel1[[#This Row],[Senior damer]]</f>
        <v>717</v>
      </c>
      <c r="U273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273">
        <f>Tabel1[[#This Row],[Senior mænd]]+Tabel1[[#This Row],[Senior damer]]</f>
        <v>653</v>
      </c>
      <c r="W273">
        <f>Tabel1[[#This Row],[Langdist mænd]]+Tabel1[[#This Row],[Langdist damer]]</f>
        <v>9</v>
      </c>
      <c r="X273">
        <f>Tabel1[[#This Row],[I alt]]</f>
        <v>867</v>
      </c>
      <c r="Y273">
        <f>Tabel1[[#This Row],[Passive]]</f>
        <v>112</v>
      </c>
      <c r="Z273">
        <f>Tabel1[[#This Row],[Total Aktive]]+Tabel1[[#This Row],[Total Passive]]</f>
        <v>979</v>
      </c>
    </row>
    <row r="274" spans="1:26" x14ac:dyDescent="0.2">
      <c r="A274">
        <v>2012</v>
      </c>
      <c r="B274">
        <v>47</v>
      </c>
      <c r="C274" t="s">
        <v>105</v>
      </c>
      <c r="D274">
        <v>50</v>
      </c>
      <c r="E274">
        <v>16</v>
      </c>
      <c r="F274">
        <v>16</v>
      </c>
      <c r="G274">
        <v>4</v>
      </c>
      <c r="H274">
        <v>518</v>
      </c>
      <c r="I274">
        <v>197</v>
      </c>
      <c r="J274">
        <v>0</v>
      </c>
      <c r="K274">
        <v>0</v>
      </c>
      <c r="L274">
        <v>43</v>
      </c>
      <c r="M274">
        <v>19</v>
      </c>
      <c r="N274">
        <v>2</v>
      </c>
      <c r="O274">
        <v>0</v>
      </c>
      <c r="P274">
        <v>865</v>
      </c>
      <c r="Q274">
        <v>173</v>
      </c>
      <c r="R274" t="str">
        <f>_xlfn.CONCAT(Tabel1[[#This Row],[KlubNr]]," - ",Tabel1[[#This Row],[Klubnavn]])</f>
        <v>47 - Sorø Golfklub</v>
      </c>
      <c r="S274">
        <f>Tabel1[[#This Row],[Fleks mænd]]+Tabel1[[#This Row],[Fleks damer]]</f>
        <v>62</v>
      </c>
      <c r="T274">
        <f>Tabel1[[#This Row],[Junior drenge]]+Tabel1[[#This Row],[Junior piger]]+Tabel1[[#This Row],[Junior drenge uden banetill.]]+Tabel1[[#This Row],[Junior piger uden banetill.]]+Tabel1[[#This Row],[Senior mænd]]+Tabel1[[#This Row],[Senior damer]]</f>
        <v>801</v>
      </c>
      <c r="U274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274">
        <f>Tabel1[[#This Row],[Senior mænd]]+Tabel1[[#This Row],[Senior damer]]</f>
        <v>715</v>
      </c>
      <c r="W274">
        <f>Tabel1[[#This Row],[Langdist mænd]]+Tabel1[[#This Row],[Langdist damer]]</f>
        <v>2</v>
      </c>
      <c r="X274">
        <f>Tabel1[[#This Row],[I alt]]</f>
        <v>865</v>
      </c>
      <c r="Y274">
        <f>Tabel1[[#This Row],[Passive]]</f>
        <v>173</v>
      </c>
      <c r="Z274">
        <f>Tabel1[[#This Row],[Total Aktive]]+Tabel1[[#This Row],[Total Passive]]</f>
        <v>1038</v>
      </c>
    </row>
    <row r="275" spans="1:26" x14ac:dyDescent="0.2">
      <c r="A275">
        <v>2012</v>
      </c>
      <c r="B275">
        <v>152</v>
      </c>
      <c r="C275" t="s">
        <v>108</v>
      </c>
      <c r="D275">
        <v>39</v>
      </c>
      <c r="E275">
        <v>7</v>
      </c>
      <c r="F275">
        <v>23</v>
      </c>
      <c r="G275">
        <v>6</v>
      </c>
      <c r="H275">
        <v>518</v>
      </c>
      <c r="I275">
        <v>192</v>
      </c>
      <c r="J275">
        <v>0</v>
      </c>
      <c r="K275">
        <v>0</v>
      </c>
      <c r="L275">
        <v>42</v>
      </c>
      <c r="M275">
        <v>23</v>
      </c>
      <c r="N275">
        <v>8</v>
      </c>
      <c r="O275">
        <v>3</v>
      </c>
      <c r="P275">
        <v>861</v>
      </c>
      <c r="Q275">
        <v>302</v>
      </c>
      <c r="R275" t="str">
        <f>_xlfn.CONCAT(Tabel1[[#This Row],[KlubNr]]," - ",Tabel1[[#This Row],[Klubnavn]])</f>
        <v>152 - Trelleborg Golfklub Slagelse</v>
      </c>
      <c r="S275">
        <f>Tabel1[[#This Row],[Fleks mænd]]+Tabel1[[#This Row],[Fleks damer]]</f>
        <v>65</v>
      </c>
      <c r="T275">
        <f>Tabel1[[#This Row],[Junior drenge]]+Tabel1[[#This Row],[Junior piger]]+Tabel1[[#This Row],[Junior drenge uden banetill.]]+Tabel1[[#This Row],[Junior piger uden banetill.]]+Tabel1[[#This Row],[Senior mænd]]+Tabel1[[#This Row],[Senior damer]]</f>
        <v>785</v>
      </c>
      <c r="U275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275">
        <f>Tabel1[[#This Row],[Senior mænd]]+Tabel1[[#This Row],[Senior damer]]</f>
        <v>710</v>
      </c>
      <c r="W275">
        <f>Tabel1[[#This Row],[Langdist mænd]]+Tabel1[[#This Row],[Langdist damer]]</f>
        <v>11</v>
      </c>
      <c r="X275">
        <f>Tabel1[[#This Row],[I alt]]</f>
        <v>861</v>
      </c>
      <c r="Y275">
        <f>Tabel1[[#This Row],[Passive]]</f>
        <v>302</v>
      </c>
      <c r="Z275">
        <f>Tabel1[[#This Row],[Total Aktive]]+Tabel1[[#This Row],[Total Passive]]</f>
        <v>1163</v>
      </c>
    </row>
    <row r="276" spans="1:26" x14ac:dyDescent="0.2">
      <c r="A276">
        <v>2012</v>
      </c>
      <c r="B276">
        <v>153</v>
      </c>
      <c r="C276" t="s">
        <v>109</v>
      </c>
      <c r="D276">
        <v>26</v>
      </c>
      <c r="E276">
        <v>6</v>
      </c>
      <c r="F276">
        <v>11</v>
      </c>
      <c r="G276">
        <v>6</v>
      </c>
      <c r="H276">
        <v>454</v>
      </c>
      <c r="I276">
        <v>223</v>
      </c>
      <c r="J276">
        <v>0</v>
      </c>
      <c r="K276">
        <v>0</v>
      </c>
      <c r="L276">
        <v>90</v>
      </c>
      <c r="M276">
        <v>39</v>
      </c>
      <c r="N276">
        <v>3</v>
      </c>
      <c r="O276">
        <v>0</v>
      </c>
      <c r="P276">
        <v>858</v>
      </c>
      <c r="Q276">
        <v>76</v>
      </c>
      <c r="R276" t="str">
        <f>_xlfn.CONCAT(Tabel1[[#This Row],[KlubNr]]," - ",Tabel1[[#This Row],[Klubnavn]])</f>
        <v>153 - Hedensted Golf Klub</v>
      </c>
      <c r="S276">
        <f>Tabel1[[#This Row],[Fleks mænd]]+Tabel1[[#This Row],[Fleks damer]]</f>
        <v>129</v>
      </c>
      <c r="T276">
        <f>Tabel1[[#This Row],[Junior drenge]]+Tabel1[[#This Row],[Junior piger]]+Tabel1[[#This Row],[Junior drenge uden banetill.]]+Tabel1[[#This Row],[Junior piger uden banetill.]]+Tabel1[[#This Row],[Senior mænd]]+Tabel1[[#This Row],[Senior damer]]</f>
        <v>726</v>
      </c>
      <c r="U276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276">
        <f>Tabel1[[#This Row],[Senior mænd]]+Tabel1[[#This Row],[Senior damer]]</f>
        <v>677</v>
      </c>
      <c r="W276">
        <f>Tabel1[[#This Row],[Langdist mænd]]+Tabel1[[#This Row],[Langdist damer]]</f>
        <v>3</v>
      </c>
      <c r="X276">
        <f>Tabel1[[#This Row],[I alt]]</f>
        <v>858</v>
      </c>
      <c r="Y276">
        <f>Tabel1[[#This Row],[Passive]]</f>
        <v>76</v>
      </c>
      <c r="Z276">
        <f>Tabel1[[#This Row],[Total Aktive]]+Tabel1[[#This Row],[Total Passive]]</f>
        <v>934</v>
      </c>
    </row>
    <row r="277" spans="1:26" x14ac:dyDescent="0.2">
      <c r="A277">
        <v>2012</v>
      </c>
      <c r="B277">
        <v>184</v>
      </c>
      <c r="C277" t="s">
        <v>118</v>
      </c>
      <c r="D277">
        <v>65</v>
      </c>
      <c r="E277">
        <v>20</v>
      </c>
      <c r="F277">
        <v>20</v>
      </c>
      <c r="G277">
        <v>13</v>
      </c>
      <c r="H277">
        <v>480</v>
      </c>
      <c r="I277">
        <v>183</v>
      </c>
      <c r="J277">
        <v>0</v>
      </c>
      <c r="K277">
        <v>0</v>
      </c>
      <c r="L277">
        <v>42</v>
      </c>
      <c r="M277">
        <v>16</v>
      </c>
      <c r="N277">
        <v>0</v>
      </c>
      <c r="O277">
        <v>0</v>
      </c>
      <c r="P277">
        <v>839</v>
      </c>
      <c r="Q277">
        <v>130</v>
      </c>
      <c r="R277" t="str">
        <f>_xlfn.CONCAT(Tabel1[[#This Row],[KlubNr]]," - ",Tabel1[[#This Row],[Klubnavn]])</f>
        <v>184 - Stensballegaard Golfklub</v>
      </c>
      <c r="S277">
        <f>Tabel1[[#This Row],[Fleks mænd]]+Tabel1[[#This Row],[Fleks damer]]</f>
        <v>58</v>
      </c>
      <c r="T277">
        <f>Tabel1[[#This Row],[Junior drenge]]+Tabel1[[#This Row],[Junior piger]]+Tabel1[[#This Row],[Junior drenge uden banetill.]]+Tabel1[[#This Row],[Junior piger uden banetill.]]+Tabel1[[#This Row],[Senior mænd]]+Tabel1[[#This Row],[Senior damer]]</f>
        <v>781</v>
      </c>
      <c r="U277">
        <f>Tabel1[[#This Row],[Junior drenge]]+Tabel1[[#This Row],[Junior piger]]+Tabel1[[#This Row],[Junior drenge uden banetill.]]+Tabel1[[#This Row],[Junior piger uden banetill.]]+Tabel1[[#This Row],[Fleks drenge]]+Tabel1[[#This Row],[Fleks piger]]</f>
        <v>118</v>
      </c>
      <c r="V277">
        <f>Tabel1[[#This Row],[Senior mænd]]+Tabel1[[#This Row],[Senior damer]]</f>
        <v>663</v>
      </c>
      <c r="W277">
        <f>Tabel1[[#This Row],[Langdist mænd]]+Tabel1[[#This Row],[Langdist damer]]</f>
        <v>0</v>
      </c>
      <c r="X277">
        <f>Tabel1[[#This Row],[I alt]]</f>
        <v>839</v>
      </c>
      <c r="Y277">
        <f>Tabel1[[#This Row],[Passive]]</f>
        <v>130</v>
      </c>
      <c r="Z277">
        <f>Tabel1[[#This Row],[Total Aktive]]+Tabel1[[#This Row],[Total Passive]]</f>
        <v>969</v>
      </c>
    </row>
    <row r="278" spans="1:26" x14ac:dyDescent="0.2">
      <c r="A278">
        <v>2012</v>
      </c>
      <c r="B278">
        <v>49</v>
      </c>
      <c r="C278" t="s">
        <v>113</v>
      </c>
      <c r="D278">
        <v>23</v>
      </c>
      <c r="E278">
        <v>2</v>
      </c>
      <c r="F278">
        <v>0</v>
      </c>
      <c r="G278">
        <v>0</v>
      </c>
      <c r="H278">
        <v>465</v>
      </c>
      <c r="I278">
        <v>212</v>
      </c>
      <c r="J278">
        <v>0</v>
      </c>
      <c r="K278">
        <v>0</v>
      </c>
      <c r="L278">
        <v>88</v>
      </c>
      <c r="M278">
        <v>37</v>
      </c>
      <c r="N278">
        <v>3</v>
      </c>
      <c r="O278">
        <v>1</v>
      </c>
      <c r="P278">
        <v>831</v>
      </c>
      <c r="Q278">
        <v>64</v>
      </c>
      <c r="R278" t="str">
        <f>_xlfn.CONCAT(Tabel1[[#This Row],[KlubNr]]," - ",Tabel1[[#This Row],[Klubnavn]])</f>
        <v>49 - Ribe Golf Klub</v>
      </c>
      <c r="S278">
        <f>Tabel1[[#This Row],[Fleks mænd]]+Tabel1[[#This Row],[Fleks damer]]</f>
        <v>125</v>
      </c>
      <c r="T278">
        <f>Tabel1[[#This Row],[Junior drenge]]+Tabel1[[#This Row],[Junior piger]]+Tabel1[[#This Row],[Junior drenge uden banetill.]]+Tabel1[[#This Row],[Junior piger uden banetill.]]+Tabel1[[#This Row],[Senior mænd]]+Tabel1[[#This Row],[Senior damer]]</f>
        <v>702</v>
      </c>
      <c r="U278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278">
        <f>Tabel1[[#This Row],[Senior mænd]]+Tabel1[[#This Row],[Senior damer]]</f>
        <v>677</v>
      </c>
      <c r="W278">
        <f>Tabel1[[#This Row],[Langdist mænd]]+Tabel1[[#This Row],[Langdist damer]]</f>
        <v>4</v>
      </c>
      <c r="X278">
        <f>Tabel1[[#This Row],[I alt]]</f>
        <v>831</v>
      </c>
      <c r="Y278">
        <f>Tabel1[[#This Row],[Passive]]</f>
        <v>64</v>
      </c>
      <c r="Z278">
        <f>Tabel1[[#This Row],[Total Aktive]]+Tabel1[[#This Row],[Total Passive]]</f>
        <v>895</v>
      </c>
    </row>
    <row r="279" spans="1:26" x14ac:dyDescent="0.2">
      <c r="A279">
        <v>2012</v>
      </c>
      <c r="B279">
        <v>75</v>
      </c>
      <c r="C279" t="s">
        <v>80</v>
      </c>
      <c r="D279">
        <v>36</v>
      </c>
      <c r="E279">
        <v>8</v>
      </c>
      <c r="F279">
        <v>12</v>
      </c>
      <c r="G279">
        <v>2</v>
      </c>
      <c r="H279">
        <v>467</v>
      </c>
      <c r="I279">
        <v>177</v>
      </c>
      <c r="J279">
        <v>0</v>
      </c>
      <c r="K279">
        <v>0</v>
      </c>
      <c r="L279">
        <v>67</v>
      </c>
      <c r="M279">
        <v>44</v>
      </c>
      <c r="N279">
        <v>8</v>
      </c>
      <c r="O279">
        <v>5</v>
      </c>
      <c r="P279">
        <v>826</v>
      </c>
      <c r="Q279">
        <v>108</v>
      </c>
      <c r="R279" t="str">
        <f>_xlfn.CONCAT(Tabel1[[#This Row],[KlubNr]]," - ",Tabel1[[#This Row],[Klubnavn]])</f>
        <v>75 - Kalø Golf Club</v>
      </c>
      <c r="S279">
        <f>Tabel1[[#This Row],[Fleks mænd]]+Tabel1[[#This Row],[Fleks damer]]</f>
        <v>111</v>
      </c>
      <c r="T279">
        <f>Tabel1[[#This Row],[Junior drenge]]+Tabel1[[#This Row],[Junior piger]]+Tabel1[[#This Row],[Junior drenge uden banetill.]]+Tabel1[[#This Row],[Junior piger uden banetill.]]+Tabel1[[#This Row],[Senior mænd]]+Tabel1[[#This Row],[Senior damer]]</f>
        <v>702</v>
      </c>
      <c r="U279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279">
        <f>Tabel1[[#This Row],[Senior mænd]]+Tabel1[[#This Row],[Senior damer]]</f>
        <v>644</v>
      </c>
      <c r="W279">
        <f>Tabel1[[#This Row],[Langdist mænd]]+Tabel1[[#This Row],[Langdist damer]]</f>
        <v>13</v>
      </c>
      <c r="X279">
        <f>Tabel1[[#This Row],[I alt]]</f>
        <v>826</v>
      </c>
      <c r="Y279">
        <f>Tabel1[[#This Row],[Passive]]</f>
        <v>108</v>
      </c>
      <c r="Z279">
        <f>Tabel1[[#This Row],[Total Aktive]]+Tabel1[[#This Row],[Total Passive]]</f>
        <v>934</v>
      </c>
    </row>
    <row r="280" spans="1:26" x14ac:dyDescent="0.2">
      <c r="A280">
        <v>2012</v>
      </c>
      <c r="B280">
        <v>114</v>
      </c>
      <c r="C280" t="s">
        <v>103</v>
      </c>
      <c r="D280">
        <v>21</v>
      </c>
      <c r="E280">
        <v>4</v>
      </c>
      <c r="F280">
        <v>1</v>
      </c>
      <c r="G280">
        <v>0</v>
      </c>
      <c r="H280">
        <v>459</v>
      </c>
      <c r="I280">
        <v>256</v>
      </c>
      <c r="J280">
        <v>0</v>
      </c>
      <c r="K280">
        <v>0</v>
      </c>
      <c r="L280">
        <v>28</v>
      </c>
      <c r="M280">
        <v>16</v>
      </c>
      <c r="N280">
        <v>24</v>
      </c>
      <c r="O280">
        <v>15</v>
      </c>
      <c r="P280">
        <v>824</v>
      </c>
      <c r="Q280">
        <v>62</v>
      </c>
      <c r="R280" t="str">
        <f>_xlfn.CONCAT(Tabel1[[#This Row],[KlubNr]]," - ",Tabel1[[#This Row],[Klubnavn]])</f>
        <v>114 - Hals Seaside Golf</v>
      </c>
      <c r="S280">
        <f>Tabel1[[#This Row],[Fleks mænd]]+Tabel1[[#This Row],[Fleks damer]]</f>
        <v>44</v>
      </c>
      <c r="T280">
        <f>Tabel1[[#This Row],[Junior drenge]]+Tabel1[[#This Row],[Junior piger]]+Tabel1[[#This Row],[Junior drenge uden banetill.]]+Tabel1[[#This Row],[Junior piger uden banetill.]]+Tabel1[[#This Row],[Senior mænd]]+Tabel1[[#This Row],[Senior damer]]</f>
        <v>741</v>
      </c>
      <c r="U280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280">
        <f>Tabel1[[#This Row],[Senior mænd]]+Tabel1[[#This Row],[Senior damer]]</f>
        <v>715</v>
      </c>
      <c r="W280">
        <f>Tabel1[[#This Row],[Langdist mænd]]+Tabel1[[#This Row],[Langdist damer]]</f>
        <v>39</v>
      </c>
      <c r="X280">
        <f>Tabel1[[#This Row],[I alt]]</f>
        <v>824</v>
      </c>
      <c r="Y280">
        <f>Tabel1[[#This Row],[Passive]]</f>
        <v>62</v>
      </c>
      <c r="Z280">
        <f>Tabel1[[#This Row],[Total Aktive]]+Tabel1[[#This Row],[Total Passive]]</f>
        <v>886</v>
      </c>
    </row>
    <row r="281" spans="1:26" x14ac:dyDescent="0.2">
      <c r="A281">
        <v>2012</v>
      </c>
      <c r="B281">
        <v>41</v>
      </c>
      <c r="C281" t="s">
        <v>104</v>
      </c>
      <c r="D281">
        <v>55</v>
      </c>
      <c r="E281">
        <v>15</v>
      </c>
      <c r="F281">
        <v>0</v>
      </c>
      <c r="G281">
        <v>0</v>
      </c>
      <c r="H281">
        <v>495</v>
      </c>
      <c r="I281">
        <v>258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823</v>
      </c>
      <c r="Q281">
        <v>223</v>
      </c>
      <c r="R281" t="str">
        <f>_xlfn.CONCAT(Tabel1[[#This Row],[KlubNr]]," - ",Tabel1[[#This Row],[Klubnavn]])</f>
        <v>41 - Kalundborg Golfklub</v>
      </c>
      <c r="S281">
        <f>Tabel1[[#This Row],[Fleks mænd]]+Tabel1[[#This Row],[Fleks damer]]</f>
        <v>0</v>
      </c>
      <c r="T281">
        <f>Tabel1[[#This Row],[Junior drenge]]+Tabel1[[#This Row],[Junior piger]]+Tabel1[[#This Row],[Junior drenge uden banetill.]]+Tabel1[[#This Row],[Junior piger uden banetill.]]+Tabel1[[#This Row],[Senior mænd]]+Tabel1[[#This Row],[Senior damer]]</f>
        <v>823</v>
      </c>
      <c r="U281">
        <f>Tabel1[[#This Row],[Junior drenge]]+Tabel1[[#This Row],[Junior piger]]+Tabel1[[#This Row],[Junior drenge uden banetill.]]+Tabel1[[#This Row],[Junior piger uden banetill.]]+Tabel1[[#This Row],[Fleks drenge]]+Tabel1[[#This Row],[Fleks piger]]</f>
        <v>70</v>
      </c>
      <c r="V281">
        <f>Tabel1[[#This Row],[Senior mænd]]+Tabel1[[#This Row],[Senior damer]]</f>
        <v>753</v>
      </c>
      <c r="W281">
        <f>Tabel1[[#This Row],[Langdist mænd]]+Tabel1[[#This Row],[Langdist damer]]</f>
        <v>0</v>
      </c>
      <c r="X281">
        <f>Tabel1[[#This Row],[I alt]]</f>
        <v>823</v>
      </c>
      <c r="Y281">
        <f>Tabel1[[#This Row],[Passive]]</f>
        <v>223</v>
      </c>
      <c r="Z281">
        <f>Tabel1[[#This Row],[Total Aktive]]+Tabel1[[#This Row],[Total Passive]]</f>
        <v>1046</v>
      </c>
    </row>
    <row r="282" spans="1:26" x14ac:dyDescent="0.2">
      <c r="A282">
        <v>2012</v>
      </c>
      <c r="B282">
        <v>36</v>
      </c>
      <c r="C282" t="s">
        <v>112</v>
      </c>
      <c r="D282">
        <v>35</v>
      </c>
      <c r="E282">
        <v>11</v>
      </c>
      <c r="F282">
        <v>1</v>
      </c>
      <c r="G282">
        <v>1</v>
      </c>
      <c r="H282">
        <v>479</v>
      </c>
      <c r="I282">
        <v>229</v>
      </c>
      <c r="J282">
        <v>0</v>
      </c>
      <c r="K282">
        <v>0</v>
      </c>
      <c r="L282">
        <v>16</v>
      </c>
      <c r="M282">
        <v>11</v>
      </c>
      <c r="N282">
        <v>22</v>
      </c>
      <c r="O282">
        <v>12</v>
      </c>
      <c r="P282">
        <v>817</v>
      </c>
      <c r="Q282">
        <v>96</v>
      </c>
      <c r="R282" t="str">
        <f>_xlfn.CONCAT(Tabel1[[#This Row],[KlubNr]]," - ",Tabel1[[#This Row],[Klubnavn]])</f>
        <v>36 - Juelsminde Golfklub</v>
      </c>
      <c r="S282">
        <f>Tabel1[[#This Row],[Fleks mænd]]+Tabel1[[#This Row],[Fleks damer]]</f>
        <v>27</v>
      </c>
      <c r="T282">
        <f>Tabel1[[#This Row],[Junior drenge]]+Tabel1[[#This Row],[Junior piger]]+Tabel1[[#This Row],[Junior drenge uden banetill.]]+Tabel1[[#This Row],[Junior piger uden banetill.]]+Tabel1[[#This Row],[Senior mænd]]+Tabel1[[#This Row],[Senior damer]]</f>
        <v>756</v>
      </c>
      <c r="U282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282">
        <f>Tabel1[[#This Row],[Senior mænd]]+Tabel1[[#This Row],[Senior damer]]</f>
        <v>708</v>
      </c>
      <c r="W282">
        <f>Tabel1[[#This Row],[Langdist mænd]]+Tabel1[[#This Row],[Langdist damer]]</f>
        <v>34</v>
      </c>
      <c r="X282">
        <f>Tabel1[[#This Row],[I alt]]</f>
        <v>817</v>
      </c>
      <c r="Y282">
        <f>Tabel1[[#This Row],[Passive]]</f>
        <v>96</v>
      </c>
      <c r="Z282">
        <f>Tabel1[[#This Row],[Total Aktive]]+Tabel1[[#This Row],[Total Passive]]</f>
        <v>913</v>
      </c>
    </row>
    <row r="283" spans="1:26" x14ac:dyDescent="0.2">
      <c r="A283">
        <v>2012</v>
      </c>
      <c r="B283">
        <v>140</v>
      </c>
      <c r="C283" t="s">
        <v>115</v>
      </c>
      <c r="D283">
        <v>16</v>
      </c>
      <c r="E283">
        <v>3</v>
      </c>
      <c r="F283">
        <v>12</v>
      </c>
      <c r="G283">
        <v>8</v>
      </c>
      <c r="H283">
        <v>450</v>
      </c>
      <c r="I283">
        <v>188</v>
      </c>
      <c r="J283">
        <v>0</v>
      </c>
      <c r="K283">
        <v>0</v>
      </c>
      <c r="L283">
        <v>84</v>
      </c>
      <c r="M283">
        <v>29</v>
      </c>
      <c r="N283">
        <v>13</v>
      </c>
      <c r="O283">
        <v>9</v>
      </c>
      <c r="P283">
        <v>812</v>
      </c>
      <c r="Q283">
        <v>13</v>
      </c>
      <c r="R283" t="str">
        <f>_xlfn.CONCAT(Tabel1[[#This Row],[KlubNr]]," - ",Tabel1[[#This Row],[Klubnavn]])</f>
        <v>140 - Himmelbjerg Golf Club</v>
      </c>
      <c r="S283">
        <f>Tabel1[[#This Row],[Fleks mænd]]+Tabel1[[#This Row],[Fleks damer]]</f>
        <v>113</v>
      </c>
      <c r="T283">
        <f>Tabel1[[#This Row],[Junior drenge]]+Tabel1[[#This Row],[Junior piger]]+Tabel1[[#This Row],[Junior drenge uden banetill.]]+Tabel1[[#This Row],[Junior piger uden banetill.]]+Tabel1[[#This Row],[Senior mænd]]+Tabel1[[#This Row],[Senior damer]]</f>
        <v>677</v>
      </c>
      <c r="U283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283">
        <f>Tabel1[[#This Row],[Senior mænd]]+Tabel1[[#This Row],[Senior damer]]</f>
        <v>638</v>
      </c>
      <c r="W283">
        <f>Tabel1[[#This Row],[Langdist mænd]]+Tabel1[[#This Row],[Langdist damer]]</f>
        <v>22</v>
      </c>
      <c r="X283">
        <f>Tabel1[[#This Row],[I alt]]</f>
        <v>812</v>
      </c>
      <c r="Y283">
        <f>Tabel1[[#This Row],[Passive]]</f>
        <v>13</v>
      </c>
      <c r="Z283">
        <f>Tabel1[[#This Row],[Total Aktive]]+Tabel1[[#This Row],[Total Passive]]</f>
        <v>825</v>
      </c>
    </row>
    <row r="284" spans="1:26" x14ac:dyDescent="0.2">
      <c r="A284">
        <v>2012</v>
      </c>
      <c r="B284">
        <v>86</v>
      </c>
      <c r="C284" t="s">
        <v>125</v>
      </c>
      <c r="D284">
        <v>32</v>
      </c>
      <c r="E284">
        <v>10</v>
      </c>
      <c r="F284">
        <v>17</v>
      </c>
      <c r="G284">
        <v>5</v>
      </c>
      <c r="H284">
        <v>510</v>
      </c>
      <c r="I284">
        <v>190</v>
      </c>
      <c r="J284">
        <v>0</v>
      </c>
      <c r="K284">
        <v>0</v>
      </c>
      <c r="L284">
        <v>28</v>
      </c>
      <c r="M284">
        <v>12</v>
      </c>
      <c r="N284">
        <v>3</v>
      </c>
      <c r="O284">
        <v>2</v>
      </c>
      <c r="P284">
        <v>809</v>
      </c>
      <c r="Q284">
        <v>89</v>
      </c>
      <c r="R284" t="str">
        <f>_xlfn.CONCAT(Tabel1[[#This Row],[KlubNr]]," - ",Tabel1[[#This Row],[Klubnavn]])</f>
        <v>86 - Give Golfklub</v>
      </c>
      <c r="S284">
        <f>Tabel1[[#This Row],[Fleks mænd]]+Tabel1[[#This Row],[Fleks damer]]</f>
        <v>40</v>
      </c>
      <c r="T284">
        <f>Tabel1[[#This Row],[Junior drenge]]+Tabel1[[#This Row],[Junior piger]]+Tabel1[[#This Row],[Junior drenge uden banetill.]]+Tabel1[[#This Row],[Junior piger uden banetill.]]+Tabel1[[#This Row],[Senior mænd]]+Tabel1[[#This Row],[Senior damer]]</f>
        <v>764</v>
      </c>
      <c r="U284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284">
        <f>Tabel1[[#This Row],[Senior mænd]]+Tabel1[[#This Row],[Senior damer]]</f>
        <v>700</v>
      </c>
      <c r="W284">
        <f>Tabel1[[#This Row],[Langdist mænd]]+Tabel1[[#This Row],[Langdist damer]]</f>
        <v>5</v>
      </c>
      <c r="X284">
        <f>Tabel1[[#This Row],[I alt]]</f>
        <v>809</v>
      </c>
      <c r="Y284">
        <f>Tabel1[[#This Row],[Passive]]</f>
        <v>89</v>
      </c>
      <c r="Z284">
        <f>Tabel1[[#This Row],[Total Aktive]]+Tabel1[[#This Row],[Total Passive]]</f>
        <v>898</v>
      </c>
    </row>
    <row r="285" spans="1:26" x14ac:dyDescent="0.2">
      <c r="A285">
        <v>2012</v>
      </c>
      <c r="B285">
        <v>102</v>
      </c>
      <c r="C285" t="s">
        <v>116</v>
      </c>
      <c r="D285">
        <v>42</v>
      </c>
      <c r="E285">
        <v>12</v>
      </c>
      <c r="F285">
        <v>0</v>
      </c>
      <c r="G285">
        <v>1</v>
      </c>
      <c r="H285">
        <v>460</v>
      </c>
      <c r="I285">
        <v>237</v>
      </c>
      <c r="J285">
        <v>0</v>
      </c>
      <c r="K285">
        <v>0</v>
      </c>
      <c r="L285">
        <v>25</v>
      </c>
      <c r="M285">
        <v>12</v>
      </c>
      <c r="N285">
        <v>8</v>
      </c>
      <c r="O285">
        <v>1</v>
      </c>
      <c r="P285">
        <v>798</v>
      </c>
      <c r="Q285">
        <v>115</v>
      </c>
      <c r="R285" t="str">
        <f>_xlfn.CONCAT(Tabel1[[#This Row],[KlubNr]]," - ",Tabel1[[#This Row],[Klubnavn]])</f>
        <v>102 - Jelling Golfklub</v>
      </c>
      <c r="S285">
        <f>Tabel1[[#This Row],[Fleks mænd]]+Tabel1[[#This Row],[Fleks damer]]</f>
        <v>37</v>
      </c>
      <c r="T285">
        <f>Tabel1[[#This Row],[Junior drenge]]+Tabel1[[#This Row],[Junior piger]]+Tabel1[[#This Row],[Junior drenge uden banetill.]]+Tabel1[[#This Row],[Junior piger uden banetill.]]+Tabel1[[#This Row],[Senior mænd]]+Tabel1[[#This Row],[Senior damer]]</f>
        <v>752</v>
      </c>
      <c r="U285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285">
        <f>Tabel1[[#This Row],[Senior mænd]]+Tabel1[[#This Row],[Senior damer]]</f>
        <v>697</v>
      </c>
      <c r="W285">
        <f>Tabel1[[#This Row],[Langdist mænd]]+Tabel1[[#This Row],[Langdist damer]]</f>
        <v>9</v>
      </c>
      <c r="X285">
        <f>Tabel1[[#This Row],[I alt]]</f>
        <v>798</v>
      </c>
      <c r="Y285">
        <f>Tabel1[[#This Row],[Passive]]</f>
        <v>115</v>
      </c>
      <c r="Z285">
        <f>Tabel1[[#This Row],[Total Aktive]]+Tabel1[[#This Row],[Total Passive]]</f>
        <v>913</v>
      </c>
    </row>
    <row r="286" spans="1:26" x14ac:dyDescent="0.2">
      <c r="A286">
        <v>2012</v>
      </c>
      <c r="B286">
        <v>136</v>
      </c>
      <c r="C286" t="s">
        <v>53</v>
      </c>
      <c r="D286">
        <v>9</v>
      </c>
      <c r="E286">
        <v>0</v>
      </c>
      <c r="F286">
        <v>0</v>
      </c>
      <c r="G286">
        <v>0</v>
      </c>
      <c r="H286">
        <v>143</v>
      </c>
      <c r="I286">
        <v>49</v>
      </c>
      <c r="J286">
        <v>0</v>
      </c>
      <c r="K286">
        <v>0</v>
      </c>
      <c r="L286">
        <v>448</v>
      </c>
      <c r="M286">
        <v>123</v>
      </c>
      <c r="N286">
        <v>13</v>
      </c>
      <c r="O286">
        <v>11</v>
      </c>
      <c r="P286">
        <v>796</v>
      </c>
      <c r="Q286">
        <v>39</v>
      </c>
      <c r="R286" t="str">
        <f>_xlfn.CONCAT(Tabel1[[#This Row],[KlubNr]]," - ",Tabel1[[#This Row],[Klubnavn]])</f>
        <v>136 - Mensalgård Golfklub</v>
      </c>
      <c r="S286">
        <f>Tabel1[[#This Row],[Fleks mænd]]+Tabel1[[#This Row],[Fleks damer]]</f>
        <v>571</v>
      </c>
      <c r="T286">
        <f>Tabel1[[#This Row],[Junior drenge]]+Tabel1[[#This Row],[Junior piger]]+Tabel1[[#This Row],[Junior drenge uden banetill.]]+Tabel1[[#This Row],[Junior piger uden banetill.]]+Tabel1[[#This Row],[Senior mænd]]+Tabel1[[#This Row],[Senior damer]]</f>
        <v>201</v>
      </c>
      <c r="U286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86">
        <f>Tabel1[[#This Row],[Senior mænd]]+Tabel1[[#This Row],[Senior damer]]</f>
        <v>192</v>
      </c>
      <c r="W286">
        <f>Tabel1[[#This Row],[Langdist mænd]]+Tabel1[[#This Row],[Langdist damer]]</f>
        <v>24</v>
      </c>
      <c r="X286">
        <f>Tabel1[[#This Row],[I alt]]</f>
        <v>796</v>
      </c>
      <c r="Y286">
        <f>Tabel1[[#This Row],[Passive]]</f>
        <v>39</v>
      </c>
      <c r="Z286">
        <f>Tabel1[[#This Row],[Total Aktive]]+Tabel1[[#This Row],[Total Passive]]</f>
        <v>835</v>
      </c>
    </row>
    <row r="287" spans="1:26" x14ac:dyDescent="0.2">
      <c r="A287">
        <v>2012</v>
      </c>
      <c r="B287">
        <v>30</v>
      </c>
      <c r="C287" t="s">
        <v>231</v>
      </c>
      <c r="D287">
        <v>63</v>
      </c>
      <c r="E287">
        <v>28</v>
      </c>
      <c r="F287">
        <v>0</v>
      </c>
      <c r="G287">
        <v>0</v>
      </c>
      <c r="H287">
        <v>347</v>
      </c>
      <c r="I287">
        <v>202</v>
      </c>
      <c r="J287">
        <v>0</v>
      </c>
      <c r="K287">
        <v>0</v>
      </c>
      <c r="L287">
        <v>0</v>
      </c>
      <c r="M287">
        <v>0</v>
      </c>
      <c r="N287">
        <v>87</v>
      </c>
      <c r="O287">
        <v>63</v>
      </c>
      <c r="P287">
        <v>790</v>
      </c>
      <c r="Q287">
        <v>23</v>
      </c>
      <c r="R287" t="str">
        <f>_xlfn.CONCAT(Tabel1[[#This Row],[KlubNr]]," - ",Tabel1[[#This Row],[Klubnavn]])</f>
        <v>30 - Hvide Klit</v>
      </c>
      <c r="S287">
        <f>Tabel1[[#This Row],[Fleks mænd]]+Tabel1[[#This Row],[Fleks damer]]</f>
        <v>0</v>
      </c>
      <c r="T287">
        <f>Tabel1[[#This Row],[Junior drenge]]+Tabel1[[#This Row],[Junior piger]]+Tabel1[[#This Row],[Junior drenge uden banetill.]]+Tabel1[[#This Row],[Junior piger uden banetill.]]+Tabel1[[#This Row],[Senior mænd]]+Tabel1[[#This Row],[Senior damer]]</f>
        <v>640</v>
      </c>
      <c r="U287">
        <f>Tabel1[[#This Row],[Junior drenge]]+Tabel1[[#This Row],[Junior piger]]+Tabel1[[#This Row],[Junior drenge uden banetill.]]+Tabel1[[#This Row],[Junior piger uden banetill.]]+Tabel1[[#This Row],[Fleks drenge]]+Tabel1[[#This Row],[Fleks piger]]</f>
        <v>91</v>
      </c>
      <c r="V287">
        <f>Tabel1[[#This Row],[Senior mænd]]+Tabel1[[#This Row],[Senior damer]]</f>
        <v>549</v>
      </c>
      <c r="W287">
        <f>Tabel1[[#This Row],[Langdist mænd]]+Tabel1[[#This Row],[Langdist damer]]</f>
        <v>150</v>
      </c>
      <c r="X287">
        <f>Tabel1[[#This Row],[I alt]]</f>
        <v>790</v>
      </c>
      <c r="Y287">
        <f>Tabel1[[#This Row],[Passive]]</f>
        <v>23</v>
      </c>
      <c r="Z287">
        <f>Tabel1[[#This Row],[Total Aktive]]+Tabel1[[#This Row],[Total Passive]]</f>
        <v>813</v>
      </c>
    </row>
    <row r="288" spans="1:26" x14ac:dyDescent="0.2">
      <c r="A288">
        <v>2012</v>
      </c>
      <c r="B288">
        <v>142</v>
      </c>
      <c r="C288" t="s">
        <v>114</v>
      </c>
      <c r="D288">
        <v>43</v>
      </c>
      <c r="E288">
        <v>4</v>
      </c>
      <c r="F288">
        <v>0</v>
      </c>
      <c r="G288">
        <v>0</v>
      </c>
      <c r="H288">
        <v>468</v>
      </c>
      <c r="I288">
        <v>195</v>
      </c>
      <c r="J288">
        <v>0</v>
      </c>
      <c r="K288">
        <v>0</v>
      </c>
      <c r="L288">
        <v>56</v>
      </c>
      <c r="M288">
        <v>11</v>
      </c>
      <c r="N288">
        <v>0</v>
      </c>
      <c r="O288">
        <v>0</v>
      </c>
      <c r="P288">
        <v>777</v>
      </c>
      <c r="Q288">
        <v>34</v>
      </c>
      <c r="R288" t="str">
        <f>_xlfn.CONCAT(Tabel1[[#This Row],[KlubNr]]," - ",Tabel1[[#This Row],[Klubnavn]])</f>
        <v>142 - Birkemose Golf Club</v>
      </c>
      <c r="S288">
        <f>Tabel1[[#This Row],[Fleks mænd]]+Tabel1[[#This Row],[Fleks damer]]</f>
        <v>67</v>
      </c>
      <c r="T288">
        <f>Tabel1[[#This Row],[Junior drenge]]+Tabel1[[#This Row],[Junior piger]]+Tabel1[[#This Row],[Junior drenge uden banetill.]]+Tabel1[[#This Row],[Junior piger uden banetill.]]+Tabel1[[#This Row],[Senior mænd]]+Tabel1[[#This Row],[Senior damer]]</f>
        <v>710</v>
      </c>
      <c r="U288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288">
        <f>Tabel1[[#This Row],[Senior mænd]]+Tabel1[[#This Row],[Senior damer]]</f>
        <v>663</v>
      </c>
      <c r="W288">
        <f>Tabel1[[#This Row],[Langdist mænd]]+Tabel1[[#This Row],[Langdist damer]]</f>
        <v>0</v>
      </c>
      <c r="X288">
        <f>Tabel1[[#This Row],[I alt]]</f>
        <v>777</v>
      </c>
      <c r="Y288">
        <f>Tabel1[[#This Row],[Passive]]</f>
        <v>34</v>
      </c>
      <c r="Z288">
        <f>Tabel1[[#This Row],[Total Aktive]]+Tabel1[[#This Row],[Total Passive]]</f>
        <v>811</v>
      </c>
    </row>
    <row r="289" spans="1:26" x14ac:dyDescent="0.2">
      <c r="A289">
        <v>2012</v>
      </c>
      <c r="B289">
        <v>64</v>
      </c>
      <c r="C289" t="s">
        <v>123</v>
      </c>
      <c r="D289">
        <v>20</v>
      </c>
      <c r="E289">
        <v>9</v>
      </c>
      <c r="F289">
        <v>6</v>
      </c>
      <c r="G289">
        <v>0</v>
      </c>
      <c r="H289">
        <v>449</v>
      </c>
      <c r="I289">
        <v>249</v>
      </c>
      <c r="J289">
        <v>0</v>
      </c>
      <c r="K289">
        <v>0</v>
      </c>
      <c r="L289">
        <v>17</v>
      </c>
      <c r="M289">
        <v>2</v>
      </c>
      <c r="N289">
        <v>14</v>
      </c>
      <c r="O289">
        <v>5</v>
      </c>
      <c r="P289">
        <v>771</v>
      </c>
      <c r="Q289">
        <v>65</v>
      </c>
      <c r="R289" t="str">
        <f>_xlfn.CONCAT(Tabel1[[#This Row],[KlubNr]]," - ",Tabel1[[#This Row],[Klubnavn]])</f>
        <v>64 - Rold Skov Golfklub</v>
      </c>
      <c r="S289">
        <f>Tabel1[[#This Row],[Fleks mænd]]+Tabel1[[#This Row],[Fleks damer]]</f>
        <v>19</v>
      </c>
      <c r="T289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289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89">
        <f>Tabel1[[#This Row],[Senior mænd]]+Tabel1[[#This Row],[Senior damer]]</f>
        <v>698</v>
      </c>
      <c r="W289">
        <f>Tabel1[[#This Row],[Langdist mænd]]+Tabel1[[#This Row],[Langdist damer]]</f>
        <v>19</v>
      </c>
      <c r="X289">
        <f>Tabel1[[#This Row],[I alt]]</f>
        <v>771</v>
      </c>
      <c r="Y289">
        <f>Tabel1[[#This Row],[Passive]]</f>
        <v>65</v>
      </c>
      <c r="Z289">
        <f>Tabel1[[#This Row],[Total Aktive]]+Tabel1[[#This Row],[Total Passive]]</f>
        <v>836</v>
      </c>
    </row>
    <row r="290" spans="1:26" x14ac:dyDescent="0.2">
      <c r="A290">
        <v>2012</v>
      </c>
      <c r="B290">
        <v>128</v>
      </c>
      <c r="C290" t="s">
        <v>111</v>
      </c>
      <c r="D290">
        <v>33</v>
      </c>
      <c r="E290">
        <v>10</v>
      </c>
      <c r="F290">
        <v>9</v>
      </c>
      <c r="G290">
        <v>8</v>
      </c>
      <c r="H290">
        <v>406</v>
      </c>
      <c r="I290">
        <v>215</v>
      </c>
      <c r="J290">
        <v>0</v>
      </c>
      <c r="K290">
        <v>0</v>
      </c>
      <c r="L290">
        <v>51</v>
      </c>
      <c r="M290">
        <v>10</v>
      </c>
      <c r="N290">
        <v>14</v>
      </c>
      <c r="O290">
        <v>12</v>
      </c>
      <c r="P290">
        <v>768</v>
      </c>
      <c r="Q290">
        <v>154</v>
      </c>
      <c r="R290" t="str">
        <f>_xlfn.CONCAT(Tabel1[[#This Row],[KlubNr]]," - ",Tabel1[[#This Row],[Klubnavn]])</f>
        <v>128 - Benniksgaard Golf Klub</v>
      </c>
      <c r="S290">
        <f>Tabel1[[#This Row],[Fleks mænd]]+Tabel1[[#This Row],[Fleks damer]]</f>
        <v>61</v>
      </c>
      <c r="T290">
        <f>Tabel1[[#This Row],[Junior drenge]]+Tabel1[[#This Row],[Junior piger]]+Tabel1[[#This Row],[Junior drenge uden banetill.]]+Tabel1[[#This Row],[Junior piger uden banetill.]]+Tabel1[[#This Row],[Senior mænd]]+Tabel1[[#This Row],[Senior damer]]</f>
        <v>681</v>
      </c>
      <c r="U290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290">
        <f>Tabel1[[#This Row],[Senior mænd]]+Tabel1[[#This Row],[Senior damer]]</f>
        <v>621</v>
      </c>
      <c r="W290">
        <f>Tabel1[[#This Row],[Langdist mænd]]+Tabel1[[#This Row],[Langdist damer]]</f>
        <v>26</v>
      </c>
      <c r="X290">
        <f>Tabel1[[#This Row],[I alt]]</f>
        <v>768</v>
      </c>
      <c r="Y290">
        <f>Tabel1[[#This Row],[Passive]]</f>
        <v>154</v>
      </c>
      <c r="Z290">
        <f>Tabel1[[#This Row],[Total Aktive]]+Tabel1[[#This Row],[Total Passive]]</f>
        <v>922</v>
      </c>
    </row>
    <row r="291" spans="1:26" x14ac:dyDescent="0.2">
      <c r="A291">
        <v>2012</v>
      </c>
      <c r="B291">
        <v>123</v>
      </c>
      <c r="C291" t="s">
        <v>30</v>
      </c>
      <c r="D291">
        <v>21</v>
      </c>
      <c r="E291">
        <v>7</v>
      </c>
      <c r="F291">
        <v>4</v>
      </c>
      <c r="G291">
        <v>0</v>
      </c>
      <c r="H291">
        <v>429</v>
      </c>
      <c r="I291">
        <v>227</v>
      </c>
      <c r="J291">
        <v>0</v>
      </c>
      <c r="K291">
        <v>0</v>
      </c>
      <c r="L291">
        <v>20</v>
      </c>
      <c r="M291">
        <v>11</v>
      </c>
      <c r="N291">
        <v>27</v>
      </c>
      <c r="O291">
        <v>15</v>
      </c>
      <c r="P291">
        <v>761</v>
      </c>
      <c r="Q291">
        <v>164</v>
      </c>
      <c r="R291" t="str">
        <f>_xlfn.CONCAT(Tabel1[[#This Row],[KlubNr]]," - ",Tabel1[[#This Row],[Klubnavn]])</f>
        <v>123 - Struer Golfklub</v>
      </c>
      <c r="S291">
        <f>Tabel1[[#This Row],[Fleks mænd]]+Tabel1[[#This Row],[Fleks damer]]</f>
        <v>31</v>
      </c>
      <c r="T291">
        <f>Tabel1[[#This Row],[Junior drenge]]+Tabel1[[#This Row],[Junior piger]]+Tabel1[[#This Row],[Junior drenge uden banetill.]]+Tabel1[[#This Row],[Junior piger uden banetill.]]+Tabel1[[#This Row],[Senior mænd]]+Tabel1[[#This Row],[Senior damer]]</f>
        <v>688</v>
      </c>
      <c r="U291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291">
        <f>Tabel1[[#This Row],[Senior mænd]]+Tabel1[[#This Row],[Senior damer]]</f>
        <v>656</v>
      </c>
      <c r="W291">
        <f>Tabel1[[#This Row],[Langdist mænd]]+Tabel1[[#This Row],[Langdist damer]]</f>
        <v>42</v>
      </c>
      <c r="X291">
        <f>Tabel1[[#This Row],[I alt]]</f>
        <v>761</v>
      </c>
      <c r="Y291">
        <f>Tabel1[[#This Row],[Passive]]</f>
        <v>164</v>
      </c>
      <c r="Z291">
        <f>Tabel1[[#This Row],[Total Aktive]]+Tabel1[[#This Row],[Total Passive]]</f>
        <v>925</v>
      </c>
    </row>
    <row r="292" spans="1:26" x14ac:dyDescent="0.2">
      <c r="A292">
        <v>2012</v>
      </c>
      <c r="B292">
        <v>144</v>
      </c>
      <c r="C292" t="s">
        <v>124</v>
      </c>
      <c r="D292">
        <v>33</v>
      </c>
      <c r="E292">
        <v>12</v>
      </c>
      <c r="F292">
        <v>5</v>
      </c>
      <c r="G292">
        <v>4</v>
      </c>
      <c r="H292">
        <v>355</v>
      </c>
      <c r="I292">
        <v>173</v>
      </c>
      <c r="J292">
        <v>0</v>
      </c>
      <c r="K292">
        <v>0</v>
      </c>
      <c r="L292">
        <v>63</v>
      </c>
      <c r="M292">
        <v>32</v>
      </c>
      <c r="N292">
        <v>48</v>
      </c>
      <c r="O292">
        <v>32</v>
      </c>
      <c r="P292">
        <v>757</v>
      </c>
      <c r="Q292">
        <v>128</v>
      </c>
      <c r="R292" t="str">
        <f>_xlfn.CONCAT(Tabel1[[#This Row],[KlubNr]]," - ",Tabel1[[#This Row],[Klubnavn]])</f>
        <v>144 - DGC Dragsholm Golf Club</v>
      </c>
      <c r="S292">
        <f>Tabel1[[#This Row],[Fleks mænd]]+Tabel1[[#This Row],[Fleks damer]]</f>
        <v>95</v>
      </c>
      <c r="T292">
        <f>Tabel1[[#This Row],[Junior drenge]]+Tabel1[[#This Row],[Junior piger]]+Tabel1[[#This Row],[Junior drenge uden banetill.]]+Tabel1[[#This Row],[Junior piger uden banetill.]]+Tabel1[[#This Row],[Senior mænd]]+Tabel1[[#This Row],[Senior damer]]</f>
        <v>582</v>
      </c>
      <c r="U292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292">
        <f>Tabel1[[#This Row],[Senior mænd]]+Tabel1[[#This Row],[Senior damer]]</f>
        <v>528</v>
      </c>
      <c r="W292">
        <f>Tabel1[[#This Row],[Langdist mænd]]+Tabel1[[#This Row],[Langdist damer]]</f>
        <v>80</v>
      </c>
      <c r="X292">
        <f>Tabel1[[#This Row],[I alt]]</f>
        <v>757</v>
      </c>
      <c r="Y292">
        <f>Tabel1[[#This Row],[Passive]]</f>
        <v>128</v>
      </c>
      <c r="Z292">
        <f>Tabel1[[#This Row],[Total Aktive]]+Tabel1[[#This Row],[Total Passive]]</f>
        <v>885</v>
      </c>
    </row>
    <row r="293" spans="1:26" x14ac:dyDescent="0.2">
      <c r="A293">
        <v>2012</v>
      </c>
      <c r="B293">
        <v>70</v>
      </c>
      <c r="C293" t="s">
        <v>120</v>
      </c>
      <c r="D293">
        <v>44</v>
      </c>
      <c r="E293">
        <v>10</v>
      </c>
      <c r="F293">
        <v>10</v>
      </c>
      <c r="G293">
        <v>0</v>
      </c>
      <c r="H293">
        <v>443</v>
      </c>
      <c r="I293">
        <v>187</v>
      </c>
      <c r="J293">
        <v>0</v>
      </c>
      <c r="K293">
        <v>0</v>
      </c>
      <c r="L293">
        <v>39</v>
      </c>
      <c r="M293">
        <v>15</v>
      </c>
      <c r="N293">
        <v>3</v>
      </c>
      <c r="O293">
        <v>0</v>
      </c>
      <c r="P293">
        <v>751</v>
      </c>
      <c r="Q293">
        <v>151</v>
      </c>
      <c r="R293" t="str">
        <f>_xlfn.CONCAT(Tabel1[[#This Row],[KlubNr]]," - ",Tabel1[[#This Row],[Klubnavn]])</f>
        <v>70 - Skanderborg Golf Klub</v>
      </c>
      <c r="S293">
        <f>Tabel1[[#This Row],[Fleks mænd]]+Tabel1[[#This Row],[Fleks damer]]</f>
        <v>54</v>
      </c>
      <c r="T293">
        <f>Tabel1[[#This Row],[Junior drenge]]+Tabel1[[#This Row],[Junior piger]]+Tabel1[[#This Row],[Junior drenge uden banetill.]]+Tabel1[[#This Row],[Junior piger uden banetill.]]+Tabel1[[#This Row],[Senior mænd]]+Tabel1[[#This Row],[Senior damer]]</f>
        <v>694</v>
      </c>
      <c r="U293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293">
        <f>Tabel1[[#This Row],[Senior mænd]]+Tabel1[[#This Row],[Senior damer]]</f>
        <v>630</v>
      </c>
      <c r="W293">
        <f>Tabel1[[#This Row],[Langdist mænd]]+Tabel1[[#This Row],[Langdist damer]]</f>
        <v>3</v>
      </c>
      <c r="X293">
        <f>Tabel1[[#This Row],[I alt]]</f>
        <v>751</v>
      </c>
      <c r="Y293">
        <f>Tabel1[[#This Row],[Passive]]</f>
        <v>151</v>
      </c>
      <c r="Z293">
        <f>Tabel1[[#This Row],[Total Aktive]]+Tabel1[[#This Row],[Total Passive]]</f>
        <v>902</v>
      </c>
    </row>
    <row r="294" spans="1:26" x14ac:dyDescent="0.2">
      <c r="A294">
        <v>2012</v>
      </c>
      <c r="B294">
        <v>43</v>
      </c>
      <c r="C294" t="s">
        <v>122</v>
      </c>
      <c r="D294">
        <v>48</v>
      </c>
      <c r="E294">
        <v>8</v>
      </c>
      <c r="F294">
        <v>1</v>
      </c>
      <c r="G294">
        <v>0</v>
      </c>
      <c r="H294">
        <v>372</v>
      </c>
      <c r="I294">
        <v>208</v>
      </c>
      <c r="J294">
        <v>0</v>
      </c>
      <c r="K294">
        <v>0</v>
      </c>
      <c r="L294">
        <v>64</v>
      </c>
      <c r="M294">
        <v>24</v>
      </c>
      <c r="N294">
        <v>12</v>
      </c>
      <c r="O294">
        <v>7</v>
      </c>
      <c r="P294">
        <v>744</v>
      </c>
      <c r="Q294">
        <v>171</v>
      </c>
      <c r="R294" t="str">
        <f>_xlfn.CONCAT(Tabel1[[#This Row],[KlubNr]]," - ",Tabel1[[#This Row],[Klubnavn]])</f>
        <v>43 - Vestfyns Golfklub</v>
      </c>
      <c r="S294">
        <f>Tabel1[[#This Row],[Fleks mænd]]+Tabel1[[#This Row],[Fleks damer]]</f>
        <v>88</v>
      </c>
      <c r="T294">
        <f>Tabel1[[#This Row],[Junior drenge]]+Tabel1[[#This Row],[Junior piger]]+Tabel1[[#This Row],[Junior drenge uden banetill.]]+Tabel1[[#This Row],[Junior piger uden banetill.]]+Tabel1[[#This Row],[Senior mænd]]+Tabel1[[#This Row],[Senior damer]]</f>
        <v>637</v>
      </c>
      <c r="U294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294">
        <f>Tabel1[[#This Row],[Senior mænd]]+Tabel1[[#This Row],[Senior damer]]</f>
        <v>580</v>
      </c>
      <c r="W294">
        <f>Tabel1[[#This Row],[Langdist mænd]]+Tabel1[[#This Row],[Langdist damer]]</f>
        <v>19</v>
      </c>
      <c r="X294">
        <f>Tabel1[[#This Row],[I alt]]</f>
        <v>744</v>
      </c>
      <c r="Y294">
        <f>Tabel1[[#This Row],[Passive]]</f>
        <v>171</v>
      </c>
      <c r="Z294">
        <f>Tabel1[[#This Row],[Total Aktive]]+Tabel1[[#This Row],[Total Passive]]</f>
        <v>915</v>
      </c>
    </row>
    <row r="295" spans="1:26" x14ac:dyDescent="0.2">
      <c r="A295">
        <v>2012</v>
      </c>
      <c r="B295">
        <v>175</v>
      </c>
      <c r="C295" t="s">
        <v>130</v>
      </c>
      <c r="D295">
        <v>50</v>
      </c>
      <c r="E295">
        <v>4</v>
      </c>
      <c r="F295">
        <v>10</v>
      </c>
      <c r="G295">
        <v>1</v>
      </c>
      <c r="H295">
        <v>457</v>
      </c>
      <c r="I295">
        <v>177</v>
      </c>
      <c r="J295">
        <v>0</v>
      </c>
      <c r="K295">
        <v>0</v>
      </c>
      <c r="L295">
        <v>26</v>
      </c>
      <c r="M295">
        <v>5</v>
      </c>
      <c r="N295">
        <v>10</v>
      </c>
      <c r="O295">
        <v>3</v>
      </c>
      <c r="P295">
        <v>743</v>
      </c>
      <c r="Q295">
        <v>46</v>
      </c>
      <c r="R295" t="str">
        <f>_xlfn.CONCAT(Tabel1[[#This Row],[KlubNr]]," - ",Tabel1[[#This Row],[Klubnavn]])</f>
        <v>175 - Dronninglund Golfklub</v>
      </c>
      <c r="S295">
        <f>Tabel1[[#This Row],[Fleks mænd]]+Tabel1[[#This Row],[Fleks damer]]</f>
        <v>31</v>
      </c>
      <c r="T295">
        <f>Tabel1[[#This Row],[Junior drenge]]+Tabel1[[#This Row],[Junior piger]]+Tabel1[[#This Row],[Junior drenge uden banetill.]]+Tabel1[[#This Row],[Junior piger uden banetill.]]+Tabel1[[#This Row],[Senior mænd]]+Tabel1[[#This Row],[Senior damer]]</f>
        <v>699</v>
      </c>
      <c r="U295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295">
        <f>Tabel1[[#This Row],[Senior mænd]]+Tabel1[[#This Row],[Senior damer]]</f>
        <v>634</v>
      </c>
      <c r="W295">
        <f>Tabel1[[#This Row],[Langdist mænd]]+Tabel1[[#This Row],[Langdist damer]]</f>
        <v>13</v>
      </c>
      <c r="X295">
        <f>Tabel1[[#This Row],[I alt]]</f>
        <v>743</v>
      </c>
      <c r="Y295">
        <f>Tabel1[[#This Row],[Passive]]</f>
        <v>46</v>
      </c>
      <c r="Z295">
        <f>Tabel1[[#This Row],[Total Aktive]]+Tabel1[[#This Row],[Total Passive]]</f>
        <v>789</v>
      </c>
    </row>
    <row r="296" spans="1:26" x14ac:dyDescent="0.2">
      <c r="A296">
        <v>2012</v>
      </c>
      <c r="B296">
        <v>105</v>
      </c>
      <c r="C296" t="s">
        <v>117</v>
      </c>
      <c r="D296">
        <v>26</v>
      </c>
      <c r="E296">
        <v>7</v>
      </c>
      <c r="F296">
        <v>0</v>
      </c>
      <c r="G296">
        <v>0</v>
      </c>
      <c r="H296">
        <v>341</v>
      </c>
      <c r="I296">
        <v>212</v>
      </c>
      <c r="J296">
        <v>0</v>
      </c>
      <c r="K296">
        <v>0</v>
      </c>
      <c r="L296">
        <v>36</v>
      </c>
      <c r="M296">
        <v>31</v>
      </c>
      <c r="N296">
        <v>57</v>
      </c>
      <c r="O296">
        <v>32</v>
      </c>
      <c r="P296">
        <v>742</v>
      </c>
      <c r="Q296">
        <v>38</v>
      </c>
      <c r="R296" t="str">
        <f>_xlfn.CONCAT(Tabel1[[#This Row],[KlubNr]]," - ",Tabel1[[#This Row],[Klubnavn]])</f>
        <v>105 - Blokhus Golf Klub</v>
      </c>
      <c r="S296">
        <f>Tabel1[[#This Row],[Fleks mænd]]+Tabel1[[#This Row],[Fleks damer]]</f>
        <v>67</v>
      </c>
      <c r="T296">
        <f>Tabel1[[#This Row],[Junior drenge]]+Tabel1[[#This Row],[Junior piger]]+Tabel1[[#This Row],[Junior drenge uden banetill.]]+Tabel1[[#This Row],[Junior piger uden banetill.]]+Tabel1[[#This Row],[Senior mænd]]+Tabel1[[#This Row],[Senior damer]]</f>
        <v>586</v>
      </c>
      <c r="U296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96">
        <f>Tabel1[[#This Row],[Senior mænd]]+Tabel1[[#This Row],[Senior damer]]</f>
        <v>553</v>
      </c>
      <c r="W296">
        <f>Tabel1[[#This Row],[Langdist mænd]]+Tabel1[[#This Row],[Langdist damer]]</f>
        <v>89</v>
      </c>
      <c r="X296">
        <f>Tabel1[[#This Row],[I alt]]</f>
        <v>742</v>
      </c>
      <c r="Y296">
        <f>Tabel1[[#This Row],[Passive]]</f>
        <v>38</v>
      </c>
      <c r="Z296">
        <f>Tabel1[[#This Row],[Total Aktive]]+Tabel1[[#This Row],[Total Passive]]</f>
        <v>780</v>
      </c>
    </row>
    <row r="297" spans="1:26" x14ac:dyDescent="0.2">
      <c r="A297">
        <v>2012</v>
      </c>
      <c r="B297">
        <v>177</v>
      </c>
      <c r="C297" t="s">
        <v>149</v>
      </c>
      <c r="D297">
        <v>6</v>
      </c>
      <c r="E297">
        <v>2</v>
      </c>
      <c r="F297">
        <v>0</v>
      </c>
      <c r="G297">
        <v>0</v>
      </c>
      <c r="H297">
        <v>527</v>
      </c>
      <c r="I297">
        <v>182</v>
      </c>
      <c r="J297">
        <v>0</v>
      </c>
      <c r="K297">
        <v>0</v>
      </c>
      <c r="L297">
        <v>6</v>
      </c>
      <c r="M297">
        <v>8</v>
      </c>
      <c r="N297">
        <v>6</v>
      </c>
      <c r="O297">
        <v>2</v>
      </c>
      <c r="P297">
        <v>739</v>
      </c>
      <c r="Q297">
        <v>0</v>
      </c>
      <c r="R297" t="str">
        <f>_xlfn.CONCAT(Tabel1[[#This Row],[KlubNr]]," - ",Tabel1[[#This Row],[Klubnavn]])</f>
        <v>177 - Outrup Golfklub</v>
      </c>
      <c r="S297">
        <f>Tabel1[[#This Row],[Fleks mænd]]+Tabel1[[#This Row],[Fleks damer]]</f>
        <v>14</v>
      </c>
      <c r="T297">
        <f>Tabel1[[#This Row],[Junior drenge]]+Tabel1[[#This Row],[Junior piger]]+Tabel1[[#This Row],[Junior drenge uden banetill.]]+Tabel1[[#This Row],[Junior piger uden banetill.]]+Tabel1[[#This Row],[Senior mænd]]+Tabel1[[#This Row],[Senior damer]]</f>
        <v>717</v>
      </c>
      <c r="U297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297">
        <f>Tabel1[[#This Row],[Senior mænd]]+Tabel1[[#This Row],[Senior damer]]</f>
        <v>709</v>
      </c>
      <c r="W297">
        <f>Tabel1[[#This Row],[Langdist mænd]]+Tabel1[[#This Row],[Langdist damer]]</f>
        <v>8</v>
      </c>
      <c r="X297">
        <f>Tabel1[[#This Row],[I alt]]</f>
        <v>739</v>
      </c>
      <c r="Y297">
        <f>Tabel1[[#This Row],[Passive]]</f>
        <v>0</v>
      </c>
      <c r="Z297">
        <f>Tabel1[[#This Row],[Total Aktive]]+Tabel1[[#This Row],[Total Passive]]</f>
        <v>739</v>
      </c>
    </row>
    <row r="298" spans="1:26" x14ac:dyDescent="0.2">
      <c r="A298">
        <v>2012</v>
      </c>
      <c r="B298">
        <v>149</v>
      </c>
      <c r="C298" t="s">
        <v>131</v>
      </c>
      <c r="D298">
        <v>39</v>
      </c>
      <c r="E298">
        <v>11</v>
      </c>
      <c r="F298">
        <v>9</v>
      </c>
      <c r="G298">
        <v>6</v>
      </c>
      <c r="H298">
        <v>374</v>
      </c>
      <c r="I298">
        <v>187</v>
      </c>
      <c r="J298">
        <v>0</v>
      </c>
      <c r="K298">
        <v>0</v>
      </c>
      <c r="L298">
        <v>53</v>
      </c>
      <c r="M298">
        <v>20</v>
      </c>
      <c r="N298">
        <v>19</v>
      </c>
      <c r="O298">
        <v>13</v>
      </c>
      <c r="P298">
        <v>731</v>
      </c>
      <c r="Q298">
        <v>75</v>
      </c>
      <c r="R298" t="str">
        <f>_xlfn.CONCAT(Tabel1[[#This Row],[KlubNr]]," - ",Tabel1[[#This Row],[Klubnavn]])</f>
        <v>149 - Aabenraa Golfklub</v>
      </c>
      <c r="S298">
        <f>Tabel1[[#This Row],[Fleks mænd]]+Tabel1[[#This Row],[Fleks damer]]</f>
        <v>73</v>
      </c>
      <c r="T298">
        <f>Tabel1[[#This Row],[Junior drenge]]+Tabel1[[#This Row],[Junior piger]]+Tabel1[[#This Row],[Junior drenge uden banetill.]]+Tabel1[[#This Row],[Junior piger uden banetill.]]+Tabel1[[#This Row],[Senior mænd]]+Tabel1[[#This Row],[Senior damer]]</f>
        <v>626</v>
      </c>
      <c r="U298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298">
        <f>Tabel1[[#This Row],[Senior mænd]]+Tabel1[[#This Row],[Senior damer]]</f>
        <v>561</v>
      </c>
      <c r="W298">
        <f>Tabel1[[#This Row],[Langdist mænd]]+Tabel1[[#This Row],[Langdist damer]]</f>
        <v>32</v>
      </c>
      <c r="X298">
        <f>Tabel1[[#This Row],[I alt]]</f>
        <v>731</v>
      </c>
      <c r="Y298">
        <f>Tabel1[[#This Row],[Passive]]</f>
        <v>75</v>
      </c>
      <c r="Z298">
        <f>Tabel1[[#This Row],[Total Aktive]]+Tabel1[[#This Row],[Total Passive]]</f>
        <v>806</v>
      </c>
    </row>
    <row r="299" spans="1:26" x14ac:dyDescent="0.2">
      <c r="A299">
        <v>2012</v>
      </c>
      <c r="B299">
        <v>76</v>
      </c>
      <c r="C299" t="s">
        <v>132</v>
      </c>
      <c r="D299">
        <v>31</v>
      </c>
      <c r="E299">
        <v>9</v>
      </c>
      <c r="F299">
        <v>9</v>
      </c>
      <c r="G299">
        <v>1</v>
      </c>
      <c r="H299">
        <v>374</v>
      </c>
      <c r="I299">
        <v>197</v>
      </c>
      <c r="J299">
        <v>0</v>
      </c>
      <c r="K299">
        <v>0</v>
      </c>
      <c r="L299">
        <v>48</v>
      </c>
      <c r="M299">
        <v>24</v>
      </c>
      <c r="N299">
        <v>23</v>
      </c>
      <c r="O299">
        <v>10</v>
      </c>
      <c r="P299">
        <v>726</v>
      </c>
      <c r="Q299">
        <v>96</v>
      </c>
      <c r="R299" t="str">
        <f>_xlfn.CONCAT(Tabel1[[#This Row],[KlubNr]]," - ",Tabel1[[#This Row],[Klubnavn]])</f>
        <v>76 - Norddjurs Golfklub</v>
      </c>
      <c r="S299">
        <f>Tabel1[[#This Row],[Fleks mænd]]+Tabel1[[#This Row],[Fleks damer]]</f>
        <v>72</v>
      </c>
      <c r="T299">
        <f>Tabel1[[#This Row],[Junior drenge]]+Tabel1[[#This Row],[Junior piger]]+Tabel1[[#This Row],[Junior drenge uden banetill.]]+Tabel1[[#This Row],[Junior piger uden banetill.]]+Tabel1[[#This Row],[Senior mænd]]+Tabel1[[#This Row],[Senior damer]]</f>
        <v>621</v>
      </c>
      <c r="U299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299">
        <f>Tabel1[[#This Row],[Senior mænd]]+Tabel1[[#This Row],[Senior damer]]</f>
        <v>571</v>
      </c>
      <c r="W299">
        <f>Tabel1[[#This Row],[Langdist mænd]]+Tabel1[[#This Row],[Langdist damer]]</f>
        <v>33</v>
      </c>
      <c r="X299">
        <f>Tabel1[[#This Row],[I alt]]</f>
        <v>726</v>
      </c>
      <c r="Y299">
        <f>Tabel1[[#This Row],[Passive]]</f>
        <v>96</v>
      </c>
      <c r="Z299">
        <f>Tabel1[[#This Row],[Total Aktive]]+Tabel1[[#This Row],[Total Passive]]</f>
        <v>822</v>
      </c>
    </row>
    <row r="300" spans="1:26" x14ac:dyDescent="0.2">
      <c r="A300">
        <v>2012</v>
      </c>
      <c r="B300">
        <v>163</v>
      </c>
      <c r="C300" t="s">
        <v>129</v>
      </c>
      <c r="D300">
        <v>50</v>
      </c>
      <c r="E300">
        <v>11</v>
      </c>
      <c r="F300">
        <v>20</v>
      </c>
      <c r="G300">
        <v>4</v>
      </c>
      <c r="H300">
        <v>417</v>
      </c>
      <c r="I300">
        <v>132</v>
      </c>
      <c r="J300">
        <v>1</v>
      </c>
      <c r="K300">
        <v>0</v>
      </c>
      <c r="L300">
        <v>45</v>
      </c>
      <c r="M300">
        <v>32</v>
      </c>
      <c r="N300">
        <v>0</v>
      </c>
      <c r="O300">
        <v>0</v>
      </c>
      <c r="P300">
        <v>712</v>
      </c>
      <c r="Q300">
        <v>9</v>
      </c>
      <c r="R300" t="str">
        <f>_xlfn.CONCAT(Tabel1[[#This Row],[KlubNr]]," - ",Tabel1[[#This Row],[Klubnavn]])</f>
        <v>163 - Værebro Golfklub</v>
      </c>
      <c r="S300">
        <f>Tabel1[[#This Row],[Fleks mænd]]+Tabel1[[#This Row],[Fleks damer]]</f>
        <v>77</v>
      </c>
      <c r="T300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300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300">
        <f>Tabel1[[#This Row],[Senior mænd]]+Tabel1[[#This Row],[Senior damer]]</f>
        <v>549</v>
      </c>
      <c r="W300">
        <f>Tabel1[[#This Row],[Langdist mænd]]+Tabel1[[#This Row],[Langdist damer]]</f>
        <v>0</v>
      </c>
      <c r="X300">
        <f>Tabel1[[#This Row],[I alt]]</f>
        <v>712</v>
      </c>
      <c r="Y300">
        <f>Tabel1[[#This Row],[Passive]]</f>
        <v>9</v>
      </c>
      <c r="Z300">
        <f>Tabel1[[#This Row],[Total Aktive]]+Tabel1[[#This Row],[Total Passive]]</f>
        <v>721</v>
      </c>
    </row>
    <row r="301" spans="1:26" x14ac:dyDescent="0.2">
      <c r="A301">
        <v>2012</v>
      </c>
      <c r="B301">
        <v>69</v>
      </c>
      <c r="C301" t="s">
        <v>135</v>
      </c>
      <c r="D301">
        <v>45</v>
      </c>
      <c r="E301">
        <v>5</v>
      </c>
      <c r="F301">
        <v>8</v>
      </c>
      <c r="G301">
        <v>1</v>
      </c>
      <c r="H301">
        <v>407</v>
      </c>
      <c r="I301">
        <v>221</v>
      </c>
      <c r="J301">
        <v>0</v>
      </c>
      <c r="K301">
        <v>0</v>
      </c>
      <c r="L301">
        <v>7</v>
      </c>
      <c r="M301">
        <v>3</v>
      </c>
      <c r="N301">
        <v>5</v>
      </c>
      <c r="O301">
        <v>2</v>
      </c>
      <c r="P301">
        <v>704</v>
      </c>
      <c r="Q301">
        <v>223</v>
      </c>
      <c r="R301" t="str">
        <f>_xlfn.CONCAT(Tabel1[[#This Row],[KlubNr]]," - ",Tabel1[[#This Row],[Klubnavn]])</f>
        <v>69 - Maribo Sø Golfklub</v>
      </c>
      <c r="S301">
        <f>Tabel1[[#This Row],[Fleks mænd]]+Tabel1[[#This Row],[Fleks damer]]</f>
        <v>10</v>
      </c>
      <c r="T301">
        <f>Tabel1[[#This Row],[Junior drenge]]+Tabel1[[#This Row],[Junior piger]]+Tabel1[[#This Row],[Junior drenge uden banetill.]]+Tabel1[[#This Row],[Junior piger uden banetill.]]+Tabel1[[#This Row],[Senior mænd]]+Tabel1[[#This Row],[Senior damer]]</f>
        <v>687</v>
      </c>
      <c r="U301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301">
        <f>Tabel1[[#This Row],[Senior mænd]]+Tabel1[[#This Row],[Senior damer]]</f>
        <v>628</v>
      </c>
      <c r="W301">
        <f>Tabel1[[#This Row],[Langdist mænd]]+Tabel1[[#This Row],[Langdist damer]]</f>
        <v>7</v>
      </c>
      <c r="X301">
        <f>Tabel1[[#This Row],[I alt]]</f>
        <v>704</v>
      </c>
      <c r="Y301">
        <f>Tabel1[[#This Row],[Passive]]</f>
        <v>223</v>
      </c>
      <c r="Z301">
        <f>Tabel1[[#This Row],[Total Aktive]]+Tabel1[[#This Row],[Total Passive]]</f>
        <v>927</v>
      </c>
    </row>
    <row r="302" spans="1:26" x14ac:dyDescent="0.2">
      <c r="A302">
        <v>2012</v>
      </c>
      <c r="B302">
        <v>147</v>
      </c>
      <c r="C302" t="s">
        <v>134</v>
      </c>
      <c r="D302">
        <v>22</v>
      </c>
      <c r="E302">
        <v>7</v>
      </c>
      <c r="F302">
        <v>0</v>
      </c>
      <c r="G302">
        <v>0</v>
      </c>
      <c r="H302">
        <v>472</v>
      </c>
      <c r="I302">
        <v>113</v>
      </c>
      <c r="J302">
        <v>0</v>
      </c>
      <c r="K302">
        <v>0</v>
      </c>
      <c r="L302">
        <v>67</v>
      </c>
      <c r="M302">
        <v>23</v>
      </c>
      <c r="N302">
        <v>0</v>
      </c>
      <c r="O302">
        <v>0</v>
      </c>
      <c r="P302">
        <v>704</v>
      </c>
      <c r="Q302">
        <v>73</v>
      </c>
      <c r="R302" t="str">
        <f>_xlfn.CONCAT(Tabel1[[#This Row],[KlubNr]]," - ",Tabel1[[#This Row],[Klubnavn]])</f>
        <v>147 - Midtsjællands Golfklub</v>
      </c>
      <c r="S302">
        <f>Tabel1[[#This Row],[Fleks mænd]]+Tabel1[[#This Row],[Fleks damer]]</f>
        <v>90</v>
      </c>
      <c r="T302">
        <f>Tabel1[[#This Row],[Junior drenge]]+Tabel1[[#This Row],[Junior piger]]+Tabel1[[#This Row],[Junior drenge uden banetill.]]+Tabel1[[#This Row],[Junior piger uden banetill.]]+Tabel1[[#This Row],[Senior mænd]]+Tabel1[[#This Row],[Senior damer]]</f>
        <v>614</v>
      </c>
      <c r="U302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302">
        <f>Tabel1[[#This Row],[Senior mænd]]+Tabel1[[#This Row],[Senior damer]]</f>
        <v>585</v>
      </c>
      <c r="W302">
        <f>Tabel1[[#This Row],[Langdist mænd]]+Tabel1[[#This Row],[Langdist damer]]</f>
        <v>0</v>
      </c>
      <c r="X302">
        <f>Tabel1[[#This Row],[I alt]]</f>
        <v>704</v>
      </c>
      <c r="Y302">
        <f>Tabel1[[#This Row],[Passive]]</f>
        <v>73</v>
      </c>
      <c r="Z302">
        <f>Tabel1[[#This Row],[Total Aktive]]+Tabel1[[#This Row],[Total Passive]]</f>
        <v>777</v>
      </c>
    </row>
    <row r="303" spans="1:26" x14ac:dyDescent="0.2">
      <c r="A303">
        <v>2012</v>
      </c>
      <c r="B303">
        <v>181</v>
      </c>
      <c r="C303" t="s">
        <v>170</v>
      </c>
      <c r="D303">
        <v>48</v>
      </c>
      <c r="E303">
        <v>6</v>
      </c>
      <c r="F303">
        <v>1</v>
      </c>
      <c r="G303">
        <v>2</v>
      </c>
      <c r="H303">
        <v>165</v>
      </c>
      <c r="I303">
        <v>49</v>
      </c>
      <c r="J303">
        <v>6</v>
      </c>
      <c r="K303">
        <v>1</v>
      </c>
      <c r="L303">
        <v>317</v>
      </c>
      <c r="M303">
        <v>38</v>
      </c>
      <c r="N303">
        <v>49</v>
      </c>
      <c r="O303">
        <v>20</v>
      </c>
      <c r="P303">
        <v>702</v>
      </c>
      <c r="Q303">
        <v>6</v>
      </c>
      <c r="R303" t="str">
        <f>_xlfn.CONCAT(Tabel1[[#This Row],[KlubNr]]," - ",Tabel1[[#This Row],[Klubnavn]])</f>
        <v>181 - Lübker Golf Club</v>
      </c>
      <c r="S303">
        <f>Tabel1[[#This Row],[Fleks mænd]]+Tabel1[[#This Row],[Fleks damer]]</f>
        <v>355</v>
      </c>
      <c r="T303">
        <f>Tabel1[[#This Row],[Junior drenge]]+Tabel1[[#This Row],[Junior piger]]+Tabel1[[#This Row],[Junior drenge uden banetill.]]+Tabel1[[#This Row],[Junior piger uden banetill.]]+Tabel1[[#This Row],[Senior mænd]]+Tabel1[[#This Row],[Senior damer]]</f>
        <v>271</v>
      </c>
      <c r="U303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303">
        <f>Tabel1[[#This Row],[Senior mænd]]+Tabel1[[#This Row],[Senior damer]]</f>
        <v>214</v>
      </c>
      <c r="W303">
        <f>Tabel1[[#This Row],[Langdist mænd]]+Tabel1[[#This Row],[Langdist damer]]</f>
        <v>69</v>
      </c>
      <c r="X303">
        <f>Tabel1[[#This Row],[I alt]]</f>
        <v>702</v>
      </c>
      <c r="Y303">
        <f>Tabel1[[#This Row],[Passive]]</f>
        <v>6</v>
      </c>
      <c r="Z303">
        <f>Tabel1[[#This Row],[Total Aktive]]+Tabel1[[#This Row],[Total Passive]]</f>
        <v>708</v>
      </c>
    </row>
    <row r="304" spans="1:26" x14ac:dyDescent="0.2">
      <c r="A304">
        <v>2012</v>
      </c>
      <c r="B304">
        <v>134</v>
      </c>
      <c r="C304" t="s">
        <v>233</v>
      </c>
      <c r="D304">
        <v>25</v>
      </c>
      <c r="E304">
        <v>5</v>
      </c>
      <c r="F304">
        <v>15</v>
      </c>
      <c r="G304">
        <v>5</v>
      </c>
      <c r="H304">
        <v>350</v>
      </c>
      <c r="I304">
        <v>142</v>
      </c>
      <c r="J304">
        <v>0</v>
      </c>
      <c r="K304">
        <v>0</v>
      </c>
      <c r="L304">
        <v>106</v>
      </c>
      <c r="M304">
        <v>51</v>
      </c>
      <c r="N304">
        <v>0</v>
      </c>
      <c r="O304">
        <v>0</v>
      </c>
      <c r="P304">
        <v>699</v>
      </c>
      <c r="Q304">
        <v>49</v>
      </c>
      <c r="R304" t="str">
        <f>_xlfn.CONCAT(Tabel1[[#This Row],[KlubNr]]," - ",Tabel1[[#This Row],[Klubnavn]])</f>
        <v>134 - PIBE MØLLE GOLF</v>
      </c>
      <c r="S304">
        <f>Tabel1[[#This Row],[Fleks mænd]]+Tabel1[[#This Row],[Fleks damer]]</f>
        <v>157</v>
      </c>
      <c r="T304">
        <f>Tabel1[[#This Row],[Junior drenge]]+Tabel1[[#This Row],[Junior piger]]+Tabel1[[#This Row],[Junior drenge uden banetill.]]+Tabel1[[#This Row],[Junior piger uden banetill.]]+Tabel1[[#This Row],[Senior mænd]]+Tabel1[[#This Row],[Senior damer]]</f>
        <v>542</v>
      </c>
      <c r="U304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304">
        <f>Tabel1[[#This Row],[Senior mænd]]+Tabel1[[#This Row],[Senior damer]]</f>
        <v>492</v>
      </c>
      <c r="W304">
        <f>Tabel1[[#This Row],[Langdist mænd]]+Tabel1[[#This Row],[Langdist damer]]</f>
        <v>0</v>
      </c>
      <c r="X304">
        <f>Tabel1[[#This Row],[I alt]]</f>
        <v>699</v>
      </c>
      <c r="Y304">
        <f>Tabel1[[#This Row],[Passive]]</f>
        <v>49</v>
      </c>
      <c r="Z304">
        <f>Tabel1[[#This Row],[Total Aktive]]+Tabel1[[#This Row],[Total Passive]]</f>
        <v>748</v>
      </c>
    </row>
    <row r="305" spans="1:26" x14ac:dyDescent="0.2">
      <c r="A305">
        <v>2012</v>
      </c>
      <c r="B305">
        <v>118</v>
      </c>
      <c r="C305" t="s">
        <v>133</v>
      </c>
      <c r="D305">
        <v>22</v>
      </c>
      <c r="E305">
        <v>8</v>
      </c>
      <c r="F305">
        <v>1</v>
      </c>
      <c r="G305">
        <v>0</v>
      </c>
      <c r="H305">
        <v>365</v>
      </c>
      <c r="I305">
        <v>208</v>
      </c>
      <c r="J305">
        <v>0</v>
      </c>
      <c r="K305">
        <v>0</v>
      </c>
      <c r="L305">
        <v>61</v>
      </c>
      <c r="M305">
        <v>29</v>
      </c>
      <c r="N305">
        <v>0</v>
      </c>
      <c r="O305">
        <v>0</v>
      </c>
      <c r="P305">
        <v>694</v>
      </c>
      <c r="Q305">
        <v>107</v>
      </c>
      <c r="R305" t="str">
        <f>_xlfn.CONCAT(Tabel1[[#This Row],[KlubNr]]," - ",Tabel1[[#This Row],[Klubnavn]])</f>
        <v>118 - Marielyst Golf Klub</v>
      </c>
      <c r="S305">
        <f>Tabel1[[#This Row],[Fleks mænd]]+Tabel1[[#This Row],[Fleks damer]]</f>
        <v>90</v>
      </c>
      <c r="T305">
        <f>Tabel1[[#This Row],[Junior drenge]]+Tabel1[[#This Row],[Junior piger]]+Tabel1[[#This Row],[Junior drenge uden banetill.]]+Tabel1[[#This Row],[Junior piger uden banetill.]]+Tabel1[[#This Row],[Senior mænd]]+Tabel1[[#This Row],[Senior damer]]</f>
        <v>604</v>
      </c>
      <c r="U305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305">
        <f>Tabel1[[#This Row],[Senior mænd]]+Tabel1[[#This Row],[Senior damer]]</f>
        <v>573</v>
      </c>
      <c r="W305">
        <f>Tabel1[[#This Row],[Langdist mænd]]+Tabel1[[#This Row],[Langdist damer]]</f>
        <v>0</v>
      </c>
      <c r="X305">
        <f>Tabel1[[#This Row],[I alt]]</f>
        <v>694</v>
      </c>
      <c r="Y305">
        <f>Tabel1[[#This Row],[Passive]]</f>
        <v>107</v>
      </c>
      <c r="Z305">
        <f>Tabel1[[#This Row],[Total Aktive]]+Tabel1[[#This Row],[Total Passive]]</f>
        <v>801</v>
      </c>
    </row>
    <row r="306" spans="1:26" x14ac:dyDescent="0.2">
      <c r="A306">
        <v>2012</v>
      </c>
      <c r="B306">
        <v>103</v>
      </c>
      <c r="C306" t="s">
        <v>139</v>
      </c>
      <c r="D306">
        <v>18</v>
      </c>
      <c r="E306">
        <v>5</v>
      </c>
      <c r="F306">
        <v>0</v>
      </c>
      <c r="G306">
        <v>0</v>
      </c>
      <c r="H306">
        <v>266</v>
      </c>
      <c r="I306">
        <v>168</v>
      </c>
      <c r="J306">
        <v>0</v>
      </c>
      <c r="K306">
        <v>0</v>
      </c>
      <c r="L306">
        <v>141</v>
      </c>
      <c r="M306">
        <v>79</v>
      </c>
      <c r="N306">
        <v>10</v>
      </c>
      <c r="O306">
        <v>3</v>
      </c>
      <c r="P306">
        <v>690</v>
      </c>
      <c r="Q306">
        <v>0</v>
      </c>
      <c r="R306" t="str">
        <f>_xlfn.CONCAT(Tabel1[[#This Row],[KlubNr]]," - ",Tabel1[[#This Row],[Klubnavn]])</f>
        <v>103 - Holmsland Klit Golfklub</v>
      </c>
      <c r="S306">
        <f>Tabel1[[#This Row],[Fleks mænd]]+Tabel1[[#This Row],[Fleks damer]]</f>
        <v>220</v>
      </c>
      <c r="T306">
        <f>Tabel1[[#This Row],[Junior drenge]]+Tabel1[[#This Row],[Junior piger]]+Tabel1[[#This Row],[Junior drenge uden banetill.]]+Tabel1[[#This Row],[Junior piger uden banetill.]]+Tabel1[[#This Row],[Senior mænd]]+Tabel1[[#This Row],[Senior damer]]</f>
        <v>457</v>
      </c>
      <c r="U306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306">
        <f>Tabel1[[#This Row],[Senior mænd]]+Tabel1[[#This Row],[Senior damer]]</f>
        <v>434</v>
      </c>
      <c r="W306">
        <f>Tabel1[[#This Row],[Langdist mænd]]+Tabel1[[#This Row],[Langdist damer]]</f>
        <v>13</v>
      </c>
      <c r="X306">
        <f>Tabel1[[#This Row],[I alt]]</f>
        <v>690</v>
      </c>
      <c r="Y306">
        <f>Tabel1[[#This Row],[Passive]]</f>
        <v>0</v>
      </c>
      <c r="Z306">
        <f>Tabel1[[#This Row],[Total Aktive]]+Tabel1[[#This Row],[Total Passive]]</f>
        <v>690</v>
      </c>
    </row>
    <row r="307" spans="1:26" x14ac:dyDescent="0.2">
      <c r="A307">
        <v>2012</v>
      </c>
      <c r="B307">
        <v>109</v>
      </c>
      <c r="C307" t="s">
        <v>142</v>
      </c>
      <c r="D307">
        <v>18</v>
      </c>
      <c r="E307">
        <v>5</v>
      </c>
      <c r="F307">
        <v>1</v>
      </c>
      <c r="G307">
        <v>0</v>
      </c>
      <c r="H307">
        <v>423</v>
      </c>
      <c r="I307">
        <v>182</v>
      </c>
      <c r="J307">
        <v>0</v>
      </c>
      <c r="K307">
        <v>0</v>
      </c>
      <c r="L307">
        <v>34</v>
      </c>
      <c r="M307">
        <v>18</v>
      </c>
      <c r="N307">
        <v>5</v>
      </c>
      <c r="O307">
        <v>2</v>
      </c>
      <c r="P307">
        <v>688</v>
      </c>
      <c r="Q307">
        <v>54</v>
      </c>
      <c r="R307" t="str">
        <f>_xlfn.CONCAT(Tabel1[[#This Row],[KlubNr]]," - ",Tabel1[[#This Row],[Klubnavn]])</f>
        <v>109 - Sebber Kloster Golf Klub</v>
      </c>
      <c r="S307">
        <f>Tabel1[[#This Row],[Fleks mænd]]+Tabel1[[#This Row],[Fleks damer]]</f>
        <v>52</v>
      </c>
      <c r="T307">
        <f>Tabel1[[#This Row],[Junior drenge]]+Tabel1[[#This Row],[Junior piger]]+Tabel1[[#This Row],[Junior drenge uden banetill.]]+Tabel1[[#This Row],[Junior piger uden banetill.]]+Tabel1[[#This Row],[Senior mænd]]+Tabel1[[#This Row],[Senior damer]]</f>
        <v>629</v>
      </c>
      <c r="U307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307">
        <f>Tabel1[[#This Row],[Senior mænd]]+Tabel1[[#This Row],[Senior damer]]</f>
        <v>605</v>
      </c>
      <c r="W307">
        <f>Tabel1[[#This Row],[Langdist mænd]]+Tabel1[[#This Row],[Langdist damer]]</f>
        <v>7</v>
      </c>
      <c r="X307">
        <f>Tabel1[[#This Row],[I alt]]</f>
        <v>688</v>
      </c>
      <c r="Y307">
        <f>Tabel1[[#This Row],[Passive]]</f>
        <v>54</v>
      </c>
      <c r="Z307">
        <f>Tabel1[[#This Row],[Total Aktive]]+Tabel1[[#This Row],[Total Passive]]</f>
        <v>742</v>
      </c>
    </row>
    <row r="308" spans="1:26" x14ac:dyDescent="0.2">
      <c r="A308">
        <v>2012</v>
      </c>
      <c r="B308">
        <v>122</v>
      </c>
      <c r="C308" t="s">
        <v>137</v>
      </c>
      <c r="D308">
        <v>31</v>
      </c>
      <c r="E308">
        <v>5</v>
      </c>
      <c r="F308">
        <v>4</v>
      </c>
      <c r="G308">
        <v>0</v>
      </c>
      <c r="H308">
        <v>369</v>
      </c>
      <c r="I308">
        <v>173</v>
      </c>
      <c r="J308">
        <v>1</v>
      </c>
      <c r="K308">
        <v>0</v>
      </c>
      <c r="L308">
        <v>46</v>
      </c>
      <c r="M308">
        <v>12</v>
      </c>
      <c r="N308">
        <v>29</v>
      </c>
      <c r="O308">
        <v>12</v>
      </c>
      <c r="P308">
        <v>682</v>
      </c>
      <c r="Q308">
        <v>132</v>
      </c>
      <c r="R308" t="str">
        <f>_xlfn.CONCAT(Tabel1[[#This Row],[KlubNr]]," - ",Tabel1[[#This Row],[Klubnavn]])</f>
        <v>122 - Brande Golfklub</v>
      </c>
      <c r="S308">
        <f>Tabel1[[#This Row],[Fleks mænd]]+Tabel1[[#This Row],[Fleks damer]]</f>
        <v>58</v>
      </c>
      <c r="T308">
        <f>Tabel1[[#This Row],[Junior drenge]]+Tabel1[[#This Row],[Junior piger]]+Tabel1[[#This Row],[Junior drenge uden banetill.]]+Tabel1[[#This Row],[Junior piger uden banetill.]]+Tabel1[[#This Row],[Senior mænd]]+Tabel1[[#This Row],[Senior damer]]</f>
        <v>582</v>
      </c>
      <c r="U308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308">
        <f>Tabel1[[#This Row],[Senior mænd]]+Tabel1[[#This Row],[Senior damer]]</f>
        <v>542</v>
      </c>
      <c r="W308">
        <f>Tabel1[[#This Row],[Langdist mænd]]+Tabel1[[#This Row],[Langdist damer]]</f>
        <v>41</v>
      </c>
      <c r="X308">
        <f>Tabel1[[#This Row],[I alt]]</f>
        <v>682</v>
      </c>
      <c r="Y308">
        <f>Tabel1[[#This Row],[Passive]]</f>
        <v>132</v>
      </c>
      <c r="Z308">
        <f>Tabel1[[#This Row],[Total Aktive]]+Tabel1[[#This Row],[Total Passive]]</f>
        <v>814</v>
      </c>
    </row>
    <row r="309" spans="1:26" x14ac:dyDescent="0.2">
      <c r="A309">
        <v>2012</v>
      </c>
      <c r="B309">
        <v>71</v>
      </c>
      <c r="C309" t="s">
        <v>138</v>
      </c>
      <c r="D309">
        <v>17</v>
      </c>
      <c r="E309">
        <v>4</v>
      </c>
      <c r="F309">
        <v>6</v>
      </c>
      <c r="G309">
        <v>4</v>
      </c>
      <c r="H309">
        <v>374</v>
      </c>
      <c r="I309">
        <v>224</v>
      </c>
      <c r="J309">
        <v>0</v>
      </c>
      <c r="K309">
        <v>0</v>
      </c>
      <c r="L309">
        <v>23</v>
      </c>
      <c r="M309">
        <v>7</v>
      </c>
      <c r="N309">
        <v>13</v>
      </c>
      <c r="O309">
        <v>4</v>
      </c>
      <c r="P309">
        <v>676</v>
      </c>
      <c r="Q309">
        <v>44</v>
      </c>
      <c r="R309" t="str">
        <f>_xlfn.CONCAT(Tabel1[[#This Row],[KlubNr]]," - ",Tabel1[[#This Row],[Klubnavn]])</f>
        <v>71 - Sæby Golfklub</v>
      </c>
      <c r="S309">
        <f>Tabel1[[#This Row],[Fleks mænd]]+Tabel1[[#This Row],[Fleks damer]]</f>
        <v>30</v>
      </c>
      <c r="T309">
        <f>Tabel1[[#This Row],[Junior drenge]]+Tabel1[[#This Row],[Junior piger]]+Tabel1[[#This Row],[Junior drenge uden banetill.]]+Tabel1[[#This Row],[Junior piger uden banetill.]]+Tabel1[[#This Row],[Senior mænd]]+Tabel1[[#This Row],[Senior damer]]</f>
        <v>629</v>
      </c>
      <c r="U309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309">
        <f>Tabel1[[#This Row],[Senior mænd]]+Tabel1[[#This Row],[Senior damer]]</f>
        <v>598</v>
      </c>
      <c r="W309">
        <f>Tabel1[[#This Row],[Langdist mænd]]+Tabel1[[#This Row],[Langdist damer]]</f>
        <v>17</v>
      </c>
      <c r="X309">
        <f>Tabel1[[#This Row],[I alt]]</f>
        <v>676</v>
      </c>
      <c r="Y309">
        <f>Tabel1[[#This Row],[Passive]]</f>
        <v>44</v>
      </c>
      <c r="Z309">
        <f>Tabel1[[#This Row],[Total Aktive]]+Tabel1[[#This Row],[Total Passive]]</f>
        <v>720</v>
      </c>
    </row>
    <row r="310" spans="1:26" x14ac:dyDescent="0.2">
      <c r="A310">
        <v>2012</v>
      </c>
      <c r="B310">
        <v>129</v>
      </c>
      <c r="C310" t="s">
        <v>127</v>
      </c>
      <c r="D310">
        <v>21</v>
      </c>
      <c r="E310">
        <v>1</v>
      </c>
      <c r="F310">
        <v>3</v>
      </c>
      <c r="G310">
        <v>0</v>
      </c>
      <c r="H310">
        <v>304</v>
      </c>
      <c r="I310">
        <v>122</v>
      </c>
      <c r="J310">
        <v>0</v>
      </c>
      <c r="K310">
        <v>0</v>
      </c>
      <c r="L310">
        <v>143</v>
      </c>
      <c r="M310">
        <v>66</v>
      </c>
      <c r="N310">
        <v>0</v>
      </c>
      <c r="O310">
        <v>0</v>
      </c>
      <c r="P310">
        <v>660</v>
      </c>
      <c r="Q310">
        <v>18</v>
      </c>
      <c r="R310" t="str">
        <f>_xlfn.CONCAT(Tabel1[[#This Row],[KlubNr]]," - ",Tabel1[[#This Row],[Klubnavn]])</f>
        <v>129 - Passebækgård Golf Klub</v>
      </c>
      <c r="S310">
        <f>Tabel1[[#This Row],[Fleks mænd]]+Tabel1[[#This Row],[Fleks damer]]</f>
        <v>209</v>
      </c>
      <c r="T310">
        <f>Tabel1[[#This Row],[Junior drenge]]+Tabel1[[#This Row],[Junior piger]]+Tabel1[[#This Row],[Junior drenge uden banetill.]]+Tabel1[[#This Row],[Junior piger uden banetill.]]+Tabel1[[#This Row],[Senior mænd]]+Tabel1[[#This Row],[Senior damer]]</f>
        <v>451</v>
      </c>
      <c r="U310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310">
        <f>Tabel1[[#This Row],[Senior mænd]]+Tabel1[[#This Row],[Senior damer]]</f>
        <v>426</v>
      </c>
      <c r="W310">
        <f>Tabel1[[#This Row],[Langdist mænd]]+Tabel1[[#This Row],[Langdist damer]]</f>
        <v>0</v>
      </c>
      <c r="X310">
        <f>Tabel1[[#This Row],[I alt]]</f>
        <v>660</v>
      </c>
      <c r="Y310">
        <f>Tabel1[[#This Row],[Passive]]</f>
        <v>18</v>
      </c>
      <c r="Z310">
        <f>Tabel1[[#This Row],[Total Aktive]]+Tabel1[[#This Row],[Total Passive]]</f>
        <v>678</v>
      </c>
    </row>
    <row r="311" spans="1:26" x14ac:dyDescent="0.2">
      <c r="A311">
        <v>2012</v>
      </c>
      <c r="B311">
        <v>126</v>
      </c>
      <c r="C311" t="s">
        <v>143</v>
      </c>
      <c r="D311">
        <v>15</v>
      </c>
      <c r="E311">
        <v>4</v>
      </c>
      <c r="F311">
        <v>5</v>
      </c>
      <c r="G311">
        <v>1</v>
      </c>
      <c r="H311">
        <v>368</v>
      </c>
      <c r="I311">
        <v>159</v>
      </c>
      <c r="J311">
        <v>0</v>
      </c>
      <c r="K311">
        <v>0</v>
      </c>
      <c r="L311">
        <v>37</v>
      </c>
      <c r="M311">
        <v>11</v>
      </c>
      <c r="N311">
        <v>34</v>
      </c>
      <c r="O311">
        <v>15</v>
      </c>
      <c r="P311">
        <v>649</v>
      </c>
      <c r="Q311">
        <v>27</v>
      </c>
      <c r="R311" t="str">
        <f>_xlfn.CONCAT(Tabel1[[#This Row],[KlubNr]]," - ",Tabel1[[#This Row],[Klubnavn]])</f>
        <v>126 - Harre Vig Golfklub</v>
      </c>
      <c r="S311">
        <f>Tabel1[[#This Row],[Fleks mænd]]+Tabel1[[#This Row],[Fleks damer]]</f>
        <v>48</v>
      </c>
      <c r="T311">
        <f>Tabel1[[#This Row],[Junior drenge]]+Tabel1[[#This Row],[Junior piger]]+Tabel1[[#This Row],[Junior drenge uden banetill.]]+Tabel1[[#This Row],[Junior piger uden banetill.]]+Tabel1[[#This Row],[Senior mænd]]+Tabel1[[#This Row],[Senior damer]]</f>
        <v>552</v>
      </c>
      <c r="U311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311">
        <f>Tabel1[[#This Row],[Senior mænd]]+Tabel1[[#This Row],[Senior damer]]</f>
        <v>527</v>
      </c>
      <c r="W311">
        <f>Tabel1[[#This Row],[Langdist mænd]]+Tabel1[[#This Row],[Langdist damer]]</f>
        <v>49</v>
      </c>
      <c r="X311">
        <f>Tabel1[[#This Row],[I alt]]</f>
        <v>649</v>
      </c>
      <c r="Y311">
        <f>Tabel1[[#This Row],[Passive]]</f>
        <v>27</v>
      </c>
      <c r="Z311">
        <f>Tabel1[[#This Row],[Total Aktive]]+Tabel1[[#This Row],[Total Passive]]</f>
        <v>676</v>
      </c>
    </row>
    <row r="312" spans="1:26" x14ac:dyDescent="0.2">
      <c r="A312">
        <v>2012</v>
      </c>
      <c r="B312">
        <v>133</v>
      </c>
      <c r="C312" t="s">
        <v>230</v>
      </c>
      <c r="D312">
        <v>20</v>
      </c>
      <c r="E312">
        <v>10</v>
      </c>
      <c r="F312">
        <v>1</v>
      </c>
      <c r="G312">
        <v>0</v>
      </c>
      <c r="H312">
        <v>441</v>
      </c>
      <c r="I312">
        <v>164</v>
      </c>
      <c r="J312">
        <v>0</v>
      </c>
      <c r="K312">
        <v>0</v>
      </c>
      <c r="L312">
        <v>10</v>
      </c>
      <c r="M312">
        <v>3</v>
      </c>
      <c r="N312">
        <v>0</v>
      </c>
      <c r="O312">
        <v>0</v>
      </c>
      <c r="P312">
        <v>649</v>
      </c>
      <c r="Q312">
        <v>85</v>
      </c>
      <c r="R312" t="str">
        <f>_xlfn.CONCAT(Tabel1[[#This Row],[KlubNr]]," - ",Tabel1[[#This Row],[Klubnavn]])</f>
        <v xml:space="preserve">133 - Harekær </v>
      </c>
      <c r="S312">
        <f>Tabel1[[#This Row],[Fleks mænd]]+Tabel1[[#This Row],[Fleks damer]]</f>
        <v>13</v>
      </c>
      <c r="T312">
        <f>Tabel1[[#This Row],[Junior drenge]]+Tabel1[[#This Row],[Junior piger]]+Tabel1[[#This Row],[Junior drenge uden banetill.]]+Tabel1[[#This Row],[Junior piger uden banetill.]]+Tabel1[[#This Row],[Senior mænd]]+Tabel1[[#This Row],[Senior damer]]</f>
        <v>636</v>
      </c>
      <c r="U312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312">
        <f>Tabel1[[#This Row],[Senior mænd]]+Tabel1[[#This Row],[Senior damer]]</f>
        <v>605</v>
      </c>
      <c r="W312">
        <f>Tabel1[[#This Row],[Langdist mænd]]+Tabel1[[#This Row],[Langdist damer]]</f>
        <v>0</v>
      </c>
      <c r="X312">
        <f>Tabel1[[#This Row],[I alt]]</f>
        <v>649</v>
      </c>
      <c r="Y312">
        <f>Tabel1[[#This Row],[Passive]]</f>
        <v>85</v>
      </c>
      <c r="Z312">
        <f>Tabel1[[#This Row],[Total Aktive]]+Tabel1[[#This Row],[Total Passive]]</f>
        <v>734</v>
      </c>
    </row>
    <row r="313" spans="1:26" x14ac:dyDescent="0.2">
      <c r="A313">
        <v>2012</v>
      </c>
      <c r="B313">
        <v>186</v>
      </c>
      <c r="C313" t="s">
        <v>163</v>
      </c>
      <c r="D313">
        <v>17</v>
      </c>
      <c r="E313">
        <v>6</v>
      </c>
      <c r="F313">
        <v>18</v>
      </c>
      <c r="G313">
        <v>6</v>
      </c>
      <c r="H313">
        <v>356</v>
      </c>
      <c r="I313">
        <v>84</v>
      </c>
      <c r="J313">
        <v>1</v>
      </c>
      <c r="K313">
        <v>0</v>
      </c>
      <c r="L313">
        <v>116</v>
      </c>
      <c r="M313">
        <v>32</v>
      </c>
      <c r="N313">
        <v>8</v>
      </c>
      <c r="O313">
        <v>2</v>
      </c>
      <c r="P313">
        <v>646</v>
      </c>
      <c r="Q313">
        <v>1</v>
      </c>
      <c r="R313" t="str">
        <f>_xlfn.CONCAT(Tabel1[[#This Row],[KlubNr]]," - ",Tabel1[[#This Row],[Klubnavn]])</f>
        <v>186 - Greve Golfklub</v>
      </c>
      <c r="S313">
        <f>Tabel1[[#This Row],[Fleks mænd]]+Tabel1[[#This Row],[Fleks damer]]</f>
        <v>148</v>
      </c>
      <c r="T313">
        <f>Tabel1[[#This Row],[Junior drenge]]+Tabel1[[#This Row],[Junior piger]]+Tabel1[[#This Row],[Junior drenge uden banetill.]]+Tabel1[[#This Row],[Junior piger uden banetill.]]+Tabel1[[#This Row],[Senior mænd]]+Tabel1[[#This Row],[Senior damer]]</f>
        <v>487</v>
      </c>
      <c r="U313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313">
        <f>Tabel1[[#This Row],[Senior mænd]]+Tabel1[[#This Row],[Senior damer]]</f>
        <v>440</v>
      </c>
      <c r="W313">
        <f>Tabel1[[#This Row],[Langdist mænd]]+Tabel1[[#This Row],[Langdist damer]]</f>
        <v>10</v>
      </c>
      <c r="X313">
        <f>Tabel1[[#This Row],[I alt]]</f>
        <v>646</v>
      </c>
      <c r="Y313">
        <f>Tabel1[[#This Row],[Passive]]</f>
        <v>1</v>
      </c>
      <c r="Z313">
        <f>Tabel1[[#This Row],[Total Aktive]]+Tabel1[[#This Row],[Total Passive]]</f>
        <v>647</v>
      </c>
    </row>
    <row r="314" spans="1:26" x14ac:dyDescent="0.2">
      <c r="A314">
        <v>2012</v>
      </c>
      <c r="B314">
        <v>159</v>
      </c>
      <c r="C314" t="s">
        <v>237</v>
      </c>
      <c r="D314">
        <v>30</v>
      </c>
      <c r="E314">
        <v>6</v>
      </c>
      <c r="F314">
        <v>14</v>
      </c>
      <c r="G314">
        <v>6</v>
      </c>
      <c r="H314">
        <v>356</v>
      </c>
      <c r="I314">
        <v>109</v>
      </c>
      <c r="J314">
        <v>1</v>
      </c>
      <c r="K314">
        <v>0</v>
      </c>
      <c r="L314">
        <v>84</v>
      </c>
      <c r="M314">
        <v>26</v>
      </c>
      <c r="N314">
        <v>7</v>
      </c>
      <c r="O314">
        <v>2</v>
      </c>
      <c r="P314">
        <v>641</v>
      </c>
      <c r="Q314">
        <v>55</v>
      </c>
      <c r="R314" t="str">
        <f>_xlfn.CONCAT(Tabel1[[#This Row],[KlubNr]]," - ",Tabel1[[#This Row],[Klubnavn]])</f>
        <v>159 - Volstrup Golf Klub</v>
      </c>
      <c r="S314">
        <f>Tabel1[[#This Row],[Fleks mænd]]+Tabel1[[#This Row],[Fleks damer]]</f>
        <v>110</v>
      </c>
      <c r="T314">
        <f>Tabel1[[#This Row],[Junior drenge]]+Tabel1[[#This Row],[Junior piger]]+Tabel1[[#This Row],[Junior drenge uden banetill.]]+Tabel1[[#This Row],[Junior piger uden banetill.]]+Tabel1[[#This Row],[Senior mænd]]+Tabel1[[#This Row],[Senior damer]]</f>
        <v>521</v>
      </c>
      <c r="U314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314">
        <f>Tabel1[[#This Row],[Senior mænd]]+Tabel1[[#This Row],[Senior damer]]</f>
        <v>465</v>
      </c>
      <c r="W314">
        <f>Tabel1[[#This Row],[Langdist mænd]]+Tabel1[[#This Row],[Langdist damer]]</f>
        <v>9</v>
      </c>
      <c r="X314">
        <f>Tabel1[[#This Row],[I alt]]</f>
        <v>641</v>
      </c>
      <c r="Y314">
        <f>Tabel1[[#This Row],[Passive]]</f>
        <v>55</v>
      </c>
      <c r="Z314">
        <f>Tabel1[[#This Row],[Total Aktive]]+Tabel1[[#This Row],[Total Passive]]</f>
        <v>696</v>
      </c>
    </row>
    <row r="315" spans="1:26" x14ac:dyDescent="0.2">
      <c r="A315">
        <v>2012</v>
      </c>
      <c r="B315">
        <v>150</v>
      </c>
      <c r="C315" t="s">
        <v>154</v>
      </c>
      <c r="D315">
        <v>25</v>
      </c>
      <c r="E315">
        <v>2</v>
      </c>
      <c r="F315">
        <v>12</v>
      </c>
      <c r="G315">
        <v>3</v>
      </c>
      <c r="H315">
        <v>435</v>
      </c>
      <c r="I315">
        <v>111</v>
      </c>
      <c r="J315">
        <v>0</v>
      </c>
      <c r="K315">
        <v>0</v>
      </c>
      <c r="L315">
        <v>18</v>
      </c>
      <c r="M315">
        <v>6</v>
      </c>
      <c r="N315">
        <v>14</v>
      </c>
      <c r="O315">
        <v>8</v>
      </c>
      <c r="P315">
        <v>634</v>
      </c>
      <c r="Q315">
        <v>126</v>
      </c>
      <c r="R315" t="str">
        <f>_xlfn.CONCAT(Tabel1[[#This Row],[KlubNr]]," - ",Tabel1[[#This Row],[Klubnavn]])</f>
        <v>150 - Randers Fjord Golfklub</v>
      </c>
      <c r="S315">
        <f>Tabel1[[#This Row],[Fleks mænd]]+Tabel1[[#This Row],[Fleks damer]]</f>
        <v>24</v>
      </c>
      <c r="T315">
        <f>Tabel1[[#This Row],[Junior drenge]]+Tabel1[[#This Row],[Junior piger]]+Tabel1[[#This Row],[Junior drenge uden banetill.]]+Tabel1[[#This Row],[Junior piger uden banetill.]]+Tabel1[[#This Row],[Senior mænd]]+Tabel1[[#This Row],[Senior damer]]</f>
        <v>588</v>
      </c>
      <c r="U315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315">
        <f>Tabel1[[#This Row],[Senior mænd]]+Tabel1[[#This Row],[Senior damer]]</f>
        <v>546</v>
      </c>
      <c r="W315">
        <f>Tabel1[[#This Row],[Langdist mænd]]+Tabel1[[#This Row],[Langdist damer]]</f>
        <v>22</v>
      </c>
      <c r="X315">
        <f>Tabel1[[#This Row],[I alt]]</f>
        <v>634</v>
      </c>
      <c r="Y315">
        <f>Tabel1[[#This Row],[Passive]]</f>
        <v>126</v>
      </c>
      <c r="Z315">
        <f>Tabel1[[#This Row],[Total Aktive]]+Tabel1[[#This Row],[Total Passive]]</f>
        <v>760</v>
      </c>
    </row>
    <row r="316" spans="1:26" x14ac:dyDescent="0.2">
      <c r="A316">
        <v>2012</v>
      </c>
      <c r="B316">
        <v>154</v>
      </c>
      <c r="C316" t="s">
        <v>150</v>
      </c>
      <c r="D316">
        <v>22</v>
      </c>
      <c r="E316">
        <v>2</v>
      </c>
      <c r="F316">
        <v>4</v>
      </c>
      <c r="G316">
        <v>2</v>
      </c>
      <c r="H316">
        <v>297</v>
      </c>
      <c r="I316">
        <v>176</v>
      </c>
      <c r="J316">
        <v>0</v>
      </c>
      <c r="K316">
        <v>0</v>
      </c>
      <c r="L316">
        <v>47</v>
      </c>
      <c r="M316">
        <v>18</v>
      </c>
      <c r="N316">
        <v>43</v>
      </c>
      <c r="O316">
        <v>15</v>
      </c>
      <c r="P316">
        <v>626</v>
      </c>
      <c r="Q316">
        <v>42</v>
      </c>
      <c r="R316" t="str">
        <f>_xlfn.CONCAT(Tabel1[[#This Row],[KlubNr]]," - ",Tabel1[[#This Row],[Klubnavn]])</f>
        <v>154 - Skærbæk Mølle Golfklub Ølgod</v>
      </c>
      <c r="S316">
        <f>Tabel1[[#This Row],[Fleks mænd]]+Tabel1[[#This Row],[Fleks damer]]</f>
        <v>65</v>
      </c>
      <c r="T316">
        <f>Tabel1[[#This Row],[Junior drenge]]+Tabel1[[#This Row],[Junior piger]]+Tabel1[[#This Row],[Junior drenge uden banetill.]]+Tabel1[[#This Row],[Junior piger uden banetill.]]+Tabel1[[#This Row],[Senior mænd]]+Tabel1[[#This Row],[Senior damer]]</f>
        <v>503</v>
      </c>
      <c r="U316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316">
        <f>Tabel1[[#This Row],[Senior mænd]]+Tabel1[[#This Row],[Senior damer]]</f>
        <v>473</v>
      </c>
      <c r="W316">
        <f>Tabel1[[#This Row],[Langdist mænd]]+Tabel1[[#This Row],[Langdist damer]]</f>
        <v>58</v>
      </c>
      <c r="X316">
        <f>Tabel1[[#This Row],[I alt]]</f>
        <v>626</v>
      </c>
      <c r="Y316">
        <f>Tabel1[[#This Row],[Passive]]</f>
        <v>42</v>
      </c>
      <c r="Z316">
        <f>Tabel1[[#This Row],[Total Aktive]]+Tabel1[[#This Row],[Total Passive]]</f>
        <v>668</v>
      </c>
    </row>
    <row r="317" spans="1:26" x14ac:dyDescent="0.2">
      <c r="A317">
        <v>2012</v>
      </c>
      <c r="B317">
        <v>185</v>
      </c>
      <c r="C317" t="s">
        <v>182</v>
      </c>
      <c r="D317">
        <v>26</v>
      </c>
      <c r="E317">
        <v>5</v>
      </c>
      <c r="F317">
        <v>1</v>
      </c>
      <c r="G317">
        <v>0</v>
      </c>
      <c r="H317">
        <v>322</v>
      </c>
      <c r="I317">
        <v>83</v>
      </c>
      <c r="J317">
        <v>0</v>
      </c>
      <c r="K317">
        <v>0</v>
      </c>
      <c r="L317">
        <v>139</v>
      </c>
      <c r="M317">
        <v>29</v>
      </c>
      <c r="N317">
        <v>17</v>
      </c>
      <c r="O317">
        <v>1</v>
      </c>
      <c r="P317">
        <v>623</v>
      </c>
      <c r="Q317">
        <v>49</v>
      </c>
      <c r="R317" t="str">
        <f>_xlfn.CONCAT(Tabel1[[#This Row],[KlubNr]]," - ",Tabel1[[#This Row],[Klubnavn]])</f>
        <v>185 - Lyngbygaard Golf Klub</v>
      </c>
      <c r="S317">
        <f>Tabel1[[#This Row],[Fleks mænd]]+Tabel1[[#This Row],[Fleks damer]]</f>
        <v>168</v>
      </c>
      <c r="T317">
        <f>Tabel1[[#This Row],[Junior drenge]]+Tabel1[[#This Row],[Junior piger]]+Tabel1[[#This Row],[Junior drenge uden banetill.]]+Tabel1[[#This Row],[Junior piger uden banetill.]]+Tabel1[[#This Row],[Senior mænd]]+Tabel1[[#This Row],[Senior damer]]</f>
        <v>437</v>
      </c>
      <c r="U317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317">
        <f>Tabel1[[#This Row],[Senior mænd]]+Tabel1[[#This Row],[Senior damer]]</f>
        <v>405</v>
      </c>
      <c r="W317">
        <f>Tabel1[[#This Row],[Langdist mænd]]+Tabel1[[#This Row],[Langdist damer]]</f>
        <v>18</v>
      </c>
      <c r="X317">
        <f>Tabel1[[#This Row],[I alt]]</f>
        <v>623</v>
      </c>
      <c r="Y317">
        <f>Tabel1[[#This Row],[Passive]]</f>
        <v>49</v>
      </c>
      <c r="Z317">
        <f>Tabel1[[#This Row],[Total Aktive]]+Tabel1[[#This Row],[Total Passive]]</f>
        <v>672</v>
      </c>
    </row>
    <row r="318" spans="1:26" x14ac:dyDescent="0.2">
      <c r="A318">
        <v>2012</v>
      </c>
      <c r="B318">
        <v>62</v>
      </c>
      <c r="C318" t="s">
        <v>148</v>
      </c>
      <c r="D318">
        <v>23</v>
      </c>
      <c r="E318">
        <v>2</v>
      </c>
      <c r="F318">
        <v>1</v>
      </c>
      <c r="G318">
        <v>2</v>
      </c>
      <c r="H318">
        <v>313</v>
      </c>
      <c r="I318">
        <v>184</v>
      </c>
      <c r="J318">
        <v>0</v>
      </c>
      <c r="K318">
        <v>0</v>
      </c>
      <c r="L318">
        <v>46</v>
      </c>
      <c r="M318">
        <v>27</v>
      </c>
      <c r="N318">
        <v>18</v>
      </c>
      <c r="O318">
        <v>5</v>
      </c>
      <c r="P318">
        <v>621</v>
      </c>
      <c r="Q318">
        <v>120</v>
      </c>
      <c r="R318" t="str">
        <f>_xlfn.CONCAT(Tabel1[[#This Row],[KlubNr]]," - ",Tabel1[[#This Row],[Klubnavn]])</f>
        <v>62 - Faaborg Golfklub</v>
      </c>
      <c r="S318">
        <f>Tabel1[[#This Row],[Fleks mænd]]+Tabel1[[#This Row],[Fleks damer]]</f>
        <v>73</v>
      </c>
      <c r="T318">
        <f>Tabel1[[#This Row],[Junior drenge]]+Tabel1[[#This Row],[Junior piger]]+Tabel1[[#This Row],[Junior drenge uden banetill.]]+Tabel1[[#This Row],[Junior piger uden banetill.]]+Tabel1[[#This Row],[Senior mænd]]+Tabel1[[#This Row],[Senior damer]]</f>
        <v>525</v>
      </c>
      <c r="U318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318">
        <f>Tabel1[[#This Row],[Senior mænd]]+Tabel1[[#This Row],[Senior damer]]</f>
        <v>497</v>
      </c>
      <c r="W318">
        <f>Tabel1[[#This Row],[Langdist mænd]]+Tabel1[[#This Row],[Langdist damer]]</f>
        <v>23</v>
      </c>
      <c r="X318">
        <f>Tabel1[[#This Row],[I alt]]</f>
        <v>621</v>
      </c>
      <c r="Y318">
        <f>Tabel1[[#This Row],[Passive]]</f>
        <v>120</v>
      </c>
      <c r="Z318">
        <f>Tabel1[[#This Row],[Total Aktive]]+Tabel1[[#This Row],[Total Passive]]</f>
        <v>741</v>
      </c>
    </row>
    <row r="319" spans="1:26" x14ac:dyDescent="0.2">
      <c r="A319">
        <v>2012</v>
      </c>
      <c r="B319">
        <v>53</v>
      </c>
      <c r="C319" t="s">
        <v>145</v>
      </c>
      <c r="D319">
        <v>21</v>
      </c>
      <c r="E319">
        <v>1</v>
      </c>
      <c r="F319">
        <v>0</v>
      </c>
      <c r="G319">
        <v>0</v>
      </c>
      <c r="H319">
        <v>356</v>
      </c>
      <c r="I319">
        <v>160</v>
      </c>
      <c r="J319">
        <v>0</v>
      </c>
      <c r="K319">
        <v>0</v>
      </c>
      <c r="L319">
        <v>23</v>
      </c>
      <c r="M319">
        <v>13</v>
      </c>
      <c r="N319">
        <v>21</v>
      </c>
      <c r="O319">
        <v>16</v>
      </c>
      <c r="P319">
        <v>611</v>
      </c>
      <c r="Q319">
        <v>75</v>
      </c>
      <c r="R319" t="str">
        <f>_xlfn.CONCAT(Tabel1[[#This Row],[KlubNr]]," - ",Tabel1[[#This Row],[Klubnavn]])</f>
        <v>53 - Grenaa Golfklub</v>
      </c>
      <c r="S319">
        <f>Tabel1[[#This Row],[Fleks mænd]]+Tabel1[[#This Row],[Fleks damer]]</f>
        <v>36</v>
      </c>
      <c r="T319">
        <f>Tabel1[[#This Row],[Junior drenge]]+Tabel1[[#This Row],[Junior piger]]+Tabel1[[#This Row],[Junior drenge uden banetill.]]+Tabel1[[#This Row],[Junior piger uden banetill.]]+Tabel1[[#This Row],[Senior mænd]]+Tabel1[[#This Row],[Senior damer]]</f>
        <v>538</v>
      </c>
      <c r="U319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319">
        <f>Tabel1[[#This Row],[Senior mænd]]+Tabel1[[#This Row],[Senior damer]]</f>
        <v>516</v>
      </c>
      <c r="W319">
        <f>Tabel1[[#This Row],[Langdist mænd]]+Tabel1[[#This Row],[Langdist damer]]</f>
        <v>37</v>
      </c>
      <c r="X319">
        <f>Tabel1[[#This Row],[I alt]]</f>
        <v>611</v>
      </c>
      <c r="Y319">
        <f>Tabel1[[#This Row],[Passive]]</f>
        <v>75</v>
      </c>
      <c r="Z319">
        <f>Tabel1[[#This Row],[Total Aktive]]+Tabel1[[#This Row],[Total Passive]]</f>
        <v>686</v>
      </c>
    </row>
    <row r="320" spans="1:26" x14ac:dyDescent="0.2">
      <c r="A320">
        <v>2012</v>
      </c>
      <c r="B320">
        <v>111</v>
      </c>
      <c r="C320" t="s">
        <v>140</v>
      </c>
      <c r="D320">
        <v>27</v>
      </c>
      <c r="E320">
        <v>3</v>
      </c>
      <c r="F320">
        <v>0</v>
      </c>
      <c r="G320">
        <v>0</v>
      </c>
      <c r="H320">
        <v>396</v>
      </c>
      <c r="I320">
        <v>183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609</v>
      </c>
      <c r="Q320">
        <v>76</v>
      </c>
      <c r="R320" t="str">
        <f>_xlfn.CONCAT(Tabel1[[#This Row],[KlubNr]]," - ",Tabel1[[#This Row],[Klubnavn]])</f>
        <v>111 - Albertslund Golfklub</v>
      </c>
      <c r="S320">
        <f>Tabel1[[#This Row],[Fleks mænd]]+Tabel1[[#This Row],[Fleks damer]]</f>
        <v>0</v>
      </c>
      <c r="T320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320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320">
        <f>Tabel1[[#This Row],[Senior mænd]]+Tabel1[[#This Row],[Senior damer]]</f>
        <v>579</v>
      </c>
      <c r="W320">
        <f>Tabel1[[#This Row],[Langdist mænd]]+Tabel1[[#This Row],[Langdist damer]]</f>
        <v>0</v>
      </c>
      <c r="X320">
        <f>Tabel1[[#This Row],[I alt]]</f>
        <v>609</v>
      </c>
      <c r="Y320">
        <f>Tabel1[[#This Row],[Passive]]</f>
        <v>76</v>
      </c>
      <c r="Z320">
        <f>Tabel1[[#This Row],[Total Aktive]]+Tabel1[[#This Row],[Total Passive]]</f>
        <v>685</v>
      </c>
    </row>
    <row r="321" spans="1:26" x14ac:dyDescent="0.2">
      <c r="A321">
        <v>2012</v>
      </c>
      <c r="B321">
        <v>190</v>
      </c>
      <c r="C321" t="s">
        <v>155</v>
      </c>
      <c r="D321">
        <v>25</v>
      </c>
      <c r="E321">
        <v>15</v>
      </c>
      <c r="F321">
        <v>4</v>
      </c>
      <c r="G321">
        <v>0</v>
      </c>
      <c r="H321">
        <v>363</v>
      </c>
      <c r="I321">
        <v>126</v>
      </c>
      <c r="J321">
        <v>0</v>
      </c>
      <c r="K321">
        <v>0</v>
      </c>
      <c r="L321">
        <v>49</v>
      </c>
      <c r="M321">
        <v>23</v>
      </c>
      <c r="N321">
        <v>0</v>
      </c>
      <c r="O321">
        <v>0</v>
      </c>
      <c r="P321">
        <v>605</v>
      </c>
      <c r="Q321">
        <v>6</v>
      </c>
      <c r="R321" t="str">
        <f>_xlfn.CONCAT(Tabel1[[#This Row],[KlubNr]]," - ",Tabel1[[#This Row],[Klubnavn]])</f>
        <v>190 - Rønnede Golf Klub</v>
      </c>
      <c r="S321">
        <f>Tabel1[[#This Row],[Fleks mænd]]+Tabel1[[#This Row],[Fleks damer]]</f>
        <v>72</v>
      </c>
      <c r="T321">
        <f>Tabel1[[#This Row],[Junior drenge]]+Tabel1[[#This Row],[Junior piger]]+Tabel1[[#This Row],[Junior drenge uden banetill.]]+Tabel1[[#This Row],[Junior piger uden banetill.]]+Tabel1[[#This Row],[Senior mænd]]+Tabel1[[#This Row],[Senior damer]]</f>
        <v>533</v>
      </c>
      <c r="U321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321">
        <f>Tabel1[[#This Row],[Senior mænd]]+Tabel1[[#This Row],[Senior damer]]</f>
        <v>489</v>
      </c>
      <c r="W321">
        <f>Tabel1[[#This Row],[Langdist mænd]]+Tabel1[[#This Row],[Langdist damer]]</f>
        <v>0</v>
      </c>
      <c r="X321">
        <f>Tabel1[[#This Row],[I alt]]</f>
        <v>605</v>
      </c>
      <c r="Y321">
        <f>Tabel1[[#This Row],[Passive]]</f>
        <v>6</v>
      </c>
      <c r="Z321">
        <f>Tabel1[[#This Row],[Total Aktive]]+Tabel1[[#This Row],[Total Passive]]</f>
        <v>611</v>
      </c>
    </row>
    <row r="322" spans="1:26" x14ac:dyDescent="0.2">
      <c r="A322">
        <v>2012</v>
      </c>
      <c r="B322">
        <v>23</v>
      </c>
      <c r="C322" t="s">
        <v>236</v>
      </c>
      <c r="D322">
        <v>35</v>
      </c>
      <c r="E322">
        <v>14</v>
      </c>
      <c r="F322">
        <v>1</v>
      </c>
      <c r="G322">
        <v>1</v>
      </c>
      <c r="H322">
        <v>353</v>
      </c>
      <c r="I322">
        <v>153</v>
      </c>
      <c r="J322">
        <v>0</v>
      </c>
      <c r="K322">
        <v>0</v>
      </c>
      <c r="L322">
        <v>26</v>
      </c>
      <c r="M322">
        <v>13</v>
      </c>
      <c r="N322">
        <v>6</v>
      </c>
      <c r="O322">
        <v>1</v>
      </c>
      <c r="P322">
        <v>603</v>
      </c>
      <c r="Q322">
        <v>86</v>
      </c>
      <c r="R322" t="str">
        <f>_xlfn.CONCAT(Tabel1[[#This Row],[KlubNr]]," - ",Tabel1[[#This Row],[Klubnavn]])</f>
        <v>23 - Storstrømmen Gk</v>
      </c>
      <c r="S322">
        <f>Tabel1[[#This Row],[Fleks mænd]]+Tabel1[[#This Row],[Fleks damer]]</f>
        <v>39</v>
      </c>
      <c r="T322">
        <f>Tabel1[[#This Row],[Junior drenge]]+Tabel1[[#This Row],[Junior piger]]+Tabel1[[#This Row],[Junior drenge uden banetill.]]+Tabel1[[#This Row],[Junior piger uden banetill.]]+Tabel1[[#This Row],[Senior mænd]]+Tabel1[[#This Row],[Senior damer]]</f>
        <v>557</v>
      </c>
      <c r="U322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322">
        <f>Tabel1[[#This Row],[Senior mænd]]+Tabel1[[#This Row],[Senior damer]]</f>
        <v>506</v>
      </c>
      <c r="W322">
        <f>Tabel1[[#This Row],[Langdist mænd]]+Tabel1[[#This Row],[Langdist damer]]</f>
        <v>7</v>
      </c>
      <c r="X322">
        <f>Tabel1[[#This Row],[I alt]]</f>
        <v>603</v>
      </c>
      <c r="Y322">
        <f>Tabel1[[#This Row],[Passive]]</f>
        <v>86</v>
      </c>
      <c r="Z322">
        <f>Tabel1[[#This Row],[Total Aktive]]+Tabel1[[#This Row],[Total Passive]]</f>
        <v>689</v>
      </c>
    </row>
    <row r="323" spans="1:26" x14ac:dyDescent="0.2">
      <c r="A323">
        <v>2012</v>
      </c>
      <c r="B323">
        <v>180</v>
      </c>
      <c r="C323" t="s">
        <v>165</v>
      </c>
      <c r="D323">
        <v>6</v>
      </c>
      <c r="E323">
        <v>2</v>
      </c>
      <c r="F323">
        <v>0</v>
      </c>
      <c r="G323">
        <v>0</v>
      </c>
      <c r="H323">
        <v>455</v>
      </c>
      <c r="I323">
        <v>128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591</v>
      </c>
      <c r="Q323">
        <v>1</v>
      </c>
      <c r="R323" t="str">
        <f>_xlfn.CONCAT(Tabel1[[#This Row],[KlubNr]]," - ",Tabel1[[#This Row],[Klubnavn]])</f>
        <v>180 - Gudhjem Golfklub</v>
      </c>
      <c r="S323">
        <f>Tabel1[[#This Row],[Fleks mænd]]+Tabel1[[#This Row],[Fleks damer]]</f>
        <v>0</v>
      </c>
      <c r="T323">
        <f>Tabel1[[#This Row],[Junior drenge]]+Tabel1[[#This Row],[Junior piger]]+Tabel1[[#This Row],[Junior drenge uden banetill.]]+Tabel1[[#This Row],[Junior piger uden banetill.]]+Tabel1[[#This Row],[Senior mænd]]+Tabel1[[#This Row],[Senior damer]]</f>
        <v>591</v>
      </c>
      <c r="U323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323">
        <f>Tabel1[[#This Row],[Senior mænd]]+Tabel1[[#This Row],[Senior damer]]</f>
        <v>583</v>
      </c>
      <c r="W323">
        <f>Tabel1[[#This Row],[Langdist mænd]]+Tabel1[[#This Row],[Langdist damer]]</f>
        <v>0</v>
      </c>
      <c r="X323">
        <f>Tabel1[[#This Row],[I alt]]</f>
        <v>591</v>
      </c>
      <c r="Y323">
        <f>Tabel1[[#This Row],[Passive]]</f>
        <v>1</v>
      </c>
      <c r="Z323">
        <f>Tabel1[[#This Row],[Total Aktive]]+Tabel1[[#This Row],[Total Passive]]</f>
        <v>592</v>
      </c>
    </row>
    <row r="324" spans="1:26" x14ac:dyDescent="0.2">
      <c r="A324">
        <v>2012</v>
      </c>
      <c r="B324">
        <v>34</v>
      </c>
      <c r="C324" t="s">
        <v>141</v>
      </c>
      <c r="D324">
        <v>20</v>
      </c>
      <c r="E324">
        <v>10</v>
      </c>
      <c r="F324">
        <v>6</v>
      </c>
      <c r="G324">
        <v>2</v>
      </c>
      <c r="H324">
        <v>346</v>
      </c>
      <c r="I324">
        <v>167</v>
      </c>
      <c r="J324">
        <v>0</v>
      </c>
      <c r="K324">
        <v>0</v>
      </c>
      <c r="L324">
        <v>6</v>
      </c>
      <c r="M324">
        <v>2</v>
      </c>
      <c r="N324">
        <v>18</v>
      </c>
      <c r="O324">
        <v>10</v>
      </c>
      <c r="P324">
        <v>587</v>
      </c>
      <c r="Q324">
        <v>123</v>
      </c>
      <c r="R324" t="str">
        <f>_xlfn.CONCAT(Tabel1[[#This Row],[KlubNr]]," - ",Tabel1[[#This Row],[Klubnavn]])</f>
        <v>34 - Bornholms Golf Klub</v>
      </c>
      <c r="S324">
        <f>Tabel1[[#This Row],[Fleks mænd]]+Tabel1[[#This Row],[Fleks damer]]</f>
        <v>8</v>
      </c>
      <c r="T324">
        <f>Tabel1[[#This Row],[Junior drenge]]+Tabel1[[#This Row],[Junior piger]]+Tabel1[[#This Row],[Junior drenge uden banetill.]]+Tabel1[[#This Row],[Junior piger uden banetill.]]+Tabel1[[#This Row],[Senior mænd]]+Tabel1[[#This Row],[Senior damer]]</f>
        <v>551</v>
      </c>
      <c r="U324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324">
        <f>Tabel1[[#This Row],[Senior mænd]]+Tabel1[[#This Row],[Senior damer]]</f>
        <v>513</v>
      </c>
      <c r="W324">
        <f>Tabel1[[#This Row],[Langdist mænd]]+Tabel1[[#This Row],[Langdist damer]]</f>
        <v>28</v>
      </c>
      <c r="X324">
        <f>Tabel1[[#This Row],[I alt]]</f>
        <v>587</v>
      </c>
      <c r="Y324">
        <f>Tabel1[[#This Row],[Passive]]</f>
        <v>123</v>
      </c>
      <c r="Z324">
        <f>Tabel1[[#This Row],[Total Aktive]]+Tabel1[[#This Row],[Total Passive]]</f>
        <v>710</v>
      </c>
    </row>
    <row r="325" spans="1:26" x14ac:dyDescent="0.2">
      <c r="A325">
        <v>2012</v>
      </c>
      <c r="B325">
        <v>106</v>
      </c>
      <c r="C325" t="s">
        <v>147</v>
      </c>
      <c r="D325">
        <v>23</v>
      </c>
      <c r="E325">
        <v>9</v>
      </c>
      <c r="F325">
        <v>6</v>
      </c>
      <c r="G325">
        <v>2</v>
      </c>
      <c r="H325">
        <v>289</v>
      </c>
      <c r="I325">
        <v>121</v>
      </c>
      <c r="J325">
        <v>0</v>
      </c>
      <c r="K325">
        <v>0</v>
      </c>
      <c r="L325">
        <v>70</v>
      </c>
      <c r="M325">
        <v>33</v>
      </c>
      <c r="N325">
        <v>22</v>
      </c>
      <c r="O325">
        <v>10</v>
      </c>
      <c r="P325">
        <v>585</v>
      </c>
      <c r="Q325">
        <v>36</v>
      </c>
      <c r="R325" t="str">
        <f>_xlfn.CONCAT(Tabel1[[#This Row],[KlubNr]]," - ",Tabel1[[#This Row],[Klubnavn]])</f>
        <v>106 - Falster Golfklub</v>
      </c>
      <c r="S325">
        <f>Tabel1[[#This Row],[Fleks mænd]]+Tabel1[[#This Row],[Fleks damer]]</f>
        <v>103</v>
      </c>
      <c r="T325">
        <f>Tabel1[[#This Row],[Junior drenge]]+Tabel1[[#This Row],[Junior piger]]+Tabel1[[#This Row],[Junior drenge uden banetill.]]+Tabel1[[#This Row],[Junior piger uden banetill.]]+Tabel1[[#This Row],[Senior mænd]]+Tabel1[[#This Row],[Senior damer]]</f>
        <v>450</v>
      </c>
      <c r="U325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325">
        <f>Tabel1[[#This Row],[Senior mænd]]+Tabel1[[#This Row],[Senior damer]]</f>
        <v>410</v>
      </c>
      <c r="W325">
        <f>Tabel1[[#This Row],[Langdist mænd]]+Tabel1[[#This Row],[Langdist damer]]</f>
        <v>32</v>
      </c>
      <c r="X325">
        <f>Tabel1[[#This Row],[I alt]]</f>
        <v>585</v>
      </c>
      <c r="Y325">
        <f>Tabel1[[#This Row],[Passive]]</f>
        <v>36</v>
      </c>
      <c r="Z325">
        <f>Tabel1[[#This Row],[Total Aktive]]+Tabel1[[#This Row],[Total Passive]]</f>
        <v>621</v>
      </c>
    </row>
    <row r="326" spans="1:26" x14ac:dyDescent="0.2">
      <c r="A326">
        <v>2012</v>
      </c>
      <c r="B326">
        <v>81</v>
      </c>
      <c r="C326" t="s">
        <v>146</v>
      </c>
      <c r="D326">
        <v>11</v>
      </c>
      <c r="E326">
        <v>1</v>
      </c>
      <c r="F326">
        <v>6</v>
      </c>
      <c r="G326">
        <v>0</v>
      </c>
      <c r="H326">
        <v>323</v>
      </c>
      <c r="I326">
        <v>176</v>
      </c>
      <c r="J326">
        <v>0</v>
      </c>
      <c r="K326">
        <v>0</v>
      </c>
      <c r="L326">
        <v>0</v>
      </c>
      <c r="M326">
        <v>0</v>
      </c>
      <c r="N326">
        <v>41</v>
      </c>
      <c r="O326">
        <v>26</v>
      </c>
      <c r="P326">
        <v>584</v>
      </c>
      <c r="Q326">
        <v>76</v>
      </c>
      <c r="R326" t="str">
        <f>_xlfn.CONCAT(Tabel1[[#This Row],[KlubNr]]," - ",Tabel1[[#This Row],[Klubnavn]])</f>
        <v>81 - Hirtshals Golfklub</v>
      </c>
      <c r="S326">
        <f>Tabel1[[#This Row],[Fleks mænd]]+Tabel1[[#This Row],[Fleks damer]]</f>
        <v>0</v>
      </c>
      <c r="T326">
        <f>Tabel1[[#This Row],[Junior drenge]]+Tabel1[[#This Row],[Junior piger]]+Tabel1[[#This Row],[Junior drenge uden banetill.]]+Tabel1[[#This Row],[Junior piger uden banetill.]]+Tabel1[[#This Row],[Senior mænd]]+Tabel1[[#This Row],[Senior damer]]</f>
        <v>517</v>
      </c>
      <c r="U326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326">
        <f>Tabel1[[#This Row],[Senior mænd]]+Tabel1[[#This Row],[Senior damer]]</f>
        <v>499</v>
      </c>
      <c r="W326">
        <f>Tabel1[[#This Row],[Langdist mænd]]+Tabel1[[#This Row],[Langdist damer]]</f>
        <v>67</v>
      </c>
      <c r="X326">
        <f>Tabel1[[#This Row],[I alt]]</f>
        <v>584</v>
      </c>
      <c r="Y326">
        <f>Tabel1[[#This Row],[Passive]]</f>
        <v>76</v>
      </c>
      <c r="Z326">
        <f>Tabel1[[#This Row],[Total Aktive]]+Tabel1[[#This Row],[Total Passive]]</f>
        <v>660</v>
      </c>
    </row>
    <row r="327" spans="1:26" x14ac:dyDescent="0.2">
      <c r="A327">
        <v>2012</v>
      </c>
      <c r="B327">
        <v>107</v>
      </c>
      <c r="C327" t="s">
        <v>156</v>
      </c>
      <c r="D327">
        <v>20</v>
      </c>
      <c r="E327">
        <v>8</v>
      </c>
      <c r="F327">
        <v>15</v>
      </c>
      <c r="G327">
        <v>10</v>
      </c>
      <c r="H327">
        <v>318</v>
      </c>
      <c r="I327">
        <v>145</v>
      </c>
      <c r="J327">
        <v>0</v>
      </c>
      <c r="K327">
        <v>0</v>
      </c>
      <c r="L327">
        <v>31</v>
      </c>
      <c r="M327">
        <v>10</v>
      </c>
      <c r="N327">
        <v>16</v>
      </c>
      <c r="O327">
        <v>3</v>
      </c>
      <c r="P327">
        <v>576</v>
      </c>
      <c r="Q327">
        <v>41</v>
      </c>
      <c r="R327" t="str">
        <f>_xlfn.CONCAT(Tabel1[[#This Row],[KlubNr]]," - ",Tabel1[[#This Row],[Klubnavn]])</f>
        <v>107 - Åskov Golfklub</v>
      </c>
      <c r="S327">
        <f>Tabel1[[#This Row],[Fleks mænd]]+Tabel1[[#This Row],[Fleks damer]]</f>
        <v>41</v>
      </c>
      <c r="T327">
        <f>Tabel1[[#This Row],[Junior drenge]]+Tabel1[[#This Row],[Junior piger]]+Tabel1[[#This Row],[Junior drenge uden banetill.]]+Tabel1[[#This Row],[Junior piger uden banetill.]]+Tabel1[[#This Row],[Senior mænd]]+Tabel1[[#This Row],[Senior damer]]</f>
        <v>516</v>
      </c>
      <c r="U327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327">
        <f>Tabel1[[#This Row],[Senior mænd]]+Tabel1[[#This Row],[Senior damer]]</f>
        <v>463</v>
      </c>
      <c r="W327">
        <f>Tabel1[[#This Row],[Langdist mænd]]+Tabel1[[#This Row],[Langdist damer]]</f>
        <v>19</v>
      </c>
      <c r="X327">
        <f>Tabel1[[#This Row],[I alt]]</f>
        <v>576</v>
      </c>
      <c r="Y327">
        <f>Tabel1[[#This Row],[Passive]]</f>
        <v>41</v>
      </c>
      <c r="Z327">
        <f>Tabel1[[#This Row],[Total Aktive]]+Tabel1[[#This Row],[Total Passive]]</f>
        <v>617</v>
      </c>
    </row>
    <row r="328" spans="1:26" x14ac:dyDescent="0.2">
      <c r="A328">
        <v>2012</v>
      </c>
      <c r="B328">
        <v>18</v>
      </c>
      <c r="C328" t="s">
        <v>157</v>
      </c>
      <c r="D328">
        <v>23</v>
      </c>
      <c r="E328">
        <v>3</v>
      </c>
      <c r="F328">
        <v>0</v>
      </c>
      <c r="G328">
        <v>0</v>
      </c>
      <c r="H328">
        <v>298</v>
      </c>
      <c r="I328">
        <v>189</v>
      </c>
      <c r="J328">
        <v>0</v>
      </c>
      <c r="K328">
        <v>0</v>
      </c>
      <c r="L328">
        <v>26</v>
      </c>
      <c r="M328">
        <v>6</v>
      </c>
      <c r="N328">
        <v>12</v>
      </c>
      <c r="O328">
        <v>11</v>
      </c>
      <c r="P328">
        <v>568</v>
      </c>
      <c r="Q328">
        <v>59</v>
      </c>
      <c r="R328" t="str">
        <f>_xlfn.CONCAT(Tabel1[[#This Row],[KlubNr]]," - ",Tabel1[[#This Row],[Klubnavn]])</f>
        <v>18 - Ebeltoft Golf Club</v>
      </c>
      <c r="S328">
        <f>Tabel1[[#This Row],[Fleks mænd]]+Tabel1[[#This Row],[Fleks damer]]</f>
        <v>32</v>
      </c>
      <c r="T328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328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328">
        <f>Tabel1[[#This Row],[Senior mænd]]+Tabel1[[#This Row],[Senior damer]]</f>
        <v>487</v>
      </c>
      <c r="W328">
        <f>Tabel1[[#This Row],[Langdist mænd]]+Tabel1[[#This Row],[Langdist damer]]</f>
        <v>23</v>
      </c>
      <c r="X328">
        <f>Tabel1[[#This Row],[I alt]]</f>
        <v>568</v>
      </c>
      <c r="Y328">
        <f>Tabel1[[#This Row],[Passive]]</f>
        <v>59</v>
      </c>
      <c r="Z328">
        <f>Tabel1[[#This Row],[Total Aktive]]+Tabel1[[#This Row],[Total Passive]]</f>
        <v>627</v>
      </c>
    </row>
    <row r="329" spans="1:26" x14ac:dyDescent="0.2">
      <c r="A329">
        <v>2012</v>
      </c>
      <c r="B329">
        <v>48</v>
      </c>
      <c r="C329" t="s">
        <v>151</v>
      </c>
      <c r="D329">
        <v>22</v>
      </c>
      <c r="E329">
        <v>11</v>
      </c>
      <c r="F329">
        <v>7</v>
      </c>
      <c r="G329">
        <v>3</v>
      </c>
      <c r="H329">
        <v>286</v>
      </c>
      <c r="I329">
        <v>157</v>
      </c>
      <c r="J329">
        <v>1</v>
      </c>
      <c r="K329">
        <v>0</v>
      </c>
      <c r="L329">
        <v>46</v>
      </c>
      <c r="M329">
        <v>35</v>
      </c>
      <c r="N329">
        <v>0</v>
      </c>
      <c r="O329">
        <v>0</v>
      </c>
      <c r="P329">
        <v>568</v>
      </c>
      <c r="Q329">
        <v>96</v>
      </c>
      <c r="R329" t="str">
        <f>_xlfn.CONCAT(Tabel1[[#This Row],[KlubNr]]," - ",Tabel1[[#This Row],[Klubnavn]])</f>
        <v>48 - Himmerland Golf Klub</v>
      </c>
      <c r="S329">
        <f>Tabel1[[#This Row],[Fleks mænd]]+Tabel1[[#This Row],[Fleks damer]]</f>
        <v>81</v>
      </c>
      <c r="T329">
        <f>Tabel1[[#This Row],[Junior drenge]]+Tabel1[[#This Row],[Junior piger]]+Tabel1[[#This Row],[Junior drenge uden banetill.]]+Tabel1[[#This Row],[Junior piger uden banetill.]]+Tabel1[[#This Row],[Senior mænd]]+Tabel1[[#This Row],[Senior damer]]</f>
        <v>486</v>
      </c>
      <c r="U329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329">
        <f>Tabel1[[#This Row],[Senior mænd]]+Tabel1[[#This Row],[Senior damer]]</f>
        <v>443</v>
      </c>
      <c r="W329">
        <f>Tabel1[[#This Row],[Langdist mænd]]+Tabel1[[#This Row],[Langdist damer]]</f>
        <v>0</v>
      </c>
      <c r="X329">
        <f>Tabel1[[#This Row],[I alt]]</f>
        <v>568</v>
      </c>
      <c r="Y329">
        <f>Tabel1[[#This Row],[Passive]]</f>
        <v>96</v>
      </c>
      <c r="Z329">
        <f>Tabel1[[#This Row],[Total Aktive]]+Tabel1[[#This Row],[Total Passive]]</f>
        <v>664</v>
      </c>
    </row>
    <row r="330" spans="1:26" x14ac:dyDescent="0.2">
      <c r="A330">
        <v>2012</v>
      </c>
      <c r="B330">
        <v>88</v>
      </c>
      <c r="C330" t="s">
        <v>153</v>
      </c>
      <c r="D330">
        <v>14</v>
      </c>
      <c r="E330">
        <v>4</v>
      </c>
      <c r="F330">
        <v>11</v>
      </c>
      <c r="G330">
        <v>2</v>
      </c>
      <c r="H330">
        <v>327</v>
      </c>
      <c r="I330">
        <v>157</v>
      </c>
      <c r="J330">
        <v>0</v>
      </c>
      <c r="K330">
        <v>0</v>
      </c>
      <c r="L330">
        <v>23</v>
      </c>
      <c r="M330">
        <v>14</v>
      </c>
      <c r="N330">
        <v>4</v>
      </c>
      <c r="O330">
        <v>2</v>
      </c>
      <c r="P330">
        <v>558</v>
      </c>
      <c r="Q330">
        <v>106</v>
      </c>
      <c r="R330" t="str">
        <f>_xlfn.CONCAT(Tabel1[[#This Row],[KlubNr]]," - ",Tabel1[[#This Row],[Klubnavn]])</f>
        <v>88 - Tønder Golf Klub</v>
      </c>
      <c r="S330">
        <f>Tabel1[[#This Row],[Fleks mænd]]+Tabel1[[#This Row],[Fleks damer]]</f>
        <v>37</v>
      </c>
      <c r="T330">
        <f>Tabel1[[#This Row],[Junior drenge]]+Tabel1[[#This Row],[Junior piger]]+Tabel1[[#This Row],[Junior drenge uden banetill.]]+Tabel1[[#This Row],[Junior piger uden banetill.]]+Tabel1[[#This Row],[Senior mænd]]+Tabel1[[#This Row],[Senior damer]]</f>
        <v>515</v>
      </c>
      <c r="U330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330">
        <f>Tabel1[[#This Row],[Senior mænd]]+Tabel1[[#This Row],[Senior damer]]</f>
        <v>484</v>
      </c>
      <c r="W330">
        <f>Tabel1[[#This Row],[Langdist mænd]]+Tabel1[[#This Row],[Langdist damer]]</f>
        <v>6</v>
      </c>
      <c r="X330">
        <f>Tabel1[[#This Row],[I alt]]</f>
        <v>558</v>
      </c>
      <c r="Y330">
        <f>Tabel1[[#This Row],[Passive]]</f>
        <v>106</v>
      </c>
      <c r="Z330">
        <f>Tabel1[[#This Row],[Total Aktive]]+Tabel1[[#This Row],[Total Passive]]</f>
        <v>664</v>
      </c>
    </row>
    <row r="331" spans="1:26" x14ac:dyDescent="0.2">
      <c r="A331">
        <v>2012</v>
      </c>
      <c r="B331">
        <v>95</v>
      </c>
      <c r="C331" t="s">
        <v>152</v>
      </c>
      <c r="D331">
        <v>34</v>
      </c>
      <c r="E331">
        <v>2</v>
      </c>
      <c r="F331">
        <v>9</v>
      </c>
      <c r="G331">
        <v>0</v>
      </c>
      <c r="H331">
        <v>138</v>
      </c>
      <c r="I331">
        <v>66</v>
      </c>
      <c r="J331">
        <v>0</v>
      </c>
      <c r="K331">
        <v>0</v>
      </c>
      <c r="L331">
        <v>142</v>
      </c>
      <c r="M331">
        <v>63</v>
      </c>
      <c r="N331">
        <v>63</v>
      </c>
      <c r="O331">
        <v>34</v>
      </c>
      <c r="P331">
        <v>551</v>
      </c>
      <c r="Q331">
        <v>14</v>
      </c>
      <c r="R331" t="str">
        <f>_xlfn.CONCAT(Tabel1[[#This Row],[KlubNr]]," - ",Tabel1[[#This Row],[Klubnavn]])</f>
        <v>95 - Samsø Golfklub</v>
      </c>
      <c r="S331">
        <f>Tabel1[[#This Row],[Fleks mænd]]+Tabel1[[#This Row],[Fleks damer]]</f>
        <v>205</v>
      </c>
      <c r="T331">
        <f>Tabel1[[#This Row],[Junior drenge]]+Tabel1[[#This Row],[Junior piger]]+Tabel1[[#This Row],[Junior drenge uden banetill.]]+Tabel1[[#This Row],[Junior piger uden banetill.]]+Tabel1[[#This Row],[Senior mænd]]+Tabel1[[#This Row],[Senior damer]]</f>
        <v>249</v>
      </c>
      <c r="U331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331">
        <f>Tabel1[[#This Row],[Senior mænd]]+Tabel1[[#This Row],[Senior damer]]</f>
        <v>204</v>
      </c>
      <c r="W331">
        <f>Tabel1[[#This Row],[Langdist mænd]]+Tabel1[[#This Row],[Langdist damer]]</f>
        <v>97</v>
      </c>
      <c r="X331">
        <f>Tabel1[[#This Row],[I alt]]</f>
        <v>551</v>
      </c>
      <c r="Y331">
        <f>Tabel1[[#This Row],[Passive]]</f>
        <v>14</v>
      </c>
      <c r="Z331">
        <f>Tabel1[[#This Row],[Total Aktive]]+Tabel1[[#This Row],[Total Passive]]</f>
        <v>565</v>
      </c>
    </row>
    <row r="332" spans="1:26" x14ac:dyDescent="0.2">
      <c r="A332">
        <v>2012</v>
      </c>
      <c r="B332">
        <v>83</v>
      </c>
      <c r="C332" t="s">
        <v>158</v>
      </c>
      <c r="D332">
        <v>14</v>
      </c>
      <c r="E332">
        <v>7</v>
      </c>
      <c r="F332">
        <v>0</v>
      </c>
      <c r="G332">
        <v>0</v>
      </c>
      <c r="H332">
        <v>332</v>
      </c>
      <c r="I332">
        <v>157</v>
      </c>
      <c r="J332">
        <v>0</v>
      </c>
      <c r="K332">
        <v>0</v>
      </c>
      <c r="L332">
        <v>0</v>
      </c>
      <c r="M332">
        <v>0</v>
      </c>
      <c r="N332">
        <v>19</v>
      </c>
      <c r="O332">
        <v>10</v>
      </c>
      <c r="P332">
        <v>539</v>
      </c>
      <c r="Q332">
        <v>148</v>
      </c>
      <c r="R332" t="str">
        <f>_xlfn.CONCAT(Tabel1[[#This Row],[KlubNr]]," - ",Tabel1[[#This Row],[Klubnavn]])</f>
        <v>83 - Sindal Golf Klub</v>
      </c>
      <c r="S332">
        <f>Tabel1[[#This Row],[Fleks mænd]]+Tabel1[[#This Row],[Fleks damer]]</f>
        <v>0</v>
      </c>
      <c r="T332">
        <f>Tabel1[[#This Row],[Junior drenge]]+Tabel1[[#This Row],[Junior piger]]+Tabel1[[#This Row],[Junior drenge uden banetill.]]+Tabel1[[#This Row],[Junior piger uden banetill.]]+Tabel1[[#This Row],[Senior mænd]]+Tabel1[[#This Row],[Senior damer]]</f>
        <v>510</v>
      </c>
      <c r="U332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332">
        <f>Tabel1[[#This Row],[Senior mænd]]+Tabel1[[#This Row],[Senior damer]]</f>
        <v>489</v>
      </c>
      <c r="W332">
        <f>Tabel1[[#This Row],[Langdist mænd]]+Tabel1[[#This Row],[Langdist damer]]</f>
        <v>29</v>
      </c>
      <c r="X332">
        <f>Tabel1[[#This Row],[I alt]]</f>
        <v>539</v>
      </c>
      <c r="Y332">
        <f>Tabel1[[#This Row],[Passive]]</f>
        <v>148</v>
      </c>
      <c r="Z332">
        <f>Tabel1[[#This Row],[Total Aktive]]+Tabel1[[#This Row],[Total Passive]]</f>
        <v>687</v>
      </c>
    </row>
    <row r="333" spans="1:26" x14ac:dyDescent="0.2">
      <c r="A333">
        <v>2012</v>
      </c>
      <c r="B333">
        <v>912</v>
      </c>
      <c r="C333" t="s">
        <v>159</v>
      </c>
      <c r="D333">
        <v>13</v>
      </c>
      <c r="E333">
        <v>1</v>
      </c>
      <c r="F333">
        <v>0</v>
      </c>
      <c r="G333">
        <v>0</v>
      </c>
      <c r="H333">
        <v>305</v>
      </c>
      <c r="I333">
        <v>135</v>
      </c>
      <c r="J333">
        <v>0</v>
      </c>
      <c r="K333">
        <v>0</v>
      </c>
      <c r="L333">
        <v>62</v>
      </c>
      <c r="M333">
        <v>20</v>
      </c>
      <c r="N333">
        <v>2</v>
      </c>
      <c r="O333">
        <v>0</v>
      </c>
      <c r="P333">
        <v>538</v>
      </c>
      <c r="Q333">
        <v>19</v>
      </c>
      <c r="R333" t="str">
        <f>_xlfn.CONCAT(Tabel1[[#This Row],[KlubNr]]," - ",Tabel1[[#This Row],[Klubnavn]])</f>
        <v>912 - Markusminde Golf</v>
      </c>
      <c r="S333">
        <f>Tabel1[[#This Row],[Fleks mænd]]+Tabel1[[#This Row],[Fleks damer]]</f>
        <v>82</v>
      </c>
      <c r="T333">
        <f>Tabel1[[#This Row],[Junior drenge]]+Tabel1[[#This Row],[Junior piger]]+Tabel1[[#This Row],[Junior drenge uden banetill.]]+Tabel1[[#This Row],[Junior piger uden banetill.]]+Tabel1[[#This Row],[Senior mænd]]+Tabel1[[#This Row],[Senior damer]]</f>
        <v>454</v>
      </c>
      <c r="U333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333">
        <f>Tabel1[[#This Row],[Senior mænd]]+Tabel1[[#This Row],[Senior damer]]</f>
        <v>440</v>
      </c>
      <c r="W333">
        <f>Tabel1[[#This Row],[Langdist mænd]]+Tabel1[[#This Row],[Langdist damer]]</f>
        <v>2</v>
      </c>
      <c r="X333">
        <f>Tabel1[[#This Row],[I alt]]</f>
        <v>538</v>
      </c>
      <c r="Y333">
        <f>Tabel1[[#This Row],[Passive]]</f>
        <v>19</v>
      </c>
      <c r="Z333">
        <f>Tabel1[[#This Row],[Total Aktive]]+Tabel1[[#This Row],[Total Passive]]</f>
        <v>557</v>
      </c>
    </row>
    <row r="334" spans="1:26" x14ac:dyDescent="0.2">
      <c r="A334">
        <v>2012</v>
      </c>
      <c r="B334">
        <v>98</v>
      </c>
      <c r="C334" t="s">
        <v>161</v>
      </c>
      <c r="D334">
        <v>40</v>
      </c>
      <c r="E334">
        <v>17</v>
      </c>
      <c r="F334">
        <v>0</v>
      </c>
      <c r="G334">
        <v>0</v>
      </c>
      <c r="H334">
        <v>277</v>
      </c>
      <c r="I334">
        <v>121</v>
      </c>
      <c r="J334">
        <v>0</v>
      </c>
      <c r="K334">
        <v>0</v>
      </c>
      <c r="L334">
        <v>27</v>
      </c>
      <c r="M334">
        <v>10</v>
      </c>
      <c r="N334">
        <v>18</v>
      </c>
      <c r="O334">
        <v>10</v>
      </c>
      <c r="P334">
        <v>520</v>
      </c>
      <c r="Q334">
        <v>87</v>
      </c>
      <c r="R334" t="str">
        <f>_xlfn.CONCAT(Tabel1[[#This Row],[KlubNr]]," - ",Tabel1[[#This Row],[Klubnavn]])</f>
        <v>98 - Møn Golfklub</v>
      </c>
      <c r="S334">
        <f>Tabel1[[#This Row],[Fleks mænd]]+Tabel1[[#This Row],[Fleks damer]]</f>
        <v>37</v>
      </c>
      <c r="T334">
        <f>Tabel1[[#This Row],[Junior drenge]]+Tabel1[[#This Row],[Junior piger]]+Tabel1[[#This Row],[Junior drenge uden banetill.]]+Tabel1[[#This Row],[Junior piger uden banetill.]]+Tabel1[[#This Row],[Senior mænd]]+Tabel1[[#This Row],[Senior damer]]</f>
        <v>455</v>
      </c>
      <c r="U334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334">
        <f>Tabel1[[#This Row],[Senior mænd]]+Tabel1[[#This Row],[Senior damer]]</f>
        <v>398</v>
      </c>
      <c r="W334">
        <f>Tabel1[[#This Row],[Langdist mænd]]+Tabel1[[#This Row],[Langdist damer]]</f>
        <v>28</v>
      </c>
      <c r="X334">
        <f>Tabel1[[#This Row],[I alt]]</f>
        <v>520</v>
      </c>
      <c r="Y334">
        <f>Tabel1[[#This Row],[Passive]]</f>
        <v>87</v>
      </c>
      <c r="Z334">
        <f>Tabel1[[#This Row],[Total Aktive]]+Tabel1[[#This Row],[Total Passive]]</f>
        <v>607</v>
      </c>
    </row>
    <row r="335" spans="1:26" x14ac:dyDescent="0.2">
      <c r="A335">
        <v>2012</v>
      </c>
      <c r="B335">
        <v>176</v>
      </c>
      <c r="C335" t="s">
        <v>162</v>
      </c>
      <c r="D335">
        <v>18</v>
      </c>
      <c r="E335">
        <v>1</v>
      </c>
      <c r="F335">
        <v>5</v>
      </c>
      <c r="G335">
        <v>3</v>
      </c>
      <c r="H335">
        <v>287</v>
      </c>
      <c r="I335">
        <v>125</v>
      </c>
      <c r="J335">
        <v>1</v>
      </c>
      <c r="K335">
        <v>0</v>
      </c>
      <c r="L335">
        <v>26</v>
      </c>
      <c r="M335">
        <v>12</v>
      </c>
      <c r="N335">
        <v>18</v>
      </c>
      <c r="O335">
        <v>7</v>
      </c>
      <c r="P335">
        <v>503</v>
      </c>
      <c r="Q335">
        <v>36</v>
      </c>
      <c r="R335" t="str">
        <f>_xlfn.CONCAT(Tabel1[[#This Row],[KlubNr]]," - ",Tabel1[[#This Row],[Klubnavn]])</f>
        <v>176 - Mariagerfjord Golfklub</v>
      </c>
      <c r="S335">
        <f>Tabel1[[#This Row],[Fleks mænd]]+Tabel1[[#This Row],[Fleks damer]]</f>
        <v>38</v>
      </c>
      <c r="T335">
        <f>Tabel1[[#This Row],[Junior drenge]]+Tabel1[[#This Row],[Junior piger]]+Tabel1[[#This Row],[Junior drenge uden banetill.]]+Tabel1[[#This Row],[Junior piger uden banetill.]]+Tabel1[[#This Row],[Senior mænd]]+Tabel1[[#This Row],[Senior damer]]</f>
        <v>439</v>
      </c>
      <c r="U335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335">
        <f>Tabel1[[#This Row],[Senior mænd]]+Tabel1[[#This Row],[Senior damer]]</f>
        <v>412</v>
      </c>
      <c r="W335">
        <f>Tabel1[[#This Row],[Langdist mænd]]+Tabel1[[#This Row],[Langdist damer]]</f>
        <v>25</v>
      </c>
      <c r="X335">
        <f>Tabel1[[#This Row],[I alt]]</f>
        <v>503</v>
      </c>
      <c r="Y335">
        <f>Tabel1[[#This Row],[Passive]]</f>
        <v>36</v>
      </c>
      <c r="Z335">
        <f>Tabel1[[#This Row],[Total Aktive]]+Tabel1[[#This Row],[Total Passive]]</f>
        <v>539</v>
      </c>
    </row>
    <row r="336" spans="1:26" x14ac:dyDescent="0.2">
      <c r="A336">
        <v>2012</v>
      </c>
      <c r="B336">
        <v>77</v>
      </c>
      <c r="C336" t="s">
        <v>160</v>
      </c>
      <c r="D336">
        <v>25</v>
      </c>
      <c r="E336">
        <v>6</v>
      </c>
      <c r="F336">
        <v>6</v>
      </c>
      <c r="G336">
        <v>1</v>
      </c>
      <c r="H336">
        <v>259</v>
      </c>
      <c r="I336">
        <v>100</v>
      </c>
      <c r="J336">
        <v>0</v>
      </c>
      <c r="K336">
        <v>0</v>
      </c>
      <c r="L336">
        <v>34</v>
      </c>
      <c r="M336">
        <v>19</v>
      </c>
      <c r="N336">
        <v>32</v>
      </c>
      <c r="O336">
        <v>15</v>
      </c>
      <c r="P336">
        <v>497</v>
      </c>
      <c r="Q336">
        <v>49</v>
      </c>
      <c r="R336" t="str">
        <f>_xlfn.CONCAT(Tabel1[[#This Row],[KlubNr]]," - ",Tabel1[[#This Row],[Klubnavn]])</f>
        <v>77 - Hjarbæk Fjord Golf Klub</v>
      </c>
      <c r="S336">
        <f>Tabel1[[#This Row],[Fleks mænd]]+Tabel1[[#This Row],[Fleks damer]]</f>
        <v>53</v>
      </c>
      <c r="T336">
        <f>Tabel1[[#This Row],[Junior drenge]]+Tabel1[[#This Row],[Junior piger]]+Tabel1[[#This Row],[Junior drenge uden banetill.]]+Tabel1[[#This Row],[Junior piger uden banetill.]]+Tabel1[[#This Row],[Senior mænd]]+Tabel1[[#This Row],[Senior damer]]</f>
        <v>397</v>
      </c>
      <c r="U336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336">
        <f>Tabel1[[#This Row],[Senior mænd]]+Tabel1[[#This Row],[Senior damer]]</f>
        <v>359</v>
      </c>
      <c r="W336">
        <f>Tabel1[[#This Row],[Langdist mænd]]+Tabel1[[#This Row],[Langdist damer]]</f>
        <v>47</v>
      </c>
      <c r="X336">
        <f>Tabel1[[#This Row],[I alt]]</f>
        <v>497</v>
      </c>
      <c r="Y336">
        <f>Tabel1[[#This Row],[Passive]]</f>
        <v>49</v>
      </c>
      <c r="Z336">
        <f>Tabel1[[#This Row],[Total Aktive]]+Tabel1[[#This Row],[Total Passive]]</f>
        <v>546</v>
      </c>
    </row>
    <row r="337" spans="1:26" x14ac:dyDescent="0.2">
      <c r="A337">
        <v>2012</v>
      </c>
      <c r="B337">
        <v>156</v>
      </c>
      <c r="C337" t="s">
        <v>166</v>
      </c>
      <c r="D337">
        <v>19</v>
      </c>
      <c r="E337">
        <v>4</v>
      </c>
      <c r="F337">
        <v>11</v>
      </c>
      <c r="G337">
        <v>2</v>
      </c>
      <c r="H337">
        <v>283</v>
      </c>
      <c r="I337">
        <v>112</v>
      </c>
      <c r="J337">
        <v>0</v>
      </c>
      <c r="K337">
        <v>0</v>
      </c>
      <c r="L337">
        <v>29</v>
      </c>
      <c r="M337">
        <v>19</v>
      </c>
      <c r="N337">
        <v>3</v>
      </c>
      <c r="O337">
        <v>2</v>
      </c>
      <c r="P337">
        <v>484</v>
      </c>
      <c r="Q337">
        <v>44</v>
      </c>
      <c r="R337" t="str">
        <f>_xlfn.CONCAT(Tabel1[[#This Row],[KlubNr]]," - ",Tabel1[[#This Row],[Klubnavn]])</f>
        <v>156 - Aars Golfklub</v>
      </c>
      <c r="S337">
        <f>Tabel1[[#This Row],[Fleks mænd]]+Tabel1[[#This Row],[Fleks damer]]</f>
        <v>48</v>
      </c>
      <c r="T337">
        <f>Tabel1[[#This Row],[Junior drenge]]+Tabel1[[#This Row],[Junior piger]]+Tabel1[[#This Row],[Junior drenge uden banetill.]]+Tabel1[[#This Row],[Junior piger uden banetill.]]+Tabel1[[#This Row],[Senior mænd]]+Tabel1[[#This Row],[Senior damer]]</f>
        <v>431</v>
      </c>
      <c r="U337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337">
        <f>Tabel1[[#This Row],[Senior mænd]]+Tabel1[[#This Row],[Senior damer]]</f>
        <v>395</v>
      </c>
      <c r="W337">
        <f>Tabel1[[#This Row],[Langdist mænd]]+Tabel1[[#This Row],[Langdist damer]]</f>
        <v>5</v>
      </c>
      <c r="X337">
        <f>Tabel1[[#This Row],[I alt]]</f>
        <v>484</v>
      </c>
      <c r="Y337">
        <f>Tabel1[[#This Row],[Passive]]</f>
        <v>44</v>
      </c>
      <c r="Z337">
        <f>Tabel1[[#This Row],[Total Aktive]]+Tabel1[[#This Row],[Total Passive]]</f>
        <v>528</v>
      </c>
    </row>
    <row r="338" spans="1:26" x14ac:dyDescent="0.2">
      <c r="A338">
        <v>2012</v>
      </c>
      <c r="B338">
        <v>135</v>
      </c>
      <c r="C338" t="s">
        <v>167</v>
      </c>
      <c r="D338">
        <v>13</v>
      </c>
      <c r="E338">
        <v>5</v>
      </c>
      <c r="F338">
        <v>30</v>
      </c>
      <c r="G338">
        <v>10</v>
      </c>
      <c r="H338">
        <v>261</v>
      </c>
      <c r="I338">
        <v>99</v>
      </c>
      <c r="J338">
        <v>0</v>
      </c>
      <c r="K338">
        <v>0</v>
      </c>
      <c r="L338">
        <v>19</v>
      </c>
      <c r="M338">
        <v>10</v>
      </c>
      <c r="N338">
        <v>15</v>
      </c>
      <c r="O338">
        <v>6</v>
      </c>
      <c r="P338">
        <v>468</v>
      </c>
      <c r="Q338">
        <v>37</v>
      </c>
      <c r="R338" t="str">
        <f>_xlfn.CONCAT(Tabel1[[#This Row],[KlubNr]]," - ",Tabel1[[#This Row],[Klubnavn]])</f>
        <v>135 - Holsted Golfklub</v>
      </c>
      <c r="S338">
        <f>Tabel1[[#This Row],[Fleks mænd]]+Tabel1[[#This Row],[Fleks damer]]</f>
        <v>29</v>
      </c>
      <c r="T338">
        <f>Tabel1[[#This Row],[Junior drenge]]+Tabel1[[#This Row],[Junior piger]]+Tabel1[[#This Row],[Junior drenge uden banetill.]]+Tabel1[[#This Row],[Junior piger uden banetill.]]+Tabel1[[#This Row],[Senior mænd]]+Tabel1[[#This Row],[Senior damer]]</f>
        <v>418</v>
      </c>
      <c r="U338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338">
        <f>Tabel1[[#This Row],[Senior mænd]]+Tabel1[[#This Row],[Senior damer]]</f>
        <v>360</v>
      </c>
      <c r="W338">
        <f>Tabel1[[#This Row],[Langdist mænd]]+Tabel1[[#This Row],[Langdist damer]]</f>
        <v>21</v>
      </c>
      <c r="X338">
        <f>Tabel1[[#This Row],[I alt]]</f>
        <v>468</v>
      </c>
      <c r="Y338">
        <f>Tabel1[[#This Row],[Passive]]</f>
        <v>37</v>
      </c>
      <c r="Z338">
        <f>Tabel1[[#This Row],[Total Aktive]]+Tabel1[[#This Row],[Total Passive]]</f>
        <v>505</v>
      </c>
    </row>
    <row r="339" spans="1:26" x14ac:dyDescent="0.2">
      <c r="A339">
        <v>2012</v>
      </c>
      <c r="B339">
        <v>167</v>
      </c>
      <c r="C339" t="s">
        <v>173</v>
      </c>
      <c r="D339">
        <v>16</v>
      </c>
      <c r="E339">
        <v>3</v>
      </c>
      <c r="F339">
        <v>11</v>
      </c>
      <c r="G339">
        <v>5</v>
      </c>
      <c r="H339">
        <v>241</v>
      </c>
      <c r="I339">
        <v>107</v>
      </c>
      <c r="J339">
        <v>0</v>
      </c>
      <c r="K339">
        <v>1</v>
      </c>
      <c r="L339">
        <v>57</v>
      </c>
      <c r="M339">
        <v>18</v>
      </c>
      <c r="N339">
        <v>6</v>
      </c>
      <c r="O339">
        <v>2</v>
      </c>
      <c r="P339">
        <v>467</v>
      </c>
      <c r="Q339">
        <v>26</v>
      </c>
      <c r="R339" t="str">
        <f>_xlfn.CONCAT(Tabel1[[#This Row],[KlubNr]]," - ",Tabel1[[#This Row],[Klubnavn]])</f>
        <v>167 - Barløseborg Golfklub</v>
      </c>
      <c r="S339">
        <f>Tabel1[[#This Row],[Fleks mænd]]+Tabel1[[#This Row],[Fleks damer]]</f>
        <v>75</v>
      </c>
      <c r="T339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339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339">
        <f>Tabel1[[#This Row],[Senior mænd]]+Tabel1[[#This Row],[Senior damer]]</f>
        <v>348</v>
      </c>
      <c r="W339">
        <f>Tabel1[[#This Row],[Langdist mænd]]+Tabel1[[#This Row],[Langdist damer]]</f>
        <v>8</v>
      </c>
      <c r="X339">
        <f>Tabel1[[#This Row],[I alt]]</f>
        <v>467</v>
      </c>
      <c r="Y339">
        <f>Tabel1[[#This Row],[Passive]]</f>
        <v>26</v>
      </c>
      <c r="Z339">
        <f>Tabel1[[#This Row],[Total Aktive]]+Tabel1[[#This Row],[Total Passive]]</f>
        <v>493</v>
      </c>
    </row>
    <row r="340" spans="1:26" x14ac:dyDescent="0.2">
      <c r="A340">
        <v>2012</v>
      </c>
      <c r="B340">
        <v>54</v>
      </c>
      <c r="C340" t="s">
        <v>179</v>
      </c>
      <c r="D340">
        <v>23</v>
      </c>
      <c r="E340">
        <v>3</v>
      </c>
      <c r="F340">
        <v>11</v>
      </c>
      <c r="G340">
        <v>1</v>
      </c>
      <c r="H340">
        <v>253</v>
      </c>
      <c r="I340">
        <v>105</v>
      </c>
      <c r="J340">
        <v>0</v>
      </c>
      <c r="K340">
        <v>0</v>
      </c>
      <c r="L340">
        <v>35</v>
      </c>
      <c r="M340">
        <v>18</v>
      </c>
      <c r="N340">
        <v>7</v>
      </c>
      <c r="O340">
        <v>2</v>
      </c>
      <c r="P340">
        <v>458</v>
      </c>
      <c r="Q340">
        <v>28</v>
      </c>
      <c r="R340" t="str">
        <f>_xlfn.CONCAT(Tabel1[[#This Row],[KlubNr]]," - ",Tabel1[[#This Row],[Klubnavn]])</f>
        <v>54 - Toftlund Golf Club</v>
      </c>
      <c r="S340">
        <f>Tabel1[[#This Row],[Fleks mænd]]+Tabel1[[#This Row],[Fleks damer]]</f>
        <v>53</v>
      </c>
      <c r="T340">
        <f>Tabel1[[#This Row],[Junior drenge]]+Tabel1[[#This Row],[Junior piger]]+Tabel1[[#This Row],[Junior drenge uden banetill.]]+Tabel1[[#This Row],[Junior piger uden banetill.]]+Tabel1[[#This Row],[Senior mænd]]+Tabel1[[#This Row],[Senior damer]]</f>
        <v>396</v>
      </c>
      <c r="U340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340">
        <f>Tabel1[[#This Row],[Senior mænd]]+Tabel1[[#This Row],[Senior damer]]</f>
        <v>358</v>
      </c>
      <c r="W340">
        <f>Tabel1[[#This Row],[Langdist mænd]]+Tabel1[[#This Row],[Langdist damer]]</f>
        <v>9</v>
      </c>
      <c r="X340">
        <f>Tabel1[[#This Row],[I alt]]</f>
        <v>458</v>
      </c>
      <c r="Y340">
        <f>Tabel1[[#This Row],[Passive]]</f>
        <v>28</v>
      </c>
      <c r="Z340">
        <f>Tabel1[[#This Row],[Total Aktive]]+Tabel1[[#This Row],[Total Passive]]</f>
        <v>486</v>
      </c>
    </row>
    <row r="341" spans="1:26" x14ac:dyDescent="0.2">
      <c r="A341">
        <v>2012</v>
      </c>
      <c r="B341">
        <v>155</v>
      </c>
      <c r="C341" t="s">
        <v>184</v>
      </c>
      <c r="D341">
        <v>15</v>
      </c>
      <c r="E341">
        <v>5</v>
      </c>
      <c r="F341">
        <v>2</v>
      </c>
      <c r="G341">
        <v>0</v>
      </c>
      <c r="H341">
        <v>256</v>
      </c>
      <c r="I341">
        <v>117</v>
      </c>
      <c r="J341">
        <v>0</v>
      </c>
      <c r="K341">
        <v>0</v>
      </c>
      <c r="L341">
        <v>22</v>
      </c>
      <c r="M341">
        <v>11</v>
      </c>
      <c r="N341">
        <v>24</v>
      </c>
      <c r="O341">
        <v>6</v>
      </c>
      <c r="P341">
        <v>458</v>
      </c>
      <c r="Q341">
        <v>28</v>
      </c>
      <c r="R341" t="str">
        <f>_xlfn.CONCAT(Tabel1[[#This Row],[KlubNr]]," - ",Tabel1[[#This Row],[Klubnavn]])</f>
        <v>155 - Hobro Golfklub</v>
      </c>
      <c r="S341">
        <f>Tabel1[[#This Row],[Fleks mænd]]+Tabel1[[#This Row],[Fleks damer]]</f>
        <v>33</v>
      </c>
      <c r="T341">
        <f>Tabel1[[#This Row],[Junior drenge]]+Tabel1[[#This Row],[Junior piger]]+Tabel1[[#This Row],[Junior drenge uden banetill.]]+Tabel1[[#This Row],[Junior piger uden banetill.]]+Tabel1[[#This Row],[Senior mænd]]+Tabel1[[#This Row],[Senior damer]]</f>
        <v>395</v>
      </c>
      <c r="U341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341">
        <f>Tabel1[[#This Row],[Senior mænd]]+Tabel1[[#This Row],[Senior damer]]</f>
        <v>373</v>
      </c>
      <c r="W341">
        <f>Tabel1[[#This Row],[Langdist mænd]]+Tabel1[[#This Row],[Langdist damer]]</f>
        <v>30</v>
      </c>
      <c r="X341">
        <f>Tabel1[[#This Row],[I alt]]</f>
        <v>458</v>
      </c>
      <c r="Y341">
        <f>Tabel1[[#This Row],[Passive]]</f>
        <v>28</v>
      </c>
      <c r="Z341">
        <f>Tabel1[[#This Row],[Total Aktive]]+Tabel1[[#This Row],[Total Passive]]</f>
        <v>486</v>
      </c>
    </row>
    <row r="342" spans="1:26" x14ac:dyDescent="0.2">
      <c r="A342">
        <v>2012</v>
      </c>
      <c r="B342">
        <v>900</v>
      </c>
      <c r="C342" t="s">
        <v>169</v>
      </c>
      <c r="D342">
        <v>7</v>
      </c>
      <c r="E342">
        <v>2</v>
      </c>
      <c r="F342">
        <v>0</v>
      </c>
      <c r="G342">
        <v>0</v>
      </c>
      <c r="H342">
        <v>385</v>
      </c>
      <c r="I342">
        <v>58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452</v>
      </c>
      <c r="Q342">
        <v>0</v>
      </c>
      <c r="R342" t="str">
        <f>_xlfn.CONCAT(Tabel1[[#This Row],[KlubNr]]," - ",Tabel1[[#This Row],[Klubnavn]])</f>
        <v>900 - Royal Golf Club</v>
      </c>
      <c r="S342">
        <f>Tabel1[[#This Row],[Fleks mænd]]+Tabel1[[#This Row],[Fleks damer]]</f>
        <v>0</v>
      </c>
      <c r="T342">
        <f>Tabel1[[#This Row],[Junior drenge]]+Tabel1[[#This Row],[Junior piger]]+Tabel1[[#This Row],[Junior drenge uden banetill.]]+Tabel1[[#This Row],[Junior piger uden banetill.]]+Tabel1[[#This Row],[Senior mænd]]+Tabel1[[#This Row],[Senior damer]]</f>
        <v>452</v>
      </c>
      <c r="U342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342">
        <f>Tabel1[[#This Row],[Senior mænd]]+Tabel1[[#This Row],[Senior damer]]</f>
        <v>443</v>
      </c>
      <c r="W342">
        <f>Tabel1[[#This Row],[Langdist mænd]]+Tabel1[[#This Row],[Langdist damer]]</f>
        <v>0</v>
      </c>
      <c r="X342">
        <f>Tabel1[[#This Row],[I alt]]</f>
        <v>452</v>
      </c>
      <c r="Y342">
        <f>Tabel1[[#This Row],[Passive]]</f>
        <v>0</v>
      </c>
      <c r="Z342">
        <f>Tabel1[[#This Row],[Total Aktive]]+Tabel1[[#This Row],[Total Passive]]</f>
        <v>452</v>
      </c>
    </row>
    <row r="343" spans="1:26" x14ac:dyDescent="0.2">
      <c r="A343">
        <v>2012</v>
      </c>
      <c r="B343">
        <v>66</v>
      </c>
      <c r="C343" t="s">
        <v>164</v>
      </c>
      <c r="D343">
        <v>9</v>
      </c>
      <c r="E343">
        <v>3</v>
      </c>
      <c r="F343">
        <v>7</v>
      </c>
      <c r="G343">
        <v>1</v>
      </c>
      <c r="H343">
        <v>183</v>
      </c>
      <c r="I343">
        <v>105</v>
      </c>
      <c r="J343">
        <v>0</v>
      </c>
      <c r="K343">
        <v>0</v>
      </c>
      <c r="L343">
        <v>10</v>
      </c>
      <c r="M343">
        <v>4</v>
      </c>
      <c r="N343">
        <v>67</v>
      </c>
      <c r="O343">
        <v>54</v>
      </c>
      <c r="P343">
        <v>443</v>
      </c>
      <c r="Q343">
        <v>49</v>
      </c>
      <c r="R343" t="str">
        <f>_xlfn.CONCAT(Tabel1[[#This Row],[KlubNr]]," - ",Tabel1[[#This Row],[Klubnavn]])</f>
        <v>66 - Henne Golfklub</v>
      </c>
      <c r="S343">
        <f>Tabel1[[#This Row],[Fleks mænd]]+Tabel1[[#This Row],[Fleks damer]]</f>
        <v>14</v>
      </c>
      <c r="T343">
        <f>Tabel1[[#This Row],[Junior drenge]]+Tabel1[[#This Row],[Junior piger]]+Tabel1[[#This Row],[Junior drenge uden banetill.]]+Tabel1[[#This Row],[Junior piger uden banetill.]]+Tabel1[[#This Row],[Senior mænd]]+Tabel1[[#This Row],[Senior damer]]</f>
        <v>308</v>
      </c>
      <c r="U343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343">
        <f>Tabel1[[#This Row],[Senior mænd]]+Tabel1[[#This Row],[Senior damer]]</f>
        <v>288</v>
      </c>
      <c r="W343">
        <f>Tabel1[[#This Row],[Langdist mænd]]+Tabel1[[#This Row],[Langdist damer]]</f>
        <v>121</v>
      </c>
      <c r="X343">
        <f>Tabel1[[#This Row],[I alt]]</f>
        <v>443</v>
      </c>
      <c r="Y343">
        <f>Tabel1[[#This Row],[Passive]]</f>
        <v>49</v>
      </c>
      <c r="Z343">
        <f>Tabel1[[#This Row],[Total Aktive]]+Tabel1[[#This Row],[Total Passive]]</f>
        <v>492</v>
      </c>
    </row>
    <row r="344" spans="1:26" x14ac:dyDescent="0.2">
      <c r="A344">
        <v>2012</v>
      </c>
      <c r="B344">
        <v>104</v>
      </c>
      <c r="C344" t="s">
        <v>171</v>
      </c>
      <c r="D344">
        <v>10</v>
      </c>
      <c r="E344">
        <v>1</v>
      </c>
      <c r="F344">
        <v>5</v>
      </c>
      <c r="G344">
        <v>2</v>
      </c>
      <c r="H344">
        <v>257</v>
      </c>
      <c r="I344">
        <v>104</v>
      </c>
      <c r="J344">
        <v>0</v>
      </c>
      <c r="K344">
        <v>0</v>
      </c>
      <c r="L344">
        <v>40</v>
      </c>
      <c r="M344">
        <v>22</v>
      </c>
      <c r="N344">
        <v>0</v>
      </c>
      <c r="O344">
        <v>0</v>
      </c>
      <c r="P344">
        <v>441</v>
      </c>
      <c r="Q344">
        <v>20</v>
      </c>
      <c r="R344" t="str">
        <f>_xlfn.CONCAT(Tabel1[[#This Row],[KlubNr]]," - ",Tabel1[[#This Row],[Klubnavn]])</f>
        <v>104 - Nordborg Golfklub</v>
      </c>
      <c r="S344">
        <f>Tabel1[[#This Row],[Fleks mænd]]+Tabel1[[#This Row],[Fleks damer]]</f>
        <v>62</v>
      </c>
      <c r="T344">
        <f>Tabel1[[#This Row],[Junior drenge]]+Tabel1[[#This Row],[Junior piger]]+Tabel1[[#This Row],[Junior drenge uden banetill.]]+Tabel1[[#This Row],[Junior piger uden banetill.]]+Tabel1[[#This Row],[Senior mænd]]+Tabel1[[#This Row],[Senior damer]]</f>
        <v>379</v>
      </c>
      <c r="U344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344">
        <f>Tabel1[[#This Row],[Senior mænd]]+Tabel1[[#This Row],[Senior damer]]</f>
        <v>361</v>
      </c>
      <c r="W344">
        <f>Tabel1[[#This Row],[Langdist mænd]]+Tabel1[[#This Row],[Langdist damer]]</f>
        <v>0</v>
      </c>
      <c r="X344">
        <f>Tabel1[[#This Row],[I alt]]</f>
        <v>441</v>
      </c>
      <c r="Y344">
        <f>Tabel1[[#This Row],[Passive]]</f>
        <v>20</v>
      </c>
      <c r="Z344">
        <f>Tabel1[[#This Row],[Total Aktive]]+Tabel1[[#This Row],[Total Passive]]</f>
        <v>461</v>
      </c>
    </row>
    <row r="345" spans="1:26" x14ac:dyDescent="0.2">
      <c r="A345">
        <v>2012</v>
      </c>
      <c r="B345">
        <v>132</v>
      </c>
      <c r="C345" t="s">
        <v>175</v>
      </c>
      <c r="D345">
        <v>9</v>
      </c>
      <c r="E345">
        <v>1</v>
      </c>
      <c r="F345">
        <v>11</v>
      </c>
      <c r="G345">
        <v>1</v>
      </c>
      <c r="H345">
        <v>215</v>
      </c>
      <c r="I345">
        <v>108</v>
      </c>
      <c r="J345">
        <v>0</v>
      </c>
      <c r="K345">
        <v>0</v>
      </c>
      <c r="L345">
        <v>8</v>
      </c>
      <c r="M345">
        <v>4</v>
      </c>
      <c r="N345">
        <v>54</v>
      </c>
      <c r="O345">
        <v>27</v>
      </c>
      <c r="P345">
        <v>438</v>
      </c>
      <c r="Q345">
        <v>59</v>
      </c>
      <c r="R345" t="str">
        <f>_xlfn.CONCAT(Tabel1[[#This Row],[KlubNr]]," - ",Tabel1[[#This Row],[Klubnavn]])</f>
        <v>132 - Langelands Golf Klub</v>
      </c>
      <c r="S345">
        <f>Tabel1[[#This Row],[Fleks mænd]]+Tabel1[[#This Row],[Fleks damer]]</f>
        <v>12</v>
      </c>
      <c r="T345">
        <f>Tabel1[[#This Row],[Junior drenge]]+Tabel1[[#This Row],[Junior piger]]+Tabel1[[#This Row],[Junior drenge uden banetill.]]+Tabel1[[#This Row],[Junior piger uden banetill.]]+Tabel1[[#This Row],[Senior mænd]]+Tabel1[[#This Row],[Senior damer]]</f>
        <v>345</v>
      </c>
      <c r="U345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345">
        <f>Tabel1[[#This Row],[Senior mænd]]+Tabel1[[#This Row],[Senior damer]]</f>
        <v>323</v>
      </c>
      <c r="W345">
        <f>Tabel1[[#This Row],[Langdist mænd]]+Tabel1[[#This Row],[Langdist damer]]</f>
        <v>81</v>
      </c>
      <c r="X345">
        <f>Tabel1[[#This Row],[I alt]]</f>
        <v>438</v>
      </c>
      <c r="Y345">
        <f>Tabel1[[#This Row],[Passive]]</f>
        <v>59</v>
      </c>
      <c r="Z345">
        <f>Tabel1[[#This Row],[Total Aktive]]+Tabel1[[#This Row],[Total Passive]]</f>
        <v>497</v>
      </c>
    </row>
    <row r="346" spans="1:26" x14ac:dyDescent="0.2">
      <c r="A346">
        <v>2012</v>
      </c>
      <c r="B346">
        <v>119</v>
      </c>
      <c r="C346" t="s">
        <v>174</v>
      </c>
      <c r="D346">
        <v>19</v>
      </c>
      <c r="E346">
        <v>4</v>
      </c>
      <c r="F346">
        <v>7</v>
      </c>
      <c r="G346">
        <v>7</v>
      </c>
      <c r="H346">
        <v>236</v>
      </c>
      <c r="I346">
        <v>121</v>
      </c>
      <c r="J346">
        <v>0</v>
      </c>
      <c r="K346">
        <v>0</v>
      </c>
      <c r="L346">
        <v>20</v>
      </c>
      <c r="M346">
        <v>10</v>
      </c>
      <c r="N346">
        <v>7</v>
      </c>
      <c r="O346">
        <v>4</v>
      </c>
      <c r="P346">
        <v>435</v>
      </c>
      <c r="Q346">
        <v>84</v>
      </c>
      <c r="R346" t="str">
        <f>_xlfn.CONCAT(Tabel1[[#This Row],[KlubNr]]," - ",Tabel1[[#This Row],[Klubnavn]])</f>
        <v>119 - Halsted Kloster Golfklub</v>
      </c>
      <c r="S346">
        <f>Tabel1[[#This Row],[Fleks mænd]]+Tabel1[[#This Row],[Fleks damer]]</f>
        <v>30</v>
      </c>
      <c r="T346">
        <f>Tabel1[[#This Row],[Junior drenge]]+Tabel1[[#This Row],[Junior piger]]+Tabel1[[#This Row],[Junior drenge uden banetill.]]+Tabel1[[#This Row],[Junior piger uden banetill.]]+Tabel1[[#This Row],[Senior mænd]]+Tabel1[[#This Row],[Senior damer]]</f>
        <v>394</v>
      </c>
      <c r="U346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346">
        <f>Tabel1[[#This Row],[Senior mænd]]+Tabel1[[#This Row],[Senior damer]]</f>
        <v>357</v>
      </c>
      <c r="W346">
        <f>Tabel1[[#This Row],[Langdist mænd]]+Tabel1[[#This Row],[Langdist damer]]</f>
        <v>11</v>
      </c>
      <c r="X346">
        <f>Tabel1[[#This Row],[I alt]]</f>
        <v>435</v>
      </c>
      <c r="Y346">
        <f>Tabel1[[#This Row],[Passive]]</f>
        <v>84</v>
      </c>
      <c r="Z346">
        <f>Tabel1[[#This Row],[Total Aktive]]+Tabel1[[#This Row],[Total Passive]]</f>
        <v>519</v>
      </c>
    </row>
    <row r="347" spans="1:26" x14ac:dyDescent="0.2">
      <c r="A347">
        <v>2012</v>
      </c>
      <c r="B347">
        <v>173</v>
      </c>
      <c r="C347" t="s">
        <v>168</v>
      </c>
      <c r="D347">
        <v>12</v>
      </c>
      <c r="E347">
        <v>2</v>
      </c>
      <c r="F347">
        <v>4</v>
      </c>
      <c r="G347">
        <v>0</v>
      </c>
      <c r="H347">
        <v>135</v>
      </c>
      <c r="I347">
        <v>57</v>
      </c>
      <c r="J347">
        <v>0</v>
      </c>
      <c r="K347">
        <v>0</v>
      </c>
      <c r="L347">
        <v>117</v>
      </c>
      <c r="M347">
        <v>68</v>
      </c>
      <c r="N347">
        <v>28</v>
      </c>
      <c r="O347">
        <v>7</v>
      </c>
      <c r="P347">
        <v>430</v>
      </c>
      <c r="Q347">
        <v>39</v>
      </c>
      <c r="R347" t="str">
        <f>_xlfn.CONCAT(Tabel1[[#This Row],[KlubNr]]," - ",Tabel1[[#This Row],[Klubnavn]])</f>
        <v>173 - Tollundgaard Golfklub</v>
      </c>
      <c r="S347">
        <f>Tabel1[[#This Row],[Fleks mænd]]+Tabel1[[#This Row],[Fleks damer]]</f>
        <v>185</v>
      </c>
      <c r="T347">
        <f>Tabel1[[#This Row],[Junior drenge]]+Tabel1[[#This Row],[Junior piger]]+Tabel1[[#This Row],[Junior drenge uden banetill.]]+Tabel1[[#This Row],[Junior piger uden banetill.]]+Tabel1[[#This Row],[Senior mænd]]+Tabel1[[#This Row],[Senior damer]]</f>
        <v>210</v>
      </c>
      <c r="U347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347">
        <f>Tabel1[[#This Row],[Senior mænd]]+Tabel1[[#This Row],[Senior damer]]</f>
        <v>192</v>
      </c>
      <c r="W347">
        <f>Tabel1[[#This Row],[Langdist mænd]]+Tabel1[[#This Row],[Langdist damer]]</f>
        <v>35</v>
      </c>
      <c r="X347">
        <f>Tabel1[[#This Row],[I alt]]</f>
        <v>430</v>
      </c>
      <c r="Y347">
        <f>Tabel1[[#This Row],[Passive]]</f>
        <v>39</v>
      </c>
      <c r="Z347">
        <f>Tabel1[[#This Row],[Total Aktive]]+Tabel1[[#This Row],[Total Passive]]</f>
        <v>469</v>
      </c>
    </row>
    <row r="348" spans="1:26" x14ac:dyDescent="0.2">
      <c r="A348">
        <v>2012</v>
      </c>
      <c r="B348">
        <v>93</v>
      </c>
      <c r="C348" t="s">
        <v>172</v>
      </c>
      <c r="D348">
        <v>2</v>
      </c>
      <c r="E348">
        <v>1</v>
      </c>
      <c r="F348">
        <v>9</v>
      </c>
      <c r="G348">
        <v>3</v>
      </c>
      <c r="H348">
        <v>242</v>
      </c>
      <c r="I348">
        <v>125</v>
      </c>
      <c r="J348">
        <v>0</v>
      </c>
      <c r="K348">
        <v>0</v>
      </c>
      <c r="L348">
        <v>0</v>
      </c>
      <c r="M348">
        <v>0</v>
      </c>
      <c r="N348">
        <v>27</v>
      </c>
      <c r="O348">
        <v>14</v>
      </c>
      <c r="P348">
        <v>423</v>
      </c>
      <c r="Q348">
        <v>55</v>
      </c>
      <c r="R348" t="str">
        <f>_xlfn.CONCAT(Tabel1[[#This Row],[KlubNr]]," - ",Tabel1[[#This Row],[Klubnavn]])</f>
        <v>93 - Løkken Golfklub</v>
      </c>
      <c r="S348">
        <f>Tabel1[[#This Row],[Fleks mænd]]+Tabel1[[#This Row],[Fleks damer]]</f>
        <v>0</v>
      </c>
      <c r="T348">
        <f>Tabel1[[#This Row],[Junior drenge]]+Tabel1[[#This Row],[Junior piger]]+Tabel1[[#This Row],[Junior drenge uden banetill.]]+Tabel1[[#This Row],[Junior piger uden banetill.]]+Tabel1[[#This Row],[Senior mænd]]+Tabel1[[#This Row],[Senior damer]]</f>
        <v>382</v>
      </c>
      <c r="U348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348">
        <f>Tabel1[[#This Row],[Senior mænd]]+Tabel1[[#This Row],[Senior damer]]</f>
        <v>367</v>
      </c>
      <c r="W348">
        <f>Tabel1[[#This Row],[Langdist mænd]]+Tabel1[[#This Row],[Langdist damer]]</f>
        <v>41</v>
      </c>
      <c r="X348">
        <f>Tabel1[[#This Row],[I alt]]</f>
        <v>423</v>
      </c>
      <c r="Y348">
        <f>Tabel1[[#This Row],[Passive]]</f>
        <v>55</v>
      </c>
      <c r="Z348">
        <f>Tabel1[[#This Row],[Total Aktive]]+Tabel1[[#This Row],[Total Passive]]</f>
        <v>478</v>
      </c>
    </row>
    <row r="349" spans="1:26" x14ac:dyDescent="0.2">
      <c r="A349">
        <v>2012</v>
      </c>
      <c r="B349">
        <v>905</v>
      </c>
      <c r="C349" t="s">
        <v>185</v>
      </c>
      <c r="D349">
        <v>8</v>
      </c>
      <c r="E349">
        <v>4</v>
      </c>
      <c r="F349">
        <v>6</v>
      </c>
      <c r="G349">
        <v>0</v>
      </c>
      <c r="H349">
        <v>282</v>
      </c>
      <c r="I349">
        <v>80</v>
      </c>
      <c r="J349">
        <v>0</v>
      </c>
      <c r="K349">
        <v>0</v>
      </c>
      <c r="L349">
        <v>18</v>
      </c>
      <c r="M349">
        <v>10</v>
      </c>
      <c r="N349">
        <v>3</v>
      </c>
      <c r="O349">
        <v>3</v>
      </c>
      <c r="P349">
        <v>414</v>
      </c>
      <c r="Q349">
        <v>31</v>
      </c>
      <c r="R349" t="str">
        <f>_xlfn.CONCAT(Tabel1[[#This Row],[KlubNr]]," - ",Tabel1[[#This Row],[Klubnavn]])</f>
        <v>905 - Søhøjlandet Golf Resort P/S</v>
      </c>
      <c r="S349">
        <f>Tabel1[[#This Row],[Fleks mænd]]+Tabel1[[#This Row],[Fleks damer]]</f>
        <v>28</v>
      </c>
      <c r="T349">
        <f>Tabel1[[#This Row],[Junior drenge]]+Tabel1[[#This Row],[Junior piger]]+Tabel1[[#This Row],[Junior drenge uden banetill.]]+Tabel1[[#This Row],[Junior piger uden banetill.]]+Tabel1[[#This Row],[Senior mænd]]+Tabel1[[#This Row],[Senior damer]]</f>
        <v>380</v>
      </c>
      <c r="U349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349">
        <f>Tabel1[[#This Row],[Senior mænd]]+Tabel1[[#This Row],[Senior damer]]</f>
        <v>362</v>
      </c>
      <c r="W349">
        <f>Tabel1[[#This Row],[Langdist mænd]]+Tabel1[[#This Row],[Langdist damer]]</f>
        <v>6</v>
      </c>
      <c r="X349">
        <f>Tabel1[[#This Row],[I alt]]</f>
        <v>414</v>
      </c>
      <c r="Y349">
        <f>Tabel1[[#This Row],[Passive]]</f>
        <v>31</v>
      </c>
      <c r="Z349">
        <f>Tabel1[[#This Row],[Total Aktive]]+Tabel1[[#This Row],[Total Passive]]</f>
        <v>445</v>
      </c>
    </row>
    <row r="350" spans="1:26" x14ac:dyDescent="0.2">
      <c r="A350">
        <v>2012</v>
      </c>
      <c r="B350">
        <v>183</v>
      </c>
      <c r="C350" t="s">
        <v>178</v>
      </c>
      <c r="D350">
        <v>18</v>
      </c>
      <c r="E350">
        <v>2</v>
      </c>
      <c r="F350">
        <v>0</v>
      </c>
      <c r="G350">
        <v>0</v>
      </c>
      <c r="H350">
        <v>217</v>
      </c>
      <c r="I350">
        <v>124</v>
      </c>
      <c r="J350">
        <v>0</v>
      </c>
      <c r="K350">
        <v>0</v>
      </c>
      <c r="L350">
        <v>8</v>
      </c>
      <c r="M350">
        <v>2</v>
      </c>
      <c r="N350">
        <v>20</v>
      </c>
      <c r="O350">
        <v>8</v>
      </c>
      <c r="P350">
        <v>399</v>
      </c>
      <c r="Q350">
        <v>34</v>
      </c>
      <c r="R350" t="str">
        <f>_xlfn.CONCAT(Tabel1[[#This Row],[KlubNr]]," - ",Tabel1[[#This Row],[Klubnavn]])</f>
        <v>183 - Sydthy Golfklub</v>
      </c>
      <c r="S350">
        <f>Tabel1[[#This Row],[Fleks mænd]]+Tabel1[[#This Row],[Fleks damer]]</f>
        <v>10</v>
      </c>
      <c r="T350">
        <f>Tabel1[[#This Row],[Junior drenge]]+Tabel1[[#This Row],[Junior piger]]+Tabel1[[#This Row],[Junior drenge uden banetill.]]+Tabel1[[#This Row],[Junior piger uden banetill.]]+Tabel1[[#This Row],[Senior mænd]]+Tabel1[[#This Row],[Senior damer]]</f>
        <v>361</v>
      </c>
      <c r="U350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350">
        <f>Tabel1[[#This Row],[Senior mænd]]+Tabel1[[#This Row],[Senior damer]]</f>
        <v>341</v>
      </c>
      <c r="W350">
        <f>Tabel1[[#This Row],[Langdist mænd]]+Tabel1[[#This Row],[Langdist damer]]</f>
        <v>28</v>
      </c>
      <c r="X350">
        <f>Tabel1[[#This Row],[I alt]]</f>
        <v>399</v>
      </c>
      <c r="Y350">
        <f>Tabel1[[#This Row],[Passive]]</f>
        <v>34</v>
      </c>
      <c r="Z350">
        <f>Tabel1[[#This Row],[Total Aktive]]+Tabel1[[#This Row],[Total Passive]]</f>
        <v>433</v>
      </c>
    </row>
    <row r="351" spans="1:26" x14ac:dyDescent="0.2">
      <c r="A351">
        <v>2012</v>
      </c>
      <c r="B351">
        <v>162</v>
      </c>
      <c r="C351" t="s">
        <v>183</v>
      </c>
      <c r="D351">
        <v>14</v>
      </c>
      <c r="E351">
        <v>2</v>
      </c>
      <c r="F351">
        <v>0</v>
      </c>
      <c r="G351">
        <v>0</v>
      </c>
      <c r="H351">
        <v>251</v>
      </c>
      <c r="I351">
        <v>111</v>
      </c>
      <c r="J351">
        <v>0</v>
      </c>
      <c r="K351">
        <v>0</v>
      </c>
      <c r="L351">
        <v>4</v>
      </c>
      <c r="M351">
        <v>0</v>
      </c>
      <c r="N351">
        <v>7</v>
      </c>
      <c r="O351">
        <v>4</v>
      </c>
      <c r="P351">
        <v>393</v>
      </c>
      <c r="Q351">
        <v>17</v>
      </c>
      <c r="R351" t="str">
        <f>_xlfn.CONCAT(Tabel1[[#This Row],[KlubNr]]," - ",Tabel1[[#This Row],[Klubnavn]])</f>
        <v>162 - Bogense Golfklub</v>
      </c>
      <c r="S351">
        <f>Tabel1[[#This Row],[Fleks mænd]]+Tabel1[[#This Row],[Fleks damer]]</f>
        <v>4</v>
      </c>
      <c r="T351">
        <f>Tabel1[[#This Row],[Junior drenge]]+Tabel1[[#This Row],[Junior piger]]+Tabel1[[#This Row],[Junior drenge uden banetill.]]+Tabel1[[#This Row],[Junior piger uden banetill.]]+Tabel1[[#This Row],[Senior mænd]]+Tabel1[[#This Row],[Senior damer]]</f>
        <v>378</v>
      </c>
      <c r="U351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351">
        <f>Tabel1[[#This Row],[Senior mænd]]+Tabel1[[#This Row],[Senior damer]]</f>
        <v>362</v>
      </c>
      <c r="W351">
        <f>Tabel1[[#This Row],[Langdist mænd]]+Tabel1[[#This Row],[Langdist damer]]</f>
        <v>11</v>
      </c>
      <c r="X351">
        <f>Tabel1[[#This Row],[I alt]]</f>
        <v>393</v>
      </c>
      <c r="Y351">
        <f>Tabel1[[#This Row],[Passive]]</f>
        <v>17</v>
      </c>
      <c r="Z351">
        <f>Tabel1[[#This Row],[Total Aktive]]+Tabel1[[#This Row],[Total Passive]]</f>
        <v>410</v>
      </c>
    </row>
    <row r="352" spans="1:26" x14ac:dyDescent="0.2">
      <c r="A352">
        <v>2012</v>
      </c>
      <c r="B352">
        <v>188</v>
      </c>
      <c r="C352" t="s">
        <v>191</v>
      </c>
      <c r="D352">
        <v>11</v>
      </c>
      <c r="E352">
        <v>5</v>
      </c>
      <c r="F352">
        <v>3</v>
      </c>
      <c r="G352">
        <v>4</v>
      </c>
      <c r="H352">
        <v>327</v>
      </c>
      <c r="I352">
        <v>43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393</v>
      </c>
      <c r="Q352">
        <v>8</v>
      </c>
      <c r="R352" t="str">
        <f>_xlfn.CONCAT(Tabel1[[#This Row],[KlubNr]]," - ",Tabel1[[#This Row],[Klubnavn]])</f>
        <v>188 - The Scandinavian Golf Club</v>
      </c>
      <c r="S352">
        <f>Tabel1[[#This Row],[Fleks mænd]]+Tabel1[[#This Row],[Fleks damer]]</f>
        <v>0</v>
      </c>
      <c r="T352">
        <f>Tabel1[[#This Row],[Junior drenge]]+Tabel1[[#This Row],[Junior piger]]+Tabel1[[#This Row],[Junior drenge uden banetill.]]+Tabel1[[#This Row],[Junior piger uden banetill.]]+Tabel1[[#This Row],[Senior mænd]]+Tabel1[[#This Row],[Senior damer]]</f>
        <v>393</v>
      </c>
      <c r="U352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352">
        <f>Tabel1[[#This Row],[Senior mænd]]+Tabel1[[#This Row],[Senior damer]]</f>
        <v>370</v>
      </c>
      <c r="W352">
        <f>Tabel1[[#This Row],[Langdist mænd]]+Tabel1[[#This Row],[Langdist damer]]</f>
        <v>0</v>
      </c>
      <c r="X352">
        <f>Tabel1[[#This Row],[I alt]]</f>
        <v>393</v>
      </c>
      <c r="Y352">
        <f>Tabel1[[#This Row],[Passive]]</f>
        <v>8</v>
      </c>
      <c r="Z352">
        <f>Tabel1[[#This Row],[Total Aktive]]+Tabel1[[#This Row],[Total Passive]]</f>
        <v>401</v>
      </c>
    </row>
    <row r="353" spans="1:26" x14ac:dyDescent="0.2">
      <c r="A353">
        <v>2012</v>
      </c>
      <c r="B353">
        <v>61</v>
      </c>
      <c r="C353" t="s">
        <v>176</v>
      </c>
      <c r="D353">
        <v>8</v>
      </c>
      <c r="E353">
        <v>0</v>
      </c>
      <c r="F353">
        <v>0</v>
      </c>
      <c r="G353">
        <v>0</v>
      </c>
      <c r="H353">
        <v>229</v>
      </c>
      <c r="I353">
        <v>117</v>
      </c>
      <c r="J353">
        <v>0</v>
      </c>
      <c r="K353">
        <v>0</v>
      </c>
      <c r="L353">
        <v>0</v>
      </c>
      <c r="M353">
        <v>0</v>
      </c>
      <c r="N353">
        <v>24</v>
      </c>
      <c r="O353">
        <v>14</v>
      </c>
      <c r="P353">
        <v>392</v>
      </c>
      <c r="Q353">
        <v>2</v>
      </c>
      <c r="R353" t="str">
        <f>_xlfn.CONCAT(Tabel1[[#This Row],[KlubNr]]," - ",Tabel1[[#This Row],[Klubnavn]])</f>
        <v>61 - Jammerbugtens Golfklub</v>
      </c>
      <c r="S353">
        <f>Tabel1[[#This Row],[Fleks mænd]]+Tabel1[[#This Row],[Fleks damer]]</f>
        <v>0</v>
      </c>
      <c r="T353">
        <f>Tabel1[[#This Row],[Junior drenge]]+Tabel1[[#This Row],[Junior piger]]+Tabel1[[#This Row],[Junior drenge uden banetill.]]+Tabel1[[#This Row],[Junior piger uden banetill.]]+Tabel1[[#This Row],[Senior mænd]]+Tabel1[[#This Row],[Senior damer]]</f>
        <v>354</v>
      </c>
      <c r="U353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353">
        <f>Tabel1[[#This Row],[Senior mænd]]+Tabel1[[#This Row],[Senior damer]]</f>
        <v>346</v>
      </c>
      <c r="W353">
        <f>Tabel1[[#This Row],[Langdist mænd]]+Tabel1[[#This Row],[Langdist damer]]</f>
        <v>38</v>
      </c>
      <c r="X353">
        <f>Tabel1[[#This Row],[I alt]]</f>
        <v>392</v>
      </c>
      <c r="Y353">
        <f>Tabel1[[#This Row],[Passive]]</f>
        <v>2</v>
      </c>
      <c r="Z353">
        <f>Tabel1[[#This Row],[Total Aktive]]+Tabel1[[#This Row],[Total Passive]]</f>
        <v>394</v>
      </c>
    </row>
    <row r="354" spans="1:26" x14ac:dyDescent="0.2">
      <c r="A354">
        <v>2012</v>
      </c>
      <c r="B354">
        <v>55</v>
      </c>
      <c r="C354" t="s">
        <v>177</v>
      </c>
      <c r="D354">
        <v>18</v>
      </c>
      <c r="E354">
        <v>2</v>
      </c>
      <c r="F354">
        <v>0</v>
      </c>
      <c r="G354">
        <v>0</v>
      </c>
      <c r="H354">
        <v>235</v>
      </c>
      <c r="I354">
        <v>130</v>
      </c>
      <c r="J354">
        <v>0</v>
      </c>
      <c r="K354">
        <v>0</v>
      </c>
      <c r="L354">
        <v>1</v>
      </c>
      <c r="M354">
        <v>0</v>
      </c>
      <c r="N354">
        <v>0</v>
      </c>
      <c r="O354">
        <v>0</v>
      </c>
      <c r="P354">
        <v>386</v>
      </c>
      <c r="Q354">
        <v>14</v>
      </c>
      <c r="R354" t="str">
        <f>_xlfn.CONCAT(Tabel1[[#This Row],[KlubNr]]," - ",Tabel1[[#This Row],[Klubnavn]])</f>
        <v>55 - Nexø Golf Klub</v>
      </c>
      <c r="S354">
        <f>Tabel1[[#This Row],[Fleks mænd]]+Tabel1[[#This Row],[Fleks damer]]</f>
        <v>1</v>
      </c>
      <c r="T354">
        <f>Tabel1[[#This Row],[Junior drenge]]+Tabel1[[#This Row],[Junior piger]]+Tabel1[[#This Row],[Junior drenge uden banetill.]]+Tabel1[[#This Row],[Junior piger uden banetill.]]+Tabel1[[#This Row],[Senior mænd]]+Tabel1[[#This Row],[Senior damer]]</f>
        <v>385</v>
      </c>
      <c r="U354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354">
        <f>Tabel1[[#This Row],[Senior mænd]]+Tabel1[[#This Row],[Senior damer]]</f>
        <v>365</v>
      </c>
      <c r="W354">
        <f>Tabel1[[#This Row],[Langdist mænd]]+Tabel1[[#This Row],[Langdist damer]]</f>
        <v>0</v>
      </c>
      <c r="X354">
        <f>Tabel1[[#This Row],[I alt]]</f>
        <v>386</v>
      </c>
      <c r="Y354">
        <f>Tabel1[[#This Row],[Passive]]</f>
        <v>14</v>
      </c>
      <c r="Z354">
        <f>Tabel1[[#This Row],[Total Aktive]]+Tabel1[[#This Row],[Total Passive]]</f>
        <v>400</v>
      </c>
    </row>
    <row r="355" spans="1:26" x14ac:dyDescent="0.2">
      <c r="A355">
        <v>2012</v>
      </c>
      <c r="B355">
        <v>80</v>
      </c>
      <c r="C355" t="s">
        <v>180</v>
      </c>
      <c r="D355">
        <v>16</v>
      </c>
      <c r="E355">
        <v>1</v>
      </c>
      <c r="F355">
        <v>4</v>
      </c>
      <c r="G355">
        <v>0</v>
      </c>
      <c r="H355">
        <v>252</v>
      </c>
      <c r="I355">
        <v>86</v>
      </c>
      <c r="J355">
        <v>0</v>
      </c>
      <c r="K355">
        <v>0</v>
      </c>
      <c r="L355">
        <v>15</v>
      </c>
      <c r="M355">
        <v>4</v>
      </c>
      <c r="N355">
        <v>2</v>
      </c>
      <c r="O355">
        <v>0</v>
      </c>
      <c r="P355">
        <v>380</v>
      </c>
      <c r="Q355">
        <v>12</v>
      </c>
      <c r="R355" t="str">
        <f>_xlfn.CONCAT(Tabel1[[#This Row],[KlubNr]]," - ",Tabel1[[#This Row],[Klubnavn]])</f>
        <v>80 - Royal Oak Golf Club</v>
      </c>
      <c r="S355">
        <f>Tabel1[[#This Row],[Fleks mænd]]+Tabel1[[#This Row],[Fleks damer]]</f>
        <v>19</v>
      </c>
      <c r="T355">
        <f>Tabel1[[#This Row],[Junior drenge]]+Tabel1[[#This Row],[Junior piger]]+Tabel1[[#This Row],[Junior drenge uden banetill.]]+Tabel1[[#This Row],[Junior piger uden banetill.]]+Tabel1[[#This Row],[Senior mænd]]+Tabel1[[#This Row],[Senior damer]]</f>
        <v>359</v>
      </c>
      <c r="U355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355">
        <f>Tabel1[[#This Row],[Senior mænd]]+Tabel1[[#This Row],[Senior damer]]</f>
        <v>338</v>
      </c>
      <c r="W355">
        <f>Tabel1[[#This Row],[Langdist mænd]]+Tabel1[[#This Row],[Langdist damer]]</f>
        <v>2</v>
      </c>
      <c r="X355">
        <f>Tabel1[[#This Row],[I alt]]</f>
        <v>380</v>
      </c>
      <c r="Y355">
        <f>Tabel1[[#This Row],[Passive]]</f>
        <v>12</v>
      </c>
      <c r="Z355">
        <f>Tabel1[[#This Row],[Total Aktive]]+Tabel1[[#This Row],[Total Passive]]</f>
        <v>392</v>
      </c>
    </row>
    <row r="356" spans="1:26" x14ac:dyDescent="0.2">
      <c r="A356">
        <v>2012</v>
      </c>
      <c r="B356">
        <v>178</v>
      </c>
      <c r="C356" t="s">
        <v>186</v>
      </c>
      <c r="D356">
        <v>6</v>
      </c>
      <c r="E356">
        <v>4</v>
      </c>
      <c r="F356">
        <v>0</v>
      </c>
      <c r="G356">
        <v>0</v>
      </c>
      <c r="H356">
        <v>195</v>
      </c>
      <c r="I356">
        <v>112</v>
      </c>
      <c r="J356">
        <v>0</v>
      </c>
      <c r="K356">
        <v>0</v>
      </c>
      <c r="L356">
        <v>18</v>
      </c>
      <c r="M356">
        <v>6</v>
      </c>
      <c r="N356">
        <v>25</v>
      </c>
      <c r="O356">
        <v>4</v>
      </c>
      <c r="P356">
        <v>370</v>
      </c>
      <c r="Q356">
        <v>13</v>
      </c>
      <c r="R356" t="str">
        <f>_xlfn.CONCAT(Tabel1[[#This Row],[KlubNr]]," - ",Tabel1[[#This Row],[Klubnavn]])</f>
        <v>178 - Hvalpsund Golf Club</v>
      </c>
      <c r="S356">
        <f>Tabel1[[#This Row],[Fleks mænd]]+Tabel1[[#This Row],[Fleks damer]]</f>
        <v>24</v>
      </c>
      <c r="T356">
        <f>Tabel1[[#This Row],[Junior drenge]]+Tabel1[[#This Row],[Junior piger]]+Tabel1[[#This Row],[Junior drenge uden banetill.]]+Tabel1[[#This Row],[Junior piger uden banetill.]]+Tabel1[[#This Row],[Senior mænd]]+Tabel1[[#This Row],[Senior damer]]</f>
        <v>317</v>
      </c>
      <c r="U356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356">
        <f>Tabel1[[#This Row],[Senior mænd]]+Tabel1[[#This Row],[Senior damer]]</f>
        <v>307</v>
      </c>
      <c r="W356">
        <f>Tabel1[[#This Row],[Langdist mænd]]+Tabel1[[#This Row],[Langdist damer]]</f>
        <v>29</v>
      </c>
      <c r="X356">
        <f>Tabel1[[#This Row],[I alt]]</f>
        <v>370</v>
      </c>
      <c r="Y356">
        <f>Tabel1[[#This Row],[Passive]]</f>
        <v>13</v>
      </c>
      <c r="Z356">
        <f>Tabel1[[#This Row],[Total Aktive]]+Tabel1[[#This Row],[Total Passive]]</f>
        <v>383</v>
      </c>
    </row>
    <row r="357" spans="1:26" x14ac:dyDescent="0.2">
      <c r="A357">
        <v>2012</v>
      </c>
      <c r="B357">
        <v>96</v>
      </c>
      <c r="C357" t="s">
        <v>181</v>
      </c>
      <c r="D357">
        <v>3</v>
      </c>
      <c r="E357">
        <v>0</v>
      </c>
      <c r="F357">
        <v>0</v>
      </c>
      <c r="G357">
        <v>0</v>
      </c>
      <c r="H357">
        <v>148</v>
      </c>
      <c r="I357">
        <v>95</v>
      </c>
      <c r="J357">
        <v>0</v>
      </c>
      <c r="K357">
        <v>0</v>
      </c>
      <c r="L357">
        <v>26</v>
      </c>
      <c r="M357">
        <v>15</v>
      </c>
      <c r="N357">
        <v>47</v>
      </c>
      <c r="O357">
        <v>35</v>
      </c>
      <c r="P357">
        <v>369</v>
      </c>
      <c r="Q357">
        <v>64</v>
      </c>
      <c r="R357" t="str">
        <f>_xlfn.CONCAT(Tabel1[[#This Row],[KlubNr]]," - ",Tabel1[[#This Row],[Klubnavn]])</f>
        <v>96 - Blåvandshuk Golfklub</v>
      </c>
      <c r="S357">
        <f>Tabel1[[#This Row],[Fleks mænd]]+Tabel1[[#This Row],[Fleks damer]]</f>
        <v>41</v>
      </c>
      <c r="T357">
        <f>Tabel1[[#This Row],[Junior drenge]]+Tabel1[[#This Row],[Junior piger]]+Tabel1[[#This Row],[Junior drenge uden banetill.]]+Tabel1[[#This Row],[Junior piger uden banetill.]]+Tabel1[[#This Row],[Senior mænd]]+Tabel1[[#This Row],[Senior damer]]</f>
        <v>246</v>
      </c>
      <c r="U357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357">
        <f>Tabel1[[#This Row],[Senior mænd]]+Tabel1[[#This Row],[Senior damer]]</f>
        <v>243</v>
      </c>
      <c r="W357">
        <f>Tabel1[[#This Row],[Langdist mænd]]+Tabel1[[#This Row],[Langdist damer]]</f>
        <v>82</v>
      </c>
      <c r="X357">
        <f>Tabel1[[#This Row],[I alt]]</f>
        <v>369</v>
      </c>
      <c r="Y357">
        <f>Tabel1[[#This Row],[Passive]]</f>
        <v>64</v>
      </c>
      <c r="Z357">
        <f>Tabel1[[#This Row],[Total Aktive]]+Tabel1[[#This Row],[Total Passive]]</f>
        <v>433</v>
      </c>
    </row>
    <row r="358" spans="1:26" x14ac:dyDescent="0.2">
      <c r="A358">
        <v>2012</v>
      </c>
      <c r="B358">
        <v>146</v>
      </c>
      <c r="C358" t="s">
        <v>189</v>
      </c>
      <c r="D358">
        <v>10</v>
      </c>
      <c r="E358">
        <v>2</v>
      </c>
      <c r="F358">
        <v>11</v>
      </c>
      <c r="G358">
        <v>3</v>
      </c>
      <c r="H358">
        <v>183</v>
      </c>
      <c r="I358">
        <v>88</v>
      </c>
      <c r="J358">
        <v>0</v>
      </c>
      <c r="K358">
        <v>0</v>
      </c>
      <c r="L358">
        <v>0</v>
      </c>
      <c r="M358">
        <v>0</v>
      </c>
      <c r="N358">
        <v>9</v>
      </c>
      <c r="O358">
        <v>6</v>
      </c>
      <c r="P358">
        <v>312</v>
      </c>
      <c r="Q358">
        <v>26</v>
      </c>
      <c r="R358" t="str">
        <f>_xlfn.CONCAT(Tabel1[[#This Row],[KlubNr]]," - ",Tabel1[[#This Row],[Klubnavn]])</f>
        <v>146 - Løgstør Golfklub</v>
      </c>
      <c r="S358">
        <f>Tabel1[[#This Row],[Fleks mænd]]+Tabel1[[#This Row],[Fleks damer]]</f>
        <v>0</v>
      </c>
      <c r="T358">
        <f>Tabel1[[#This Row],[Junior drenge]]+Tabel1[[#This Row],[Junior piger]]+Tabel1[[#This Row],[Junior drenge uden banetill.]]+Tabel1[[#This Row],[Junior piger uden banetill.]]+Tabel1[[#This Row],[Senior mænd]]+Tabel1[[#This Row],[Senior damer]]</f>
        <v>297</v>
      </c>
      <c r="U358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358">
        <f>Tabel1[[#This Row],[Senior mænd]]+Tabel1[[#This Row],[Senior damer]]</f>
        <v>271</v>
      </c>
      <c r="W358">
        <f>Tabel1[[#This Row],[Langdist mænd]]+Tabel1[[#This Row],[Langdist damer]]</f>
        <v>15</v>
      </c>
      <c r="X358">
        <f>Tabel1[[#This Row],[I alt]]</f>
        <v>312</v>
      </c>
      <c r="Y358">
        <f>Tabel1[[#This Row],[Passive]]</f>
        <v>26</v>
      </c>
      <c r="Z358">
        <f>Tabel1[[#This Row],[Total Aktive]]+Tabel1[[#This Row],[Total Passive]]</f>
        <v>338</v>
      </c>
    </row>
    <row r="359" spans="1:26" x14ac:dyDescent="0.2">
      <c r="A359">
        <v>2012</v>
      </c>
      <c r="B359">
        <v>56</v>
      </c>
      <c r="C359" t="s">
        <v>187</v>
      </c>
      <c r="D359">
        <v>21</v>
      </c>
      <c r="E359">
        <v>9</v>
      </c>
      <c r="F359">
        <v>0</v>
      </c>
      <c r="G359">
        <v>0</v>
      </c>
      <c r="H359">
        <v>203</v>
      </c>
      <c r="I359">
        <v>78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311</v>
      </c>
      <c r="Q359">
        <v>33</v>
      </c>
      <c r="R359" t="str">
        <f>_xlfn.CONCAT(Tabel1[[#This Row],[KlubNr]]," - ",Tabel1[[#This Row],[Klubnavn]])</f>
        <v>56 - Nordbornholms Golf Klub</v>
      </c>
      <c r="S359">
        <f>Tabel1[[#This Row],[Fleks mænd]]+Tabel1[[#This Row],[Fleks damer]]</f>
        <v>0</v>
      </c>
      <c r="T359">
        <f>Tabel1[[#This Row],[Junior drenge]]+Tabel1[[#This Row],[Junior piger]]+Tabel1[[#This Row],[Junior drenge uden banetill.]]+Tabel1[[#This Row],[Junior piger uden banetill.]]+Tabel1[[#This Row],[Senior mænd]]+Tabel1[[#This Row],[Senior damer]]</f>
        <v>311</v>
      </c>
      <c r="U359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359">
        <f>Tabel1[[#This Row],[Senior mænd]]+Tabel1[[#This Row],[Senior damer]]</f>
        <v>281</v>
      </c>
      <c r="W359">
        <f>Tabel1[[#This Row],[Langdist mænd]]+Tabel1[[#This Row],[Langdist damer]]</f>
        <v>0</v>
      </c>
      <c r="X359">
        <f>Tabel1[[#This Row],[I alt]]</f>
        <v>311</v>
      </c>
      <c r="Y359">
        <f>Tabel1[[#This Row],[Passive]]</f>
        <v>33</v>
      </c>
      <c r="Z359">
        <f>Tabel1[[#This Row],[Total Aktive]]+Tabel1[[#This Row],[Total Passive]]</f>
        <v>344</v>
      </c>
    </row>
    <row r="360" spans="1:26" x14ac:dyDescent="0.2">
      <c r="A360">
        <v>2012</v>
      </c>
      <c r="B360">
        <v>182</v>
      </c>
      <c r="C360" t="s">
        <v>188</v>
      </c>
      <c r="D360">
        <v>13</v>
      </c>
      <c r="E360">
        <v>0</v>
      </c>
      <c r="F360">
        <v>2</v>
      </c>
      <c r="G360">
        <v>1</v>
      </c>
      <c r="H360">
        <v>204</v>
      </c>
      <c r="I360">
        <v>74</v>
      </c>
      <c r="J360">
        <v>0</v>
      </c>
      <c r="K360">
        <v>0</v>
      </c>
      <c r="L360">
        <v>6</v>
      </c>
      <c r="M360">
        <v>0</v>
      </c>
      <c r="N360">
        <v>7</v>
      </c>
      <c r="O360">
        <v>3</v>
      </c>
      <c r="P360">
        <v>310</v>
      </c>
      <c r="Q360">
        <v>31</v>
      </c>
      <c r="R360" t="str">
        <f>_xlfn.CONCAT(Tabel1[[#This Row],[KlubNr]]," - ",Tabel1[[#This Row],[Klubnavn]])</f>
        <v>182 - Midtfyns Golfklub</v>
      </c>
      <c r="S360">
        <f>Tabel1[[#This Row],[Fleks mænd]]+Tabel1[[#This Row],[Fleks damer]]</f>
        <v>6</v>
      </c>
      <c r="T360">
        <f>Tabel1[[#This Row],[Junior drenge]]+Tabel1[[#This Row],[Junior piger]]+Tabel1[[#This Row],[Junior drenge uden banetill.]]+Tabel1[[#This Row],[Junior piger uden banetill.]]+Tabel1[[#This Row],[Senior mænd]]+Tabel1[[#This Row],[Senior damer]]</f>
        <v>294</v>
      </c>
      <c r="U360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360">
        <f>Tabel1[[#This Row],[Senior mænd]]+Tabel1[[#This Row],[Senior damer]]</f>
        <v>278</v>
      </c>
      <c r="W360">
        <f>Tabel1[[#This Row],[Langdist mænd]]+Tabel1[[#This Row],[Langdist damer]]</f>
        <v>10</v>
      </c>
      <c r="X360">
        <f>Tabel1[[#This Row],[I alt]]</f>
        <v>310</v>
      </c>
      <c r="Y360">
        <f>Tabel1[[#This Row],[Passive]]</f>
        <v>31</v>
      </c>
      <c r="Z360">
        <f>Tabel1[[#This Row],[Total Aktive]]+Tabel1[[#This Row],[Total Passive]]</f>
        <v>341</v>
      </c>
    </row>
    <row r="361" spans="1:26" x14ac:dyDescent="0.2">
      <c r="A361">
        <v>2012</v>
      </c>
      <c r="B361">
        <v>127</v>
      </c>
      <c r="C361" t="s">
        <v>190</v>
      </c>
      <c r="D361">
        <v>11</v>
      </c>
      <c r="E361">
        <v>0</v>
      </c>
      <c r="F361">
        <v>0</v>
      </c>
      <c r="G361">
        <v>0</v>
      </c>
      <c r="H361">
        <v>141</v>
      </c>
      <c r="I361">
        <v>44</v>
      </c>
      <c r="J361">
        <v>0</v>
      </c>
      <c r="K361">
        <v>0</v>
      </c>
      <c r="L361">
        <v>61</v>
      </c>
      <c r="M361">
        <v>26</v>
      </c>
      <c r="N361">
        <v>0</v>
      </c>
      <c r="O361">
        <v>0</v>
      </c>
      <c r="P361">
        <v>283</v>
      </c>
      <c r="Q361">
        <v>39</v>
      </c>
      <c r="R361" t="str">
        <f>_xlfn.CONCAT(Tabel1[[#This Row],[KlubNr]]," - ",Tabel1[[#This Row],[Klubnavn]])</f>
        <v>127 - Solrød Golfklub</v>
      </c>
      <c r="S361">
        <f>Tabel1[[#This Row],[Fleks mænd]]+Tabel1[[#This Row],[Fleks damer]]</f>
        <v>87</v>
      </c>
      <c r="T361">
        <f>Tabel1[[#This Row],[Junior drenge]]+Tabel1[[#This Row],[Junior piger]]+Tabel1[[#This Row],[Junior drenge uden banetill.]]+Tabel1[[#This Row],[Junior piger uden banetill.]]+Tabel1[[#This Row],[Senior mænd]]+Tabel1[[#This Row],[Senior damer]]</f>
        <v>196</v>
      </c>
      <c r="U361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361">
        <f>Tabel1[[#This Row],[Senior mænd]]+Tabel1[[#This Row],[Senior damer]]</f>
        <v>185</v>
      </c>
      <c r="W361">
        <f>Tabel1[[#This Row],[Langdist mænd]]+Tabel1[[#This Row],[Langdist damer]]</f>
        <v>0</v>
      </c>
      <c r="X361">
        <f>Tabel1[[#This Row],[I alt]]</f>
        <v>283</v>
      </c>
      <c r="Y361">
        <f>Tabel1[[#This Row],[Passive]]</f>
        <v>39</v>
      </c>
      <c r="Z361">
        <f>Tabel1[[#This Row],[Total Aktive]]+Tabel1[[#This Row],[Total Passive]]</f>
        <v>322</v>
      </c>
    </row>
    <row r="362" spans="1:26" x14ac:dyDescent="0.2">
      <c r="A362">
        <v>2012</v>
      </c>
      <c r="B362">
        <v>166</v>
      </c>
      <c r="C362" t="s">
        <v>195</v>
      </c>
      <c r="D362">
        <v>9</v>
      </c>
      <c r="E362">
        <v>1</v>
      </c>
      <c r="F362">
        <v>1</v>
      </c>
      <c r="G362">
        <v>1</v>
      </c>
      <c r="H362">
        <v>157</v>
      </c>
      <c r="I362">
        <v>58</v>
      </c>
      <c r="J362">
        <v>0</v>
      </c>
      <c r="K362">
        <v>0</v>
      </c>
      <c r="L362">
        <v>9</v>
      </c>
      <c r="M362">
        <v>2</v>
      </c>
      <c r="N362">
        <v>2</v>
      </c>
      <c r="O362">
        <v>0</v>
      </c>
      <c r="P362">
        <v>240</v>
      </c>
      <c r="Q362">
        <v>9</v>
      </c>
      <c r="R362" t="str">
        <f>_xlfn.CONCAT(Tabel1[[#This Row],[KlubNr]]," - ",Tabel1[[#This Row],[Klubnavn]])</f>
        <v>166 - Langesø Golf Club</v>
      </c>
      <c r="S362">
        <f>Tabel1[[#This Row],[Fleks mænd]]+Tabel1[[#This Row],[Fleks damer]]</f>
        <v>11</v>
      </c>
      <c r="T362">
        <f>Tabel1[[#This Row],[Junior drenge]]+Tabel1[[#This Row],[Junior piger]]+Tabel1[[#This Row],[Junior drenge uden banetill.]]+Tabel1[[#This Row],[Junior piger uden banetill.]]+Tabel1[[#This Row],[Senior mænd]]+Tabel1[[#This Row],[Senior damer]]</f>
        <v>227</v>
      </c>
      <c r="U362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362">
        <f>Tabel1[[#This Row],[Senior mænd]]+Tabel1[[#This Row],[Senior damer]]</f>
        <v>215</v>
      </c>
      <c r="W362">
        <f>Tabel1[[#This Row],[Langdist mænd]]+Tabel1[[#This Row],[Langdist damer]]</f>
        <v>2</v>
      </c>
      <c r="X362">
        <f>Tabel1[[#This Row],[I alt]]</f>
        <v>240</v>
      </c>
      <c r="Y362">
        <f>Tabel1[[#This Row],[Passive]]</f>
        <v>9</v>
      </c>
      <c r="Z362">
        <f>Tabel1[[#This Row],[Total Aktive]]+Tabel1[[#This Row],[Total Passive]]</f>
        <v>249</v>
      </c>
    </row>
    <row r="363" spans="1:26" x14ac:dyDescent="0.2">
      <c r="A363">
        <v>2012</v>
      </c>
      <c r="B363">
        <v>171</v>
      </c>
      <c r="C363" t="s">
        <v>192</v>
      </c>
      <c r="D363">
        <v>1</v>
      </c>
      <c r="E363">
        <v>4</v>
      </c>
      <c r="F363">
        <v>0</v>
      </c>
      <c r="G363">
        <v>0</v>
      </c>
      <c r="H363">
        <v>159</v>
      </c>
      <c r="I363">
        <v>73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237</v>
      </c>
      <c r="Q363">
        <v>0</v>
      </c>
      <c r="R363" t="str">
        <f>_xlfn.CONCAT(Tabel1[[#This Row],[KlubNr]]," - ",Tabel1[[#This Row],[Klubnavn]])</f>
        <v>171 - Hedens Golfklub</v>
      </c>
      <c r="S363">
        <f>Tabel1[[#This Row],[Fleks mænd]]+Tabel1[[#This Row],[Fleks damer]]</f>
        <v>0</v>
      </c>
      <c r="T363">
        <f>Tabel1[[#This Row],[Junior drenge]]+Tabel1[[#This Row],[Junior piger]]+Tabel1[[#This Row],[Junior drenge uden banetill.]]+Tabel1[[#This Row],[Junior piger uden banetill.]]+Tabel1[[#This Row],[Senior mænd]]+Tabel1[[#This Row],[Senior damer]]</f>
        <v>237</v>
      </c>
      <c r="U363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363">
        <f>Tabel1[[#This Row],[Senior mænd]]+Tabel1[[#This Row],[Senior damer]]</f>
        <v>232</v>
      </c>
      <c r="W363">
        <f>Tabel1[[#This Row],[Langdist mænd]]+Tabel1[[#This Row],[Langdist damer]]</f>
        <v>0</v>
      </c>
      <c r="X363">
        <f>Tabel1[[#This Row],[I alt]]</f>
        <v>237</v>
      </c>
      <c r="Y363">
        <f>Tabel1[[#This Row],[Passive]]</f>
        <v>0</v>
      </c>
      <c r="Z363">
        <f>Tabel1[[#This Row],[Total Aktive]]+Tabel1[[#This Row],[Total Passive]]</f>
        <v>237</v>
      </c>
    </row>
    <row r="364" spans="1:26" x14ac:dyDescent="0.2">
      <c r="A364">
        <v>2012</v>
      </c>
      <c r="B364">
        <v>165</v>
      </c>
      <c r="C364" t="s">
        <v>194</v>
      </c>
      <c r="D364">
        <v>7</v>
      </c>
      <c r="E364">
        <v>1</v>
      </c>
      <c r="F364">
        <v>6</v>
      </c>
      <c r="G364">
        <v>1</v>
      </c>
      <c r="H364">
        <v>113</v>
      </c>
      <c r="I364">
        <v>58</v>
      </c>
      <c r="J364">
        <v>0</v>
      </c>
      <c r="K364">
        <v>0</v>
      </c>
      <c r="L364">
        <v>5</v>
      </c>
      <c r="M364">
        <v>1</v>
      </c>
      <c r="N364">
        <v>18</v>
      </c>
      <c r="O364">
        <v>10</v>
      </c>
      <c r="P364">
        <v>220</v>
      </c>
      <c r="Q364">
        <v>116</v>
      </c>
      <c r="R364" t="str">
        <f>_xlfn.CONCAT(Tabel1[[#This Row],[KlubNr]]," - ",Tabel1[[#This Row],[Klubnavn]])</f>
        <v>165 - Ærø Golf Klub</v>
      </c>
      <c r="S364">
        <f>Tabel1[[#This Row],[Fleks mænd]]+Tabel1[[#This Row],[Fleks damer]]</f>
        <v>6</v>
      </c>
      <c r="T364">
        <f>Tabel1[[#This Row],[Junior drenge]]+Tabel1[[#This Row],[Junior piger]]+Tabel1[[#This Row],[Junior drenge uden banetill.]]+Tabel1[[#This Row],[Junior piger uden banetill.]]+Tabel1[[#This Row],[Senior mænd]]+Tabel1[[#This Row],[Senior damer]]</f>
        <v>186</v>
      </c>
      <c r="U364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364">
        <f>Tabel1[[#This Row],[Senior mænd]]+Tabel1[[#This Row],[Senior damer]]</f>
        <v>171</v>
      </c>
      <c r="W364">
        <f>Tabel1[[#This Row],[Langdist mænd]]+Tabel1[[#This Row],[Langdist damer]]</f>
        <v>28</v>
      </c>
      <c r="X364">
        <f>Tabel1[[#This Row],[I alt]]</f>
        <v>220</v>
      </c>
      <c r="Y364">
        <f>Tabel1[[#This Row],[Passive]]</f>
        <v>116</v>
      </c>
      <c r="Z364">
        <f>Tabel1[[#This Row],[Total Aktive]]+Tabel1[[#This Row],[Total Passive]]</f>
        <v>336</v>
      </c>
    </row>
    <row r="365" spans="1:26" x14ac:dyDescent="0.2">
      <c r="A365">
        <v>2012</v>
      </c>
      <c r="B365">
        <v>908</v>
      </c>
      <c r="C365" t="s">
        <v>196</v>
      </c>
      <c r="D365">
        <v>4</v>
      </c>
      <c r="E365">
        <v>0</v>
      </c>
      <c r="F365">
        <v>0</v>
      </c>
      <c r="G365">
        <v>0</v>
      </c>
      <c r="H365">
        <v>151</v>
      </c>
      <c r="I365">
        <v>53</v>
      </c>
      <c r="J365">
        <v>0</v>
      </c>
      <c r="K365">
        <v>0</v>
      </c>
      <c r="L365">
        <v>1</v>
      </c>
      <c r="M365">
        <v>0</v>
      </c>
      <c r="N365">
        <v>0</v>
      </c>
      <c r="O365">
        <v>0</v>
      </c>
      <c r="P365">
        <v>209</v>
      </c>
      <c r="Q365">
        <v>17</v>
      </c>
      <c r="R365" t="str">
        <f>_xlfn.CONCAT(Tabel1[[#This Row],[KlubNr]]," - ",Tabel1[[#This Row],[Klubnavn]])</f>
        <v>908 - Haunstrup Golf KS Aktiv Fritid</v>
      </c>
      <c r="S365">
        <f>Tabel1[[#This Row],[Fleks mænd]]+Tabel1[[#This Row],[Fleks damer]]</f>
        <v>1</v>
      </c>
      <c r="T365">
        <f>Tabel1[[#This Row],[Junior drenge]]+Tabel1[[#This Row],[Junior piger]]+Tabel1[[#This Row],[Junior drenge uden banetill.]]+Tabel1[[#This Row],[Junior piger uden banetill.]]+Tabel1[[#This Row],[Senior mænd]]+Tabel1[[#This Row],[Senior damer]]</f>
        <v>208</v>
      </c>
      <c r="U365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365">
        <f>Tabel1[[#This Row],[Senior mænd]]+Tabel1[[#This Row],[Senior damer]]</f>
        <v>204</v>
      </c>
      <c r="W365">
        <f>Tabel1[[#This Row],[Langdist mænd]]+Tabel1[[#This Row],[Langdist damer]]</f>
        <v>0</v>
      </c>
      <c r="X365">
        <f>Tabel1[[#This Row],[I alt]]</f>
        <v>209</v>
      </c>
      <c r="Y365">
        <f>Tabel1[[#This Row],[Passive]]</f>
        <v>17</v>
      </c>
      <c r="Z365">
        <f>Tabel1[[#This Row],[Total Aktive]]+Tabel1[[#This Row],[Total Passive]]</f>
        <v>226</v>
      </c>
    </row>
    <row r="366" spans="1:26" x14ac:dyDescent="0.2">
      <c r="A366">
        <v>2012</v>
      </c>
      <c r="B366">
        <v>187</v>
      </c>
      <c r="C366" t="s">
        <v>198</v>
      </c>
      <c r="D366">
        <v>3</v>
      </c>
      <c r="E366">
        <v>0</v>
      </c>
      <c r="F366">
        <v>3</v>
      </c>
      <c r="G366">
        <v>0</v>
      </c>
      <c r="H366">
        <v>119</v>
      </c>
      <c r="I366">
        <v>44</v>
      </c>
      <c r="J366">
        <v>0</v>
      </c>
      <c r="K366">
        <v>0</v>
      </c>
      <c r="L366">
        <v>0</v>
      </c>
      <c r="M366">
        <v>0</v>
      </c>
      <c r="N366">
        <v>9</v>
      </c>
      <c r="O366">
        <v>2</v>
      </c>
      <c r="P366">
        <v>180</v>
      </c>
      <c r="Q366">
        <v>11</v>
      </c>
      <c r="R366" t="str">
        <f>_xlfn.CONCAT(Tabel1[[#This Row],[KlubNr]]," - ",Tabel1[[#This Row],[Klubnavn]])</f>
        <v>187 - Karup Å Golfklub</v>
      </c>
      <c r="S366">
        <f>Tabel1[[#This Row],[Fleks mænd]]+Tabel1[[#This Row],[Fleks damer]]</f>
        <v>0</v>
      </c>
      <c r="T366">
        <f>Tabel1[[#This Row],[Junior drenge]]+Tabel1[[#This Row],[Junior piger]]+Tabel1[[#This Row],[Junior drenge uden banetill.]]+Tabel1[[#This Row],[Junior piger uden banetill.]]+Tabel1[[#This Row],[Senior mænd]]+Tabel1[[#This Row],[Senior damer]]</f>
        <v>169</v>
      </c>
      <c r="U366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366">
        <f>Tabel1[[#This Row],[Senior mænd]]+Tabel1[[#This Row],[Senior damer]]</f>
        <v>163</v>
      </c>
      <c r="W366">
        <f>Tabel1[[#This Row],[Langdist mænd]]+Tabel1[[#This Row],[Langdist damer]]</f>
        <v>11</v>
      </c>
      <c r="X366">
        <f>Tabel1[[#This Row],[I alt]]</f>
        <v>180</v>
      </c>
      <c r="Y366">
        <f>Tabel1[[#This Row],[Passive]]</f>
        <v>11</v>
      </c>
      <c r="Z366">
        <f>Tabel1[[#This Row],[Total Aktive]]+Tabel1[[#This Row],[Total Passive]]</f>
        <v>191</v>
      </c>
    </row>
    <row r="367" spans="1:26" x14ac:dyDescent="0.2">
      <c r="A367">
        <v>2012</v>
      </c>
      <c r="B367">
        <v>189</v>
      </c>
      <c r="C367" t="s">
        <v>199</v>
      </c>
      <c r="D367">
        <v>12</v>
      </c>
      <c r="E367">
        <v>2</v>
      </c>
      <c r="F367">
        <v>1</v>
      </c>
      <c r="G367">
        <v>0</v>
      </c>
      <c r="H367">
        <v>109</v>
      </c>
      <c r="I367">
        <v>36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160</v>
      </c>
      <c r="Q367">
        <v>5</v>
      </c>
      <c r="R367" t="str">
        <f>_xlfn.CONCAT(Tabel1[[#This Row],[KlubNr]]," - ",Tabel1[[#This Row],[Klubnavn]])</f>
        <v>189 - Sandager Golfklub</v>
      </c>
      <c r="S367">
        <f>Tabel1[[#This Row],[Fleks mænd]]+Tabel1[[#This Row],[Fleks damer]]</f>
        <v>0</v>
      </c>
      <c r="T367">
        <f>Tabel1[[#This Row],[Junior drenge]]+Tabel1[[#This Row],[Junior piger]]+Tabel1[[#This Row],[Junior drenge uden banetill.]]+Tabel1[[#This Row],[Junior piger uden banetill.]]+Tabel1[[#This Row],[Senior mænd]]+Tabel1[[#This Row],[Senior damer]]</f>
        <v>160</v>
      </c>
      <c r="U367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367">
        <f>Tabel1[[#This Row],[Senior mænd]]+Tabel1[[#This Row],[Senior damer]]</f>
        <v>145</v>
      </c>
      <c r="W367">
        <f>Tabel1[[#This Row],[Langdist mænd]]+Tabel1[[#This Row],[Langdist damer]]</f>
        <v>0</v>
      </c>
      <c r="X367">
        <f>Tabel1[[#This Row],[I alt]]</f>
        <v>160</v>
      </c>
      <c r="Y367">
        <f>Tabel1[[#This Row],[Passive]]</f>
        <v>5</v>
      </c>
      <c r="Z367">
        <f>Tabel1[[#This Row],[Total Aktive]]+Tabel1[[#This Row],[Total Passive]]</f>
        <v>165</v>
      </c>
    </row>
    <row r="368" spans="1:26" x14ac:dyDescent="0.2">
      <c r="A368">
        <v>2012</v>
      </c>
      <c r="B368">
        <v>174</v>
      </c>
      <c r="C368" t="s">
        <v>197</v>
      </c>
      <c r="D368">
        <v>3</v>
      </c>
      <c r="E368">
        <v>0</v>
      </c>
      <c r="F368">
        <v>0</v>
      </c>
      <c r="G368">
        <v>0</v>
      </c>
      <c r="H368">
        <v>70</v>
      </c>
      <c r="I368">
        <v>24</v>
      </c>
      <c r="J368">
        <v>0</v>
      </c>
      <c r="K368">
        <v>0</v>
      </c>
      <c r="L368">
        <v>30</v>
      </c>
      <c r="M368">
        <v>17</v>
      </c>
      <c r="N368">
        <v>0</v>
      </c>
      <c r="O368">
        <v>0</v>
      </c>
      <c r="P368">
        <v>144</v>
      </c>
      <c r="Q368">
        <v>0</v>
      </c>
      <c r="R368" t="str">
        <f>_xlfn.CONCAT(Tabel1[[#This Row],[KlubNr]]," - ",Tabel1[[#This Row],[Klubnavn]])</f>
        <v>174 - Djurs Golfklub</v>
      </c>
      <c r="S368">
        <f>Tabel1[[#This Row],[Fleks mænd]]+Tabel1[[#This Row],[Fleks damer]]</f>
        <v>47</v>
      </c>
      <c r="T368">
        <f>Tabel1[[#This Row],[Junior drenge]]+Tabel1[[#This Row],[Junior piger]]+Tabel1[[#This Row],[Junior drenge uden banetill.]]+Tabel1[[#This Row],[Junior piger uden banetill.]]+Tabel1[[#This Row],[Senior mænd]]+Tabel1[[#This Row],[Senior damer]]</f>
        <v>97</v>
      </c>
      <c r="U368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368">
        <f>Tabel1[[#This Row],[Senior mænd]]+Tabel1[[#This Row],[Senior damer]]</f>
        <v>94</v>
      </c>
      <c r="W368">
        <f>Tabel1[[#This Row],[Langdist mænd]]+Tabel1[[#This Row],[Langdist damer]]</f>
        <v>0</v>
      </c>
      <c r="X368">
        <f>Tabel1[[#This Row],[I alt]]</f>
        <v>144</v>
      </c>
      <c r="Y368">
        <f>Tabel1[[#This Row],[Passive]]</f>
        <v>0</v>
      </c>
      <c r="Z368">
        <f>Tabel1[[#This Row],[Total Aktive]]+Tabel1[[#This Row],[Total Passive]]</f>
        <v>144</v>
      </c>
    </row>
    <row r="369" spans="1:26" x14ac:dyDescent="0.2">
      <c r="A369">
        <v>2012</v>
      </c>
      <c r="B369">
        <v>168</v>
      </c>
      <c r="C369" t="s">
        <v>200</v>
      </c>
      <c r="D369">
        <v>3</v>
      </c>
      <c r="E369">
        <v>1</v>
      </c>
      <c r="F369">
        <v>0</v>
      </c>
      <c r="G369">
        <v>0</v>
      </c>
      <c r="H369">
        <v>76</v>
      </c>
      <c r="I369">
        <v>21</v>
      </c>
      <c r="J369">
        <v>0</v>
      </c>
      <c r="K369">
        <v>0</v>
      </c>
      <c r="L369">
        <v>2</v>
      </c>
      <c r="M369">
        <v>2</v>
      </c>
      <c r="N369">
        <v>13</v>
      </c>
      <c r="O369">
        <v>3</v>
      </c>
      <c r="P369">
        <v>121</v>
      </c>
      <c r="Q369">
        <v>0</v>
      </c>
      <c r="R369" t="str">
        <f>_xlfn.CONCAT(Tabel1[[#This Row],[KlubNr]]," - ",Tabel1[[#This Row],[Klubnavn]])</f>
        <v>168 - Rømø Golf Klub</v>
      </c>
      <c r="S369">
        <f>Tabel1[[#This Row],[Fleks mænd]]+Tabel1[[#This Row],[Fleks damer]]</f>
        <v>4</v>
      </c>
      <c r="T369">
        <f>Tabel1[[#This Row],[Junior drenge]]+Tabel1[[#This Row],[Junior piger]]+Tabel1[[#This Row],[Junior drenge uden banetill.]]+Tabel1[[#This Row],[Junior piger uden banetill.]]+Tabel1[[#This Row],[Senior mænd]]+Tabel1[[#This Row],[Senior damer]]</f>
        <v>101</v>
      </c>
      <c r="U369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369">
        <f>Tabel1[[#This Row],[Senior mænd]]+Tabel1[[#This Row],[Senior damer]]</f>
        <v>97</v>
      </c>
      <c r="W369">
        <f>Tabel1[[#This Row],[Langdist mænd]]+Tabel1[[#This Row],[Langdist damer]]</f>
        <v>16</v>
      </c>
      <c r="X369">
        <f>Tabel1[[#This Row],[I alt]]</f>
        <v>121</v>
      </c>
      <c r="Y369">
        <f>Tabel1[[#This Row],[Passive]]</f>
        <v>0</v>
      </c>
      <c r="Z369">
        <f>Tabel1[[#This Row],[Total Aktive]]+Tabel1[[#This Row],[Total Passive]]</f>
        <v>121</v>
      </c>
    </row>
    <row r="370" spans="1:26" x14ac:dyDescent="0.2">
      <c r="A370">
        <v>2012</v>
      </c>
      <c r="B370">
        <v>192</v>
      </c>
      <c r="C370" t="s">
        <v>202</v>
      </c>
      <c r="D370">
        <v>0</v>
      </c>
      <c r="E370">
        <v>0</v>
      </c>
      <c r="F370">
        <v>0</v>
      </c>
      <c r="G370">
        <v>0</v>
      </c>
      <c r="H370">
        <v>30</v>
      </c>
      <c r="I370">
        <v>4</v>
      </c>
      <c r="J370">
        <v>1</v>
      </c>
      <c r="K370">
        <v>0</v>
      </c>
      <c r="L370">
        <v>69</v>
      </c>
      <c r="M370">
        <v>13</v>
      </c>
      <c r="N370">
        <v>0</v>
      </c>
      <c r="O370">
        <v>0</v>
      </c>
      <c r="P370">
        <v>117</v>
      </c>
      <c r="Q370">
        <v>0</v>
      </c>
      <c r="R370" t="str">
        <f>_xlfn.CONCAT(Tabel1[[#This Row],[KlubNr]]," - ",Tabel1[[#This Row],[Klubnavn]])</f>
        <v>192 - Hansted Golfklub</v>
      </c>
      <c r="S370">
        <f>Tabel1[[#This Row],[Fleks mænd]]+Tabel1[[#This Row],[Fleks damer]]</f>
        <v>82</v>
      </c>
      <c r="T370">
        <f>Tabel1[[#This Row],[Junior drenge]]+Tabel1[[#This Row],[Junior piger]]+Tabel1[[#This Row],[Junior drenge uden banetill.]]+Tabel1[[#This Row],[Junior piger uden banetill.]]+Tabel1[[#This Row],[Senior mænd]]+Tabel1[[#This Row],[Senior damer]]</f>
        <v>34</v>
      </c>
      <c r="U370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370">
        <f>Tabel1[[#This Row],[Senior mænd]]+Tabel1[[#This Row],[Senior damer]]</f>
        <v>34</v>
      </c>
      <c r="W370">
        <f>Tabel1[[#This Row],[Langdist mænd]]+Tabel1[[#This Row],[Langdist damer]]</f>
        <v>0</v>
      </c>
      <c r="X370">
        <f>Tabel1[[#This Row],[I alt]]</f>
        <v>117</v>
      </c>
      <c r="Y370">
        <f>Tabel1[[#This Row],[Passive]]</f>
        <v>0</v>
      </c>
      <c r="Z370">
        <f>Tabel1[[#This Row],[Total Aktive]]+Tabel1[[#This Row],[Total Passive]]</f>
        <v>117</v>
      </c>
    </row>
    <row r="371" spans="1:26" x14ac:dyDescent="0.2">
      <c r="A371">
        <v>2012</v>
      </c>
      <c r="B371">
        <v>191</v>
      </c>
      <c r="C371" t="s">
        <v>204</v>
      </c>
      <c r="D371">
        <v>0</v>
      </c>
      <c r="E371">
        <v>1</v>
      </c>
      <c r="F371">
        <v>0</v>
      </c>
      <c r="G371">
        <v>0</v>
      </c>
      <c r="H371">
        <v>62</v>
      </c>
      <c r="I371">
        <v>8</v>
      </c>
      <c r="J371">
        <v>0</v>
      </c>
      <c r="K371">
        <v>0</v>
      </c>
      <c r="L371">
        <v>9</v>
      </c>
      <c r="M371">
        <v>2</v>
      </c>
      <c r="N371">
        <v>13</v>
      </c>
      <c r="O371">
        <v>5</v>
      </c>
      <c r="P371">
        <v>100</v>
      </c>
      <c r="Q371">
        <v>0</v>
      </c>
      <c r="R371" t="str">
        <f>_xlfn.CONCAT(Tabel1[[#This Row],[KlubNr]]," - ",Tabel1[[#This Row],[Klubnavn]])</f>
        <v>191 - Blåvandshuk Golf Skovklubben</v>
      </c>
      <c r="S371">
        <f>Tabel1[[#This Row],[Fleks mænd]]+Tabel1[[#This Row],[Fleks damer]]</f>
        <v>11</v>
      </c>
      <c r="T371">
        <f>Tabel1[[#This Row],[Junior drenge]]+Tabel1[[#This Row],[Junior piger]]+Tabel1[[#This Row],[Junior drenge uden banetill.]]+Tabel1[[#This Row],[Junior piger uden banetill.]]+Tabel1[[#This Row],[Senior mænd]]+Tabel1[[#This Row],[Senior damer]]</f>
        <v>71</v>
      </c>
      <c r="U371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371">
        <f>Tabel1[[#This Row],[Senior mænd]]+Tabel1[[#This Row],[Senior damer]]</f>
        <v>70</v>
      </c>
      <c r="W371">
        <f>Tabel1[[#This Row],[Langdist mænd]]+Tabel1[[#This Row],[Langdist damer]]</f>
        <v>18</v>
      </c>
      <c r="X371">
        <f>Tabel1[[#This Row],[I alt]]</f>
        <v>100</v>
      </c>
      <c r="Y371">
        <f>Tabel1[[#This Row],[Passive]]</f>
        <v>0</v>
      </c>
      <c r="Z371">
        <f>Tabel1[[#This Row],[Total Aktive]]+Tabel1[[#This Row],[Total Passive]]</f>
        <v>100</v>
      </c>
    </row>
    <row r="372" spans="1:26" x14ac:dyDescent="0.2">
      <c r="A372">
        <v>2012</v>
      </c>
      <c r="B372">
        <v>193</v>
      </c>
      <c r="C372" t="s">
        <v>206</v>
      </c>
      <c r="D372">
        <v>0</v>
      </c>
      <c r="E372">
        <v>0</v>
      </c>
      <c r="F372">
        <v>15</v>
      </c>
      <c r="G372">
        <v>8</v>
      </c>
      <c r="H372">
        <v>51</v>
      </c>
      <c r="I372">
        <v>17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91</v>
      </c>
      <c r="Q372">
        <v>0</v>
      </c>
      <c r="R372" t="str">
        <f>_xlfn.CONCAT(Tabel1[[#This Row],[KlubNr]]," - ",Tabel1[[#This Row],[Klubnavn]])</f>
        <v>193 - Ry Golfklub</v>
      </c>
      <c r="S372">
        <f>Tabel1[[#This Row],[Fleks mænd]]+Tabel1[[#This Row],[Fleks damer]]</f>
        <v>0</v>
      </c>
      <c r="T372">
        <f>Tabel1[[#This Row],[Junior drenge]]+Tabel1[[#This Row],[Junior piger]]+Tabel1[[#This Row],[Junior drenge uden banetill.]]+Tabel1[[#This Row],[Junior piger uden banetill.]]+Tabel1[[#This Row],[Senior mænd]]+Tabel1[[#This Row],[Senior damer]]</f>
        <v>91</v>
      </c>
      <c r="U372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372">
        <f>Tabel1[[#This Row],[Senior mænd]]+Tabel1[[#This Row],[Senior damer]]</f>
        <v>68</v>
      </c>
      <c r="W372">
        <f>Tabel1[[#This Row],[Langdist mænd]]+Tabel1[[#This Row],[Langdist damer]]</f>
        <v>0</v>
      </c>
      <c r="X372">
        <f>Tabel1[[#This Row],[I alt]]</f>
        <v>91</v>
      </c>
      <c r="Y372">
        <f>Tabel1[[#This Row],[Passive]]</f>
        <v>0</v>
      </c>
      <c r="Z372">
        <f>Tabel1[[#This Row],[Total Aktive]]+Tabel1[[#This Row],[Total Passive]]</f>
        <v>91</v>
      </c>
    </row>
    <row r="373" spans="1:26" x14ac:dyDescent="0.2">
      <c r="A373">
        <v>2012</v>
      </c>
      <c r="B373">
        <v>125</v>
      </c>
      <c r="C373" t="s">
        <v>201</v>
      </c>
      <c r="D373">
        <v>2</v>
      </c>
      <c r="E373">
        <v>0</v>
      </c>
      <c r="F373">
        <v>0</v>
      </c>
      <c r="G373">
        <v>0</v>
      </c>
      <c r="H373">
        <v>48</v>
      </c>
      <c r="I373">
        <v>28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78</v>
      </c>
      <c r="Q373">
        <v>3</v>
      </c>
      <c r="R373" t="str">
        <f>_xlfn.CONCAT(Tabel1[[#This Row],[KlubNr]]," - ",Tabel1[[#This Row],[Klubnavn]])</f>
        <v>125 - Arrild Golf Klub</v>
      </c>
      <c r="S373">
        <f>Tabel1[[#This Row],[Fleks mænd]]+Tabel1[[#This Row],[Fleks damer]]</f>
        <v>0</v>
      </c>
      <c r="T373">
        <f>Tabel1[[#This Row],[Junior drenge]]+Tabel1[[#This Row],[Junior piger]]+Tabel1[[#This Row],[Junior drenge uden banetill.]]+Tabel1[[#This Row],[Junior piger uden banetill.]]+Tabel1[[#This Row],[Senior mænd]]+Tabel1[[#This Row],[Senior damer]]</f>
        <v>78</v>
      </c>
      <c r="U373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373">
        <f>Tabel1[[#This Row],[Senior mænd]]+Tabel1[[#This Row],[Senior damer]]</f>
        <v>76</v>
      </c>
      <c r="W373">
        <f>Tabel1[[#This Row],[Langdist mænd]]+Tabel1[[#This Row],[Langdist damer]]</f>
        <v>0</v>
      </c>
      <c r="X373">
        <f>Tabel1[[#This Row],[I alt]]</f>
        <v>78</v>
      </c>
      <c r="Y373">
        <f>Tabel1[[#This Row],[Passive]]</f>
        <v>3</v>
      </c>
      <c r="Z373">
        <f>Tabel1[[#This Row],[Total Aktive]]+Tabel1[[#This Row],[Total Passive]]</f>
        <v>81</v>
      </c>
    </row>
    <row r="374" spans="1:26" x14ac:dyDescent="0.2">
      <c r="A374">
        <v>2012</v>
      </c>
      <c r="B374">
        <v>172</v>
      </c>
      <c r="C374" t="s">
        <v>203</v>
      </c>
      <c r="D374">
        <v>0</v>
      </c>
      <c r="E374">
        <v>2</v>
      </c>
      <c r="F374">
        <v>0</v>
      </c>
      <c r="G374">
        <v>0</v>
      </c>
      <c r="H374">
        <v>31</v>
      </c>
      <c r="I374">
        <v>9</v>
      </c>
      <c r="J374">
        <v>1</v>
      </c>
      <c r="K374">
        <v>0</v>
      </c>
      <c r="L374">
        <v>4</v>
      </c>
      <c r="M374">
        <v>7</v>
      </c>
      <c r="N374">
        <v>0</v>
      </c>
      <c r="O374">
        <v>0</v>
      </c>
      <c r="P374">
        <v>54</v>
      </c>
      <c r="Q374">
        <v>0</v>
      </c>
      <c r="R374" t="str">
        <f>_xlfn.CONCAT(Tabel1[[#This Row],[KlubNr]]," - ",Tabel1[[#This Row],[Klubnavn]])</f>
        <v>172 - Sejerø Golfklub</v>
      </c>
      <c r="S374">
        <f>Tabel1[[#This Row],[Fleks mænd]]+Tabel1[[#This Row],[Fleks damer]]</f>
        <v>11</v>
      </c>
      <c r="T374">
        <f>Tabel1[[#This Row],[Junior drenge]]+Tabel1[[#This Row],[Junior piger]]+Tabel1[[#This Row],[Junior drenge uden banetill.]]+Tabel1[[#This Row],[Junior piger uden banetill.]]+Tabel1[[#This Row],[Senior mænd]]+Tabel1[[#This Row],[Senior damer]]</f>
        <v>42</v>
      </c>
      <c r="U374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374">
        <f>Tabel1[[#This Row],[Senior mænd]]+Tabel1[[#This Row],[Senior damer]]</f>
        <v>40</v>
      </c>
      <c r="W374">
        <f>Tabel1[[#This Row],[Langdist mænd]]+Tabel1[[#This Row],[Langdist damer]]</f>
        <v>0</v>
      </c>
      <c r="X374">
        <f>Tabel1[[#This Row],[I alt]]</f>
        <v>54</v>
      </c>
      <c r="Y374">
        <f>Tabel1[[#This Row],[Passive]]</f>
        <v>0</v>
      </c>
      <c r="Z374">
        <f>Tabel1[[#This Row],[Total Aktive]]+Tabel1[[#This Row],[Total Passive]]</f>
        <v>54</v>
      </c>
    </row>
    <row r="375" spans="1:26" x14ac:dyDescent="0.2">
      <c r="A375">
        <v>2013</v>
      </c>
      <c r="B375">
        <v>27</v>
      </c>
      <c r="C375" t="s">
        <v>35</v>
      </c>
      <c r="D375">
        <v>45</v>
      </c>
      <c r="E375">
        <v>10</v>
      </c>
      <c r="F375">
        <v>16</v>
      </c>
      <c r="G375">
        <v>8</v>
      </c>
      <c r="H375">
        <v>716</v>
      </c>
      <c r="I375">
        <v>317</v>
      </c>
      <c r="J375">
        <v>19</v>
      </c>
      <c r="K375">
        <v>2</v>
      </c>
      <c r="L375">
        <v>447</v>
      </c>
      <c r="M375">
        <v>224</v>
      </c>
      <c r="N375">
        <v>2</v>
      </c>
      <c r="O375">
        <v>0</v>
      </c>
      <c r="P375">
        <v>1806</v>
      </c>
      <c r="Q375">
        <v>124</v>
      </c>
      <c r="R375" t="str">
        <f>_xlfn.CONCAT(Tabel1[[#This Row],[KlubNr]]," - ",Tabel1[[#This Row],[Klubnavn]])</f>
        <v>27 - Vejle Golf Club</v>
      </c>
      <c r="S375">
        <f>Tabel1[[#This Row],[Fleks mænd]]+Tabel1[[#This Row],[Fleks damer]]</f>
        <v>671</v>
      </c>
      <c r="T375">
        <f>Tabel1[[#This Row],[Junior drenge]]+Tabel1[[#This Row],[Junior piger]]+Tabel1[[#This Row],[Junior drenge uden banetill.]]+Tabel1[[#This Row],[Junior piger uden banetill.]]+Tabel1[[#This Row],[Senior mænd]]+Tabel1[[#This Row],[Senior damer]]</f>
        <v>1112</v>
      </c>
      <c r="U375">
        <f>Tabel1[[#This Row],[Junior drenge]]+Tabel1[[#This Row],[Junior piger]]+Tabel1[[#This Row],[Junior drenge uden banetill.]]+Tabel1[[#This Row],[Junior piger uden banetill.]]+Tabel1[[#This Row],[Fleks drenge]]+Tabel1[[#This Row],[Fleks piger]]</f>
        <v>100</v>
      </c>
      <c r="V375">
        <f>Tabel1[[#This Row],[Senior mænd]]+Tabel1[[#This Row],[Senior damer]]</f>
        <v>1033</v>
      </c>
      <c r="W375">
        <f>Tabel1[[#This Row],[Langdist mænd]]+Tabel1[[#This Row],[Langdist damer]]</f>
        <v>2</v>
      </c>
      <c r="X375">
        <f>Tabel1[[#This Row],[I alt]]</f>
        <v>1806</v>
      </c>
      <c r="Y375">
        <f>Tabel1[[#This Row],[Passive]]</f>
        <v>124</v>
      </c>
      <c r="Z375">
        <f>Tabel1[[#This Row],[Total Aktive]]+Tabel1[[#This Row],[Total Passive]]</f>
        <v>1930</v>
      </c>
    </row>
    <row r="376" spans="1:26" x14ac:dyDescent="0.2">
      <c r="A376">
        <v>2013</v>
      </c>
      <c r="B376">
        <v>113</v>
      </c>
      <c r="C376" t="s">
        <v>62</v>
      </c>
      <c r="D376">
        <v>35</v>
      </c>
      <c r="E376">
        <v>6</v>
      </c>
      <c r="F376">
        <v>0</v>
      </c>
      <c r="G376">
        <v>0</v>
      </c>
      <c r="H376">
        <v>176</v>
      </c>
      <c r="I376">
        <v>125</v>
      </c>
      <c r="J376">
        <v>5</v>
      </c>
      <c r="K376">
        <v>0</v>
      </c>
      <c r="L376">
        <v>1006</v>
      </c>
      <c r="M376">
        <v>273</v>
      </c>
      <c r="N376">
        <v>80</v>
      </c>
      <c r="O376">
        <v>58</v>
      </c>
      <c r="P376">
        <v>1764</v>
      </c>
      <c r="Q376">
        <v>45</v>
      </c>
      <c r="R376" t="str">
        <f>_xlfn.CONCAT(Tabel1[[#This Row],[KlubNr]]," - ",Tabel1[[#This Row],[Klubnavn]])</f>
        <v>113 - Læsø Seaside Golf Klub</v>
      </c>
      <c r="S376">
        <f>Tabel1[[#This Row],[Fleks mænd]]+Tabel1[[#This Row],[Fleks damer]]</f>
        <v>1279</v>
      </c>
      <c r="T376">
        <f>Tabel1[[#This Row],[Junior drenge]]+Tabel1[[#This Row],[Junior piger]]+Tabel1[[#This Row],[Junior drenge uden banetill.]]+Tabel1[[#This Row],[Junior piger uden banetill.]]+Tabel1[[#This Row],[Senior mænd]]+Tabel1[[#This Row],[Senior damer]]</f>
        <v>342</v>
      </c>
      <c r="U376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376">
        <f>Tabel1[[#This Row],[Senior mænd]]+Tabel1[[#This Row],[Senior damer]]</f>
        <v>301</v>
      </c>
      <c r="W376">
        <f>Tabel1[[#This Row],[Langdist mænd]]+Tabel1[[#This Row],[Langdist damer]]</f>
        <v>138</v>
      </c>
      <c r="X376">
        <f>Tabel1[[#This Row],[I alt]]</f>
        <v>1764</v>
      </c>
      <c r="Y376">
        <f>Tabel1[[#This Row],[Passive]]</f>
        <v>45</v>
      </c>
      <c r="Z376">
        <f>Tabel1[[#This Row],[Total Aktive]]+Tabel1[[#This Row],[Total Passive]]</f>
        <v>1809</v>
      </c>
    </row>
    <row r="377" spans="1:26" x14ac:dyDescent="0.2">
      <c r="A377">
        <v>2013</v>
      </c>
      <c r="B377">
        <v>44</v>
      </c>
      <c r="C377" t="s">
        <v>26</v>
      </c>
      <c r="D377">
        <v>69</v>
      </c>
      <c r="E377">
        <v>26</v>
      </c>
      <c r="F377">
        <v>0</v>
      </c>
      <c r="G377">
        <v>0</v>
      </c>
      <c r="H377">
        <v>954</v>
      </c>
      <c r="I377">
        <v>452</v>
      </c>
      <c r="J377">
        <v>0</v>
      </c>
      <c r="K377">
        <v>0</v>
      </c>
      <c r="L377">
        <v>98</v>
      </c>
      <c r="M377">
        <v>95</v>
      </c>
      <c r="N377">
        <v>0</v>
      </c>
      <c r="O377">
        <v>0</v>
      </c>
      <c r="P377">
        <v>1694</v>
      </c>
      <c r="Q377">
        <v>293</v>
      </c>
      <c r="R377" t="str">
        <f>_xlfn.CONCAT(Tabel1[[#This Row],[KlubNr]]," - ",Tabel1[[#This Row],[Klubnavn]])</f>
        <v>44 - Furesø Golfklub</v>
      </c>
      <c r="S377">
        <f>Tabel1[[#This Row],[Fleks mænd]]+Tabel1[[#This Row],[Fleks damer]]</f>
        <v>193</v>
      </c>
      <c r="T377">
        <f>Tabel1[[#This Row],[Junior drenge]]+Tabel1[[#This Row],[Junior piger]]+Tabel1[[#This Row],[Junior drenge uden banetill.]]+Tabel1[[#This Row],[Junior piger uden banetill.]]+Tabel1[[#This Row],[Senior mænd]]+Tabel1[[#This Row],[Senior damer]]</f>
        <v>1501</v>
      </c>
      <c r="U377">
        <f>Tabel1[[#This Row],[Junior drenge]]+Tabel1[[#This Row],[Junior piger]]+Tabel1[[#This Row],[Junior drenge uden banetill.]]+Tabel1[[#This Row],[Junior piger uden banetill.]]+Tabel1[[#This Row],[Fleks drenge]]+Tabel1[[#This Row],[Fleks piger]]</f>
        <v>95</v>
      </c>
      <c r="V377">
        <f>Tabel1[[#This Row],[Senior mænd]]+Tabel1[[#This Row],[Senior damer]]</f>
        <v>1406</v>
      </c>
      <c r="W377">
        <f>Tabel1[[#This Row],[Langdist mænd]]+Tabel1[[#This Row],[Langdist damer]]</f>
        <v>0</v>
      </c>
      <c r="X377">
        <f>Tabel1[[#This Row],[I alt]]</f>
        <v>1694</v>
      </c>
      <c r="Y377">
        <f>Tabel1[[#This Row],[Passive]]</f>
        <v>293</v>
      </c>
      <c r="Z377">
        <f>Tabel1[[#This Row],[Total Aktive]]+Tabel1[[#This Row],[Total Passive]]</f>
        <v>1987</v>
      </c>
    </row>
    <row r="378" spans="1:26" x14ac:dyDescent="0.2">
      <c r="A378">
        <v>2013</v>
      </c>
      <c r="B378">
        <v>101</v>
      </c>
      <c r="C378" t="s">
        <v>29</v>
      </c>
      <c r="D378">
        <v>67</v>
      </c>
      <c r="E378">
        <v>15</v>
      </c>
      <c r="F378">
        <v>13</v>
      </c>
      <c r="G378">
        <v>3</v>
      </c>
      <c r="H378">
        <v>1083</v>
      </c>
      <c r="I378">
        <v>384</v>
      </c>
      <c r="J378">
        <v>0</v>
      </c>
      <c r="K378">
        <v>0</v>
      </c>
      <c r="L378">
        <v>49</v>
      </c>
      <c r="M378">
        <v>41</v>
      </c>
      <c r="N378">
        <v>9</v>
      </c>
      <c r="O378">
        <v>5</v>
      </c>
      <c r="P378">
        <v>1669</v>
      </c>
      <c r="Q378">
        <v>127</v>
      </c>
      <c r="R378" t="str">
        <f>_xlfn.CONCAT(Tabel1[[#This Row],[KlubNr]]," - ",Tabel1[[#This Row],[Klubnavn]])</f>
        <v>101 - Odense Eventyr Golf Klub</v>
      </c>
      <c r="S378">
        <f>Tabel1[[#This Row],[Fleks mænd]]+Tabel1[[#This Row],[Fleks damer]]</f>
        <v>90</v>
      </c>
      <c r="T378">
        <f>Tabel1[[#This Row],[Junior drenge]]+Tabel1[[#This Row],[Junior piger]]+Tabel1[[#This Row],[Junior drenge uden banetill.]]+Tabel1[[#This Row],[Junior piger uden banetill.]]+Tabel1[[#This Row],[Senior mænd]]+Tabel1[[#This Row],[Senior damer]]</f>
        <v>1565</v>
      </c>
      <c r="U378">
        <f>Tabel1[[#This Row],[Junior drenge]]+Tabel1[[#This Row],[Junior piger]]+Tabel1[[#This Row],[Junior drenge uden banetill.]]+Tabel1[[#This Row],[Junior piger uden banetill.]]+Tabel1[[#This Row],[Fleks drenge]]+Tabel1[[#This Row],[Fleks piger]]</f>
        <v>98</v>
      </c>
      <c r="V378">
        <f>Tabel1[[#This Row],[Senior mænd]]+Tabel1[[#This Row],[Senior damer]]</f>
        <v>1467</v>
      </c>
      <c r="W378">
        <f>Tabel1[[#This Row],[Langdist mænd]]+Tabel1[[#This Row],[Langdist damer]]</f>
        <v>14</v>
      </c>
      <c r="X378">
        <f>Tabel1[[#This Row],[I alt]]</f>
        <v>1669</v>
      </c>
      <c r="Y378">
        <f>Tabel1[[#This Row],[Passive]]</f>
        <v>127</v>
      </c>
      <c r="Z378">
        <f>Tabel1[[#This Row],[Total Aktive]]+Tabel1[[#This Row],[Total Passive]]</f>
        <v>1796</v>
      </c>
    </row>
    <row r="379" spans="1:26" x14ac:dyDescent="0.2">
      <c r="A379">
        <v>2013</v>
      </c>
      <c r="B379">
        <v>52</v>
      </c>
      <c r="C379" t="s">
        <v>27</v>
      </c>
      <c r="D379">
        <v>62</v>
      </c>
      <c r="E379">
        <v>15</v>
      </c>
      <c r="F379">
        <v>3</v>
      </c>
      <c r="G379">
        <v>4</v>
      </c>
      <c r="H379">
        <v>800</v>
      </c>
      <c r="I379">
        <v>326</v>
      </c>
      <c r="J379">
        <v>27</v>
      </c>
      <c r="K379">
        <v>10</v>
      </c>
      <c r="L379">
        <v>219</v>
      </c>
      <c r="M379">
        <v>156</v>
      </c>
      <c r="N379">
        <v>1</v>
      </c>
      <c r="O379">
        <v>0</v>
      </c>
      <c r="P379">
        <v>1623</v>
      </c>
      <c r="Q379">
        <v>356</v>
      </c>
      <c r="R379" t="str">
        <f>_xlfn.CONCAT(Tabel1[[#This Row],[KlubNr]]," - ",Tabel1[[#This Row],[Klubnavn]])</f>
        <v>52 - Hjortespring Golfklub</v>
      </c>
      <c r="S379">
        <f>Tabel1[[#This Row],[Fleks mænd]]+Tabel1[[#This Row],[Fleks damer]]</f>
        <v>375</v>
      </c>
      <c r="T379">
        <f>Tabel1[[#This Row],[Junior drenge]]+Tabel1[[#This Row],[Junior piger]]+Tabel1[[#This Row],[Junior drenge uden banetill.]]+Tabel1[[#This Row],[Junior piger uden banetill.]]+Tabel1[[#This Row],[Senior mænd]]+Tabel1[[#This Row],[Senior damer]]</f>
        <v>1210</v>
      </c>
      <c r="U379">
        <f>Tabel1[[#This Row],[Junior drenge]]+Tabel1[[#This Row],[Junior piger]]+Tabel1[[#This Row],[Junior drenge uden banetill.]]+Tabel1[[#This Row],[Junior piger uden banetill.]]+Tabel1[[#This Row],[Fleks drenge]]+Tabel1[[#This Row],[Fleks piger]]</f>
        <v>121</v>
      </c>
      <c r="V379">
        <f>Tabel1[[#This Row],[Senior mænd]]+Tabel1[[#This Row],[Senior damer]]</f>
        <v>1126</v>
      </c>
      <c r="W379">
        <f>Tabel1[[#This Row],[Langdist mænd]]+Tabel1[[#This Row],[Langdist damer]]</f>
        <v>1</v>
      </c>
      <c r="X379">
        <f>Tabel1[[#This Row],[I alt]]</f>
        <v>1623</v>
      </c>
      <c r="Y379">
        <f>Tabel1[[#This Row],[Passive]]</f>
        <v>356</v>
      </c>
      <c r="Z379">
        <f>Tabel1[[#This Row],[Total Aktive]]+Tabel1[[#This Row],[Total Passive]]</f>
        <v>1979</v>
      </c>
    </row>
    <row r="380" spans="1:26" x14ac:dyDescent="0.2">
      <c r="A380">
        <v>2013</v>
      </c>
      <c r="B380">
        <v>24</v>
      </c>
      <c r="C380" t="s">
        <v>31</v>
      </c>
      <c r="D380">
        <v>72</v>
      </c>
      <c r="E380">
        <v>24</v>
      </c>
      <c r="F380">
        <v>0</v>
      </c>
      <c r="G380">
        <v>0</v>
      </c>
      <c r="H380">
        <v>668</v>
      </c>
      <c r="I380">
        <v>285</v>
      </c>
      <c r="J380">
        <v>4</v>
      </c>
      <c r="K380">
        <v>0</v>
      </c>
      <c r="L380">
        <v>301</v>
      </c>
      <c r="M380">
        <v>220</v>
      </c>
      <c r="N380">
        <v>8</v>
      </c>
      <c r="O380">
        <v>8</v>
      </c>
      <c r="P380">
        <v>1590</v>
      </c>
      <c r="Q380">
        <v>83</v>
      </c>
      <c r="R380" t="str">
        <f>_xlfn.CONCAT(Tabel1[[#This Row],[KlubNr]]," - ",Tabel1[[#This Row],[Klubnavn]])</f>
        <v>24 - Køge Golf Klub</v>
      </c>
      <c r="S380">
        <f>Tabel1[[#This Row],[Fleks mænd]]+Tabel1[[#This Row],[Fleks damer]]</f>
        <v>521</v>
      </c>
      <c r="T380">
        <f>Tabel1[[#This Row],[Junior drenge]]+Tabel1[[#This Row],[Junior piger]]+Tabel1[[#This Row],[Junior drenge uden banetill.]]+Tabel1[[#This Row],[Junior piger uden banetill.]]+Tabel1[[#This Row],[Senior mænd]]+Tabel1[[#This Row],[Senior damer]]</f>
        <v>1049</v>
      </c>
      <c r="U380">
        <f>Tabel1[[#This Row],[Junior drenge]]+Tabel1[[#This Row],[Junior piger]]+Tabel1[[#This Row],[Junior drenge uden banetill.]]+Tabel1[[#This Row],[Junior piger uden banetill.]]+Tabel1[[#This Row],[Fleks drenge]]+Tabel1[[#This Row],[Fleks piger]]</f>
        <v>100</v>
      </c>
      <c r="V380">
        <f>Tabel1[[#This Row],[Senior mænd]]+Tabel1[[#This Row],[Senior damer]]</f>
        <v>953</v>
      </c>
      <c r="W380">
        <f>Tabel1[[#This Row],[Langdist mænd]]+Tabel1[[#This Row],[Langdist damer]]</f>
        <v>16</v>
      </c>
      <c r="X380">
        <f>Tabel1[[#This Row],[I alt]]</f>
        <v>1590</v>
      </c>
      <c r="Y380">
        <f>Tabel1[[#This Row],[Passive]]</f>
        <v>83</v>
      </c>
      <c r="Z380">
        <f>Tabel1[[#This Row],[Total Aktive]]+Tabel1[[#This Row],[Total Passive]]</f>
        <v>1673</v>
      </c>
    </row>
    <row r="381" spans="1:26" x14ac:dyDescent="0.2">
      <c r="A381">
        <v>2013</v>
      </c>
      <c r="B381">
        <v>92</v>
      </c>
      <c r="C381" t="s">
        <v>28</v>
      </c>
      <c r="D381">
        <v>59</v>
      </c>
      <c r="E381">
        <v>12</v>
      </c>
      <c r="F381">
        <v>8</v>
      </c>
      <c r="G381">
        <v>7</v>
      </c>
      <c r="H381">
        <v>695</v>
      </c>
      <c r="I381">
        <v>469</v>
      </c>
      <c r="J381">
        <v>1</v>
      </c>
      <c r="K381">
        <v>1</v>
      </c>
      <c r="L381">
        <v>215</v>
      </c>
      <c r="M381">
        <v>101</v>
      </c>
      <c r="N381">
        <v>11</v>
      </c>
      <c r="O381">
        <v>4</v>
      </c>
      <c r="P381">
        <v>1583</v>
      </c>
      <c r="Q381">
        <v>67</v>
      </c>
      <c r="R381" t="str">
        <f>_xlfn.CONCAT(Tabel1[[#This Row],[KlubNr]]," - ",Tabel1[[#This Row],[Klubnavn]])</f>
        <v>92 - Hørsholm Golfklub</v>
      </c>
      <c r="S381">
        <f>Tabel1[[#This Row],[Fleks mænd]]+Tabel1[[#This Row],[Fleks damer]]</f>
        <v>316</v>
      </c>
      <c r="T381">
        <f>Tabel1[[#This Row],[Junior drenge]]+Tabel1[[#This Row],[Junior piger]]+Tabel1[[#This Row],[Junior drenge uden banetill.]]+Tabel1[[#This Row],[Junior piger uden banetill.]]+Tabel1[[#This Row],[Senior mænd]]+Tabel1[[#This Row],[Senior damer]]</f>
        <v>1250</v>
      </c>
      <c r="U381">
        <f>Tabel1[[#This Row],[Junior drenge]]+Tabel1[[#This Row],[Junior piger]]+Tabel1[[#This Row],[Junior drenge uden banetill.]]+Tabel1[[#This Row],[Junior piger uden banetill.]]+Tabel1[[#This Row],[Fleks drenge]]+Tabel1[[#This Row],[Fleks piger]]</f>
        <v>88</v>
      </c>
      <c r="V381">
        <f>Tabel1[[#This Row],[Senior mænd]]+Tabel1[[#This Row],[Senior damer]]</f>
        <v>1164</v>
      </c>
      <c r="W381">
        <f>Tabel1[[#This Row],[Langdist mænd]]+Tabel1[[#This Row],[Langdist damer]]</f>
        <v>15</v>
      </c>
      <c r="X381">
        <f>Tabel1[[#This Row],[I alt]]</f>
        <v>1583</v>
      </c>
      <c r="Y381">
        <f>Tabel1[[#This Row],[Passive]]</f>
        <v>67</v>
      </c>
      <c r="Z381">
        <f>Tabel1[[#This Row],[Total Aktive]]+Tabel1[[#This Row],[Total Passive]]</f>
        <v>1650</v>
      </c>
    </row>
    <row r="382" spans="1:26" x14ac:dyDescent="0.2">
      <c r="A382">
        <v>2013</v>
      </c>
      <c r="B382">
        <v>3</v>
      </c>
      <c r="C382" t="s">
        <v>32</v>
      </c>
      <c r="D382">
        <v>49</v>
      </c>
      <c r="E382">
        <v>19</v>
      </c>
      <c r="F382">
        <v>7</v>
      </c>
      <c r="G382">
        <v>5</v>
      </c>
      <c r="H382">
        <v>973</v>
      </c>
      <c r="I382">
        <v>479</v>
      </c>
      <c r="J382">
        <v>0</v>
      </c>
      <c r="K382">
        <v>0</v>
      </c>
      <c r="L382">
        <v>0</v>
      </c>
      <c r="M382">
        <v>0</v>
      </c>
      <c r="N382">
        <v>13</v>
      </c>
      <c r="O382">
        <v>4</v>
      </c>
      <c r="P382">
        <v>1549</v>
      </c>
      <c r="Q382">
        <v>184</v>
      </c>
      <c r="R382" t="str">
        <f>_xlfn.CONCAT(Tabel1[[#This Row],[KlubNr]]," - ",Tabel1[[#This Row],[Klubnavn]])</f>
        <v>3 - Esbjerg Golfklub</v>
      </c>
      <c r="S382">
        <f>Tabel1[[#This Row],[Fleks mænd]]+Tabel1[[#This Row],[Fleks damer]]</f>
        <v>0</v>
      </c>
      <c r="T382">
        <f>Tabel1[[#This Row],[Junior drenge]]+Tabel1[[#This Row],[Junior piger]]+Tabel1[[#This Row],[Junior drenge uden banetill.]]+Tabel1[[#This Row],[Junior piger uden banetill.]]+Tabel1[[#This Row],[Senior mænd]]+Tabel1[[#This Row],[Senior damer]]</f>
        <v>1532</v>
      </c>
      <c r="U382">
        <f>Tabel1[[#This Row],[Junior drenge]]+Tabel1[[#This Row],[Junior piger]]+Tabel1[[#This Row],[Junior drenge uden banetill.]]+Tabel1[[#This Row],[Junior piger uden banetill.]]+Tabel1[[#This Row],[Fleks drenge]]+Tabel1[[#This Row],[Fleks piger]]</f>
        <v>80</v>
      </c>
      <c r="V382">
        <f>Tabel1[[#This Row],[Senior mænd]]+Tabel1[[#This Row],[Senior damer]]</f>
        <v>1452</v>
      </c>
      <c r="W382">
        <f>Tabel1[[#This Row],[Langdist mænd]]+Tabel1[[#This Row],[Langdist damer]]</f>
        <v>17</v>
      </c>
      <c r="X382">
        <f>Tabel1[[#This Row],[I alt]]</f>
        <v>1549</v>
      </c>
      <c r="Y382">
        <f>Tabel1[[#This Row],[Passive]]</f>
        <v>184</v>
      </c>
      <c r="Z382">
        <f>Tabel1[[#This Row],[Total Aktive]]+Tabel1[[#This Row],[Total Passive]]</f>
        <v>1733</v>
      </c>
    </row>
    <row r="383" spans="1:26" x14ac:dyDescent="0.2">
      <c r="A383">
        <v>2013</v>
      </c>
      <c r="B383">
        <v>99</v>
      </c>
      <c r="C383" t="s">
        <v>34</v>
      </c>
      <c r="D383">
        <v>50</v>
      </c>
      <c r="E383">
        <v>9</v>
      </c>
      <c r="F383">
        <v>0</v>
      </c>
      <c r="G383">
        <v>0</v>
      </c>
      <c r="H383">
        <v>831</v>
      </c>
      <c r="I383">
        <v>365</v>
      </c>
      <c r="J383">
        <v>0</v>
      </c>
      <c r="K383">
        <v>0</v>
      </c>
      <c r="L383">
        <v>146</v>
      </c>
      <c r="M383">
        <v>54</v>
      </c>
      <c r="N383">
        <v>14</v>
      </c>
      <c r="O383">
        <v>3</v>
      </c>
      <c r="P383">
        <v>1472</v>
      </c>
      <c r="Q383">
        <v>182</v>
      </c>
      <c r="R383" t="str">
        <f>_xlfn.CONCAT(Tabel1[[#This Row],[KlubNr]]," - ",Tabel1[[#This Row],[Klubnavn]])</f>
        <v>99 - Ørnehøj Golfklub</v>
      </c>
      <c r="S383">
        <f>Tabel1[[#This Row],[Fleks mænd]]+Tabel1[[#This Row],[Fleks damer]]</f>
        <v>200</v>
      </c>
      <c r="T383">
        <f>Tabel1[[#This Row],[Junior drenge]]+Tabel1[[#This Row],[Junior piger]]+Tabel1[[#This Row],[Junior drenge uden banetill.]]+Tabel1[[#This Row],[Junior piger uden banetill.]]+Tabel1[[#This Row],[Senior mænd]]+Tabel1[[#This Row],[Senior damer]]</f>
        <v>1255</v>
      </c>
      <c r="U383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383">
        <f>Tabel1[[#This Row],[Senior mænd]]+Tabel1[[#This Row],[Senior damer]]</f>
        <v>1196</v>
      </c>
      <c r="W383">
        <f>Tabel1[[#This Row],[Langdist mænd]]+Tabel1[[#This Row],[Langdist damer]]</f>
        <v>17</v>
      </c>
      <c r="X383">
        <f>Tabel1[[#This Row],[I alt]]</f>
        <v>1472</v>
      </c>
      <c r="Y383">
        <f>Tabel1[[#This Row],[Passive]]</f>
        <v>182</v>
      </c>
      <c r="Z383">
        <f>Tabel1[[#This Row],[Total Aktive]]+Tabel1[[#This Row],[Total Passive]]</f>
        <v>1654</v>
      </c>
    </row>
    <row r="384" spans="1:26" x14ac:dyDescent="0.2">
      <c r="A384">
        <v>2013</v>
      </c>
      <c r="B384">
        <v>151</v>
      </c>
      <c r="C384" t="s">
        <v>94</v>
      </c>
      <c r="D384">
        <v>26</v>
      </c>
      <c r="E384">
        <v>1</v>
      </c>
      <c r="F384">
        <v>3</v>
      </c>
      <c r="G384">
        <v>2</v>
      </c>
      <c r="H384">
        <v>270</v>
      </c>
      <c r="I384">
        <v>92</v>
      </c>
      <c r="J384">
        <v>7</v>
      </c>
      <c r="K384">
        <v>0</v>
      </c>
      <c r="L384">
        <v>841</v>
      </c>
      <c r="M384">
        <v>218</v>
      </c>
      <c r="N384">
        <v>6</v>
      </c>
      <c r="O384">
        <v>3</v>
      </c>
      <c r="P384">
        <v>1469</v>
      </c>
      <c r="Q384">
        <v>77</v>
      </c>
      <c r="R384" t="str">
        <f>_xlfn.CONCAT(Tabel1[[#This Row],[KlubNr]]," - ",Tabel1[[#This Row],[Klubnavn]])</f>
        <v>151 - Vallø Golfklub</v>
      </c>
      <c r="S384">
        <f>Tabel1[[#This Row],[Fleks mænd]]+Tabel1[[#This Row],[Fleks damer]]</f>
        <v>1059</v>
      </c>
      <c r="T384">
        <f>Tabel1[[#This Row],[Junior drenge]]+Tabel1[[#This Row],[Junior piger]]+Tabel1[[#This Row],[Junior drenge uden banetill.]]+Tabel1[[#This Row],[Junior piger uden banetill.]]+Tabel1[[#This Row],[Senior mænd]]+Tabel1[[#This Row],[Senior damer]]</f>
        <v>394</v>
      </c>
      <c r="U384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384">
        <f>Tabel1[[#This Row],[Senior mænd]]+Tabel1[[#This Row],[Senior damer]]</f>
        <v>362</v>
      </c>
      <c r="W384">
        <f>Tabel1[[#This Row],[Langdist mænd]]+Tabel1[[#This Row],[Langdist damer]]</f>
        <v>9</v>
      </c>
      <c r="X384">
        <f>Tabel1[[#This Row],[I alt]]</f>
        <v>1469</v>
      </c>
      <c r="Y384">
        <f>Tabel1[[#This Row],[Passive]]</f>
        <v>77</v>
      </c>
      <c r="Z384">
        <f>Tabel1[[#This Row],[Total Aktive]]+Tabel1[[#This Row],[Total Passive]]</f>
        <v>1546</v>
      </c>
    </row>
    <row r="385" spans="1:26" x14ac:dyDescent="0.2">
      <c r="A385">
        <v>2013</v>
      </c>
      <c r="B385">
        <v>2</v>
      </c>
      <c r="C385" t="s">
        <v>33</v>
      </c>
      <c r="D385">
        <v>56</v>
      </c>
      <c r="E385">
        <v>12</v>
      </c>
      <c r="F385">
        <v>34</v>
      </c>
      <c r="G385">
        <v>21</v>
      </c>
      <c r="H385">
        <v>882</v>
      </c>
      <c r="I385">
        <v>378</v>
      </c>
      <c r="J385">
        <v>0</v>
      </c>
      <c r="K385">
        <v>0</v>
      </c>
      <c r="L385">
        <v>45</v>
      </c>
      <c r="M385">
        <v>29</v>
      </c>
      <c r="N385">
        <v>6</v>
      </c>
      <c r="O385">
        <v>0</v>
      </c>
      <c r="P385">
        <v>1463</v>
      </c>
      <c r="Q385">
        <v>179</v>
      </c>
      <c r="R385" t="str">
        <f>_xlfn.CONCAT(Tabel1[[#This Row],[KlubNr]]," - ",Tabel1[[#This Row],[Klubnavn]])</f>
        <v>2 - Aalborg Golf Klub</v>
      </c>
      <c r="S385">
        <f>Tabel1[[#This Row],[Fleks mænd]]+Tabel1[[#This Row],[Fleks damer]]</f>
        <v>74</v>
      </c>
      <c r="T385">
        <f>Tabel1[[#This Row],[Junior drenge]]+Tabel1[[#This Row],[Junior piger]]+Tabel1[[#This Row],[Junior drenge uden banetill.]]+Tabel1[[#This Row],[Junior piger uden banetill.]]+Tabel1[[#This Row],[Senior mænd]]+Tabel1[[#This Row],[Senior damer]]</f>
        <v>1383</v>
      </c>
      <c r="U385">
        <f>Tabel1[[#This Row],[Junior drenge]]+Tabel1[[#This Row],[Junior piger]]+Tabel1[[#This Row],[Junior drenge uden banetill.]]+Tabel1[[#This Row],[Junior piger uden banetill.]]+Tabel1[[#This Row],[Fleks drenge]]+Tabel1[[#This Row],[Fleks piger]]</f>
        <v>123</v>
      </c>
      <c r="V385">
        <f>Tabel1[[#This Row],[Senior mænd]]+Tabel1[[#This Row],[Senior damer]]</f>
        <v>1260</v>
      </c>
      <c r="W385">
        <f>Tabel1[[#This Row],[Langdist mænd]]+Tabel1[[#This Row],[Langdist damer]]</f>
        <v>6</v>
      </c>
      <c r="X385">
        <f>Tabel1[[#This Row],[I alt]]</f>
        <v>1463</v>
      </c>
      <c r="Y385">
        <f>Tabel1[[#This Row],[Passive]]</f>
        <v>179</v>
      </c>
      <c r="Z385">
        <f>Tabel1[[#This Row],[Total Aktive]]+Tabel1[[#This Row],[Total Passive]]</f>
        <v>1642</v>
      </c>
    </row>
    <row r="386" spans="1:26" x14ac:dyDescent="0.2">
      <c r="A386">
        <v>2013</v>
      </c>
      <c r="B386">
        <v>160</v>
      </c>
      <c r="C386" t="s">
        <v>36</v>
      </c>
      <c r="D386">
        <v>0</v>
      </c>
      <c r="E386">
        <v>0</v>
      </c>
      <c r="F386">
        <v>0</v>
      </c>
      <c r="G386">
        <v>0</v>
      </c>
      <c r="H386">
        <v>942</v>
      </c>
      <c r="I386">
        <v>230</v>
      </c>
      <c r="J386">
        <v>0</v>
      </c>
      <c r="K386">
        <v>0</v>
      </c>
      <c r="L386">
        <v>236</v>
      </c>
      <c r="M386">
        <v>40</v>
      </c>
      <c r="N386">
        <v>0</v>
      </c>
      <c r="O386">
        <v>0</v>
      </c>
      <c r="P386">
        <v>1448</v>
      </c>
      <c r="Q386">
        <v>0</v>
      </c>
      <c r="R386" t="str">
        <f>_xlfn.CONCAT(Tabel1[[#This Row],[KlubNr]]," - ",Tabel1[[#This Row],[Klubnavn]])</f>
        <v>160 - Egedal Golfklub</v>
      </c>
      <c r="S386">
        <f>Tabel1[[#This Row],[Fleks mænd]]+Tabel1[[#This Row],[Fleks damer]]</f>
        <v>276</v>
      </c>
      <c r="T386">
        <f>Tabel1[[#This Row],[Junior drenge]]+Tabel1[[#This Row],[Junior piger]]+Tabel1[[#This Row],[Junior drenge uden banetill.]]+Tabel1[[#This Row],[Junior piger uden banetill.]]+Tabel1[[#This Row],[Senior mænd]]+Tabel1[[#This Row],[Senior damer]]</f>
        <v>1172</v>
      </c>
      <c r="U386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386">
        <f>Tabel1[[#This Row],[Senior mænd]]+Tabel1[[#This Row],[Senior damer]]</f>
        <v>1172</v>
      </c>
      <c r="W386">
        <f>Tabel1[[#This Row],[Langdist mænd]]+Tabel1[[#This Row],[Langdist damer]]</f>
        <v>0</v>
      </c>
      <c r="X386">
        <f>Tabel1[[#This Row],[I alt]]</f>
        <v>1448</v>
      </c>
      <c r="Y386">
        <f>Tabel1[[#This Row],[Passive]]</f>
        <v>0</v>
      </c>
      <c r="Z386">
        <f>Tabel1[[#This Row],[Total Aktive]]+Tabel1[[#This Row],[Total Passive]]</f>
        <v>1448</v>
      </c>
    </row>
    <row r="387" spans="1:26" x14ac:dyDescent="0.2">
      <c r="A387">
        <v>2013</v>
      </c>
      <c r="B387">
        <v>38</v>
      </c>
      <c r="C387" t="s">
        <v>56</v>
      </c>
      <c r="D387">
        <v>63</v>
      </c>
      <c r="E387">
        <v>14</v>
      </c>
      <c r="F387">
        <v>35</v>
      </c>
      <c r="G387">
        <v>18</v>
      </c>
      <c r="H387">
        <v>576</v>
      </c>
      <c r="I387">
        <v>328</v>
      </c>
      <c r="J387">
        <v>0</v>
      </c>
      <c r="K387">
        <v>0</v>
      </c>
      <c r="L387">
        <v>243</v>
      </c>
      <c r="M387">
        <v>138</v>
      </c>
      <c r="N387">
        <v>0</v>
      </c>
      <c r="O387">
        <v>0</v>
      </c>
      <c r="P387">
        <v>1415</v>
      </c>
      <c r="Q387">
        <v>274</v>
      </c>
      <c r="R387" t="str">
        <f>_xlfn.CONCAT(Tabel1[[#This Row],[KlubNr]]," - ",Tabel1[[#This Row],[Klubnavn]])</f>
        <v>38 - Roskilde Golf Klub</v>
      </c>
      <c r="S387">
        <f>Tabel1[[#This Row],[Fleks mænd]]+Tabel1[[#This Row],[Fleks damer]]</f>
        <v>381</v>
      </c>
      <c r="T387">
        <f>Tabel1[[#This Row],[Junior drenge]]+Tabel1[[#This Row],[Junior piger]]+Tabel1[[#This Row],[Junior drenge uden banetill.]]+Tabel1[[#This Row],[Junior piger uden banetill.]]+Tabel1[[#This Row],[Senior mænd]]+Tabel1[[#This Row],[Senior damer]]</f>
        <v>1034</v>
      </c>
      <c r="U387">
        <f>Tabel1[[#This Row],[Junior drenge]]+Tabel1[[#This Row],[Junior piger]]+Tabel1[[#This Row],[Junior drenge uden banetill.]]+Tabel1[[#This Row],[Junior piger uden banetill.]]+Tabel1[[#This Row],[Fleks drenge]]+Tabel1[[#This Row],[Fleks piger]]</f>
        <v>130</v>
      </c>
      <c r="V387">
        <f>Tabel1[[#This Row],[Senior mænd]]+Tabel1[[#This Row],[Senior damer]]</f>
        <v>904</v>
      </c>
      <c r="W387">
        <f>Tabel1[[#This Row],[Langdist mænd]]+Tabel1[[#This Row],[Langdist damer]]</f>
        <v>0</v>
      </c>
      <c r="X387">
        <f>Tabel1[[#This Row],[I alt]]</f>
        <v>1415</v>
      </c>
      <c r="Y387">
        <f>Tabel1[[#This Row],[Passive]]</f>
        <v>274</v>
      </c>
      <c r="Z387">
        <f>Tabel1[[#This Row],[Total Aktive]]+Tabel1[[#This Row],[Total Passive]]</f>
        <v>1689</v>
      </c>
    </row>
    <row r="388" spans="1:26" x14ac:dyDescent="0.2">
      <c r="A388">
        <v>2013</v>
      </c>
      <c r="B388">
        <v>16</v>
      </c>
      <c r="C388" t="s">
        <v>235</v>
      </c>
      <c r="D388">
        <v>58</v>
      </c>
      <c r="E388">
        <v>13</v>
      </c>
      <c r="F388">
        <v>0</v>
      </c>
      <c r="G388">
        <v>0</v>
      </c>
      <c r="H388">
        <v>859</v>
      </c>
      <c r="I388">
        <v>370</v>
      </c>
      <c r="J388">
        <v>0</v>
      </c>
      <c r="K388">
        <v>0</v>
      </c>
      <c r="L388">
        <v>75</v>
      </c>
      <c r="M388">
        <v>39</v>
      </c>
      <c r="N388">
        <v>0</v>
      </c>
      <c r="O388">
        <v>0</v>
      </c>
      <c r="P388">
        <v>1414</v>
      </c>
      <c r="Q388">
        <v>271</v>
      </c>
      <c r="R388" t="str">
        <f>_xlfn.CONCAT(Tabel1[[#This Row],[KlubNr]]," - ",Tabel1[[#This Row],[Klubnavn]])</f>
        <v>16 - Silkeborg Golfklub</v>
      </c>
      <c r="S388">
        <f>Tabel1[[#This Row],[Fleks mænd]]+Tabel1[[#This Row],[Fleks damer]]</f>
        <v>114</v>
      </c>
      <c r="T388">
        <f>Tabel1[[#This Row],[Junior drenge]]+Tabel1[[#This Row],[Junior piger]]+Tabel1[[#This Row],[Junior drenge uden banetill.]]+Tabel1[[#This Row],[Junior piger uden banetill.]]+Tabel1[[#This Row],[Senior mænd]]+Tabel1[[#This Row],[Senior damer]]</f>
        <v>1300</v>
      </c>
      <c r="U388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388">
        <f>Tabel1[[#This Row],[Senior mænd]]+Tabel1[[#This Row],[Senior damer]]</f>
        <v>1229</v>
      </c>
      <c r="W388">
        <f>Tabel1[[#This Row],[Langdist mænd]]+Tabel1[[#This Row],[Langdist damer]]</f>
        <v>0</v>
      </c>
      <c r="X388">
        <f>Tabel1[[#This Row],[I alt]]</f>
        <v>1414</v>
      </c>
      <c r="Y388">
        <f>Tabel1[[#This Row],[Passive]]</f>
        <v>271</v>
      </c>
      <c r="Z388">
        <f>Tabel1[[#This Row],[Total Aktive]]+Tabel1[[#This Row],[Total Passive]]</f>
        <v>1685</v>
      </c>
    </row>
    <row r="389" spans="1:26" x14ac:dyDescent="0.2">
      <c r="A389">
        <v>2013</v>
      </c>
      <c r="B389">
        <v>37</v>
      </c>
      <c r="C389" t="s">
        <v>37</v>
      </c>
      <c r="D389">
        <v>100</v>
      </c>
      <c r="E389">
        <v>19</v>
      </c>
      <c r="F389">
        <v>39</v>
      </c>
      <c r="G389">
        <v>13</v>
      </c>
      <c r="H389">
        <v>674</v>
      </c>
      <c r="I389">
        <v>411</v>
      </c>
      <c r="J389">
        <v>0</v>
      </c>
      <c r="K389">
        <v>0</v>
      </c>
      <c r="L389">
        <v>130</v>
      </c>
      <c r="M389">
        <v>23</v>
      </c>
      <c r="N389">
        <v>0</v>
      </c>
      <c r="O389">
        <v>0</v>
      </c>
      <c r="P389">
        <v>1409</v>
      </c>
      <c r="Q389">
        <v>444</v>
      </c>
      <c r="R389" t="str">
        <f>_xlfn.CONCAT(Tabel1[[#This Row],[KlubNr]]," - ",Tabel1[[#This Row],[Klubnavn]])</f>
        <v>37 - Søllerød Golfklub</v>
      </c>
      <c r="S389">
        <f>Tabel1[[#This Row],[Fleks mænd]]+Tabel1[[#This Row],[Fleks damer]]</f>
        <v>153</v>
      </c>
      <c r="T389">
        <f>Tabel1[[#This Row],[Junior drenge]]+Tabel1[[#This Row],[Junior piger]]+Tabel1[[#This Row],[Junior drenge uden banetill.]]+Tabel1[[#This Row],[Junior piger uden banetill.]]+Tabel1[[#This Row],[Senior mænd]]+Tabel1[[#This Row],[Senior damer]]</f>
        <v>1256</v>
      </c>
      <c r="U389">
        <f>Tabel1[[#This Row],[Junior drenge]]+Tabel1[[#This Row],[Junior piger]]+Tabel1[[#This Row],[Junior drenge uden banetill.]]+Tabel1[[#This Row],[Junior piger uden banetill.]]+Tabel1[[#This Row],[Fleks drenge]]+Tabel1[[#This Row],[Fleks piger]]</f>
        <v>171</v>
      </c>
      <c r="V389">
        <f>Tabel1[[#This Row],[Senior mænd]]+Tabel1[[#This Row],[Senior damer]]</f>
        <v>1085</v>
      </c>
      <c r="W389">
        <f>Tabel1[[#This Row],[Langdist mænd]]+Tabel1[[#This Row],[Langdist damer]]</f>
        <v>0</v>
      </c>
      <c r="X389">
        <f>Tabel1[[#This Row],[I alt]]</f>
        <v>1409</v>
      </c>
      <c r="Y389">
        <f>Tabel1[[#This Row],[Passive]]</f>
        <v>444</v>
      </c>
      <c r="Z389">
        <f>Tabel1[[#This Row],[Total Aktive]]+Tabel1[[#This Row],[Total Passive]]</f>
        <v>1853</v>
      </c>
    </row>
    <row r="390" spans="1:26" x14ac:dyDescent="0.2">
      <c r="A390">
        <v>2013</v>
      </c>
      <c r="B390">
        <v>50</v>
      </c>
      <c r="C390" t="s">
        <v>52</v>
      </c>
      <c r="D390">
        <v>31</v>
      </c>
      <c r="E390">
        <v>11</v>
      </c>
      <c r="F390">
        <v>35</v>
      </c>
      <c r="G390">
        <v>19</v>
      </c>
      <c r="H390">
        <v>695</v>
      </c>
      <c r="I390">
        <v>313</v>
      </c>
      <c r="J390">
        <v>1</v>
      </c>
      <c r="K390">
        <v>0</v>
      </c>
      <c r="L390">
        <v>216</v>
      </c>
      <c r="M390">
        <v>74</v>
      </c>
      <c r="N390">
        <v>0</v>
      </c>
      <c r="O390">
        <v>0</v>
      </c>
      <c r="P390">
        <v>1395</v>
      </c>
      <c r="Q390">
        <v>2</v>
      </c>
      <c r="R390" t="str">
        <f>_xlfn.CONCAT(Tabel1[[#This Row],[KlubNr]]," - ",Tabel1[[#This Row],[Klubnavn]])</f>
        <v>50 - Hedeland Golfklub</v>
      </c>
      <c r="S390">
        <f>Tabel1[[#This Row],[Fleks mænd]]+Tabel1[[#This Row],[Fleks damer]]</f>
        <v>290</v>
      </c>
      <c r="T390">
        <f>Tabel1[[#This Row],[Junior drenge]]+Tabel1[[#This Row],[Junior piger]]+Tabel1[[#This Row],[Junior drenge uden banetill.]]+Tabel1[[#This Row],[Junior piger uden banetill.]]+Tabel1[[#This Row],[Senior mænd]]+Tabel1[[#This Row],[Senior damer]]</f>
        <v>1104</v>
      </c>
      <c r="U390">
        <f>Tabel1[[#This Row],[Junior drenge]]+Tabel1[[#This Row],[Junior piger]]+Tabel1[[#This Row],[Junior drenge uden banetill.]]+Tabel1[[#This Row],[Junior piger uden banetill.]]+Tabel1[[#This Row],[Fleks drenge]]+Tabel1[[#This Row],[Fleks piger]]</f>
        <v>97</v>
      </c>
      <c r="V390">
        <f>Tabel1[[#This Row],[Senior mænd]]+Tabel1[[#This Row],[Senior damer]]</f>
        <v>1008</v>
      </c>
      <c r="W390">
        <f>Tabel1[[#This Row],[Langdist mænd]]+Tabel1[[#This Row],[Langdist damer]]</f>
        <v>0</v>
      </c>
      <c r="X390">
        <f>Tabel1[[#This Row],[I alt]]</f>
        <v>1395</v>
      </c>
      <c r="Y390">
        <f>Tabel1[[#This Row],[Passive]]</f>
        <v>2</v>
      </c>
      <c r="Z390">
        <f>Tabel1[[#This Row],[Total Aktive]]+Tabel1[[#This Row],[Total Passive]]</f>
        <v>1397</v>
      </c>
    </row>
    <row r="391" spans="1:26" x14ac:dyDescent="0.2">
      <c r="A391">
        <v>2013</v>
      </c>
      <c r="B391">
        <v>26</v>
      </c>
      <c r="C391" t="s">
        <v>42</v>
      </c>
      <c r="D391">
        <v>40</v>
      </c>
      <c r="E391">
        <v>3</v>
      </c>
      <c r="F391">
        <v>19</v>
      </c>
      <c r="G391">
        <v>1</v>
      </c>
      <c r="H391">
        <v>683</v>
      </c>
      <c r="I391">
        <v>361</v>
      </c>
      <c r="J391">
        <v>0</v>
      </c>
      <c r="K391">
        <v>1</v>
      </c>
      <c r="L391">
        <v>153</v>
      </c>
      <c r="M391">
        <v>103</v>
      </c>
      <c r="N391">
        <v>16</v>
      </c>
      <c r="O391">
        <v>11</v>
      </c>
      <c r="P391">
        <v>1391</v>
      </c>
      <c r="Q391">
        <v>75</v>
      </c>
      <c r="R391" t="str">
        <f>_xlfn.CONCAT(Tabel1[[#This Row],[KlubNr]]," - ",Tabel1[[#This Row],[Klubnavn]])</f>
        <v>26 - Holstebro Golfklub</v>
      </c>
      <c r="S391">
        <f>Tabel1[[#This Row],[Fleks mænd]]+Tabel1[[#This Row],[Fleks damer]]</f>
        <v>256</v>
      </c>
      <c r="T391">
        <f>Tabel1[[#This Row],[Junior drenge]]+Tabel1[[#This Row],[Junior piger]]+Tabel1[[#This Row],[Junior drenge uden banetill.]]+Tabel1[[#This Row],[Junior piger uden banetill.]]+Tabel1[[#This Row],[Senior mænd]]+Tabel1[[#This Row],[Senior damer]]</f>
        <v>1107</v>
      </c>
      <c r="U391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391">
        <f>Tabel1[[#This Row],[Senior mænd]]+Tabel1[[#This Row],[Senior damer]]</f>
        <v>1044</v>
      </c>
      <c r="W391">
        <f>Tabel1[[#This Row],[Langdist mænd]]+Tabel1[[#This Row],[Langdist damer]]</f>
        <v>27</v>
      </c>
      <c r="X391">
        <f>Tabel1[[#This Row],[I alt]]</f>
        <v>1391</v>
      </c>
      <c r="Y391">
        <f>Tabel1[[#This Row],[Passive]]</f>
        <v>75</v>
      </c>
      <c r="Z391">
        <f>Tabel1[[#This Row],[Total Aktive]]+Tabel1[[#This Row],[Total Passive]]</f>
        <v>1466</v>
      </c>
    </row>
    <row r="392" spans="1:26" x14ac:dyDescent="0.2">
      <c r="A392">
        <v>2013</v>
      </c>
      <c r="B392">
        <v>78</v>
      </c>
      <c r="C392" t="s">
        <v>38</v>
      </c>
      <c r="D392">
        <v>35</v>
      </c>
      <c r="E392">
        <v>10</v>
      </c>
      <c r="F392">
        <v>18</v>
      </c>
      <c r="G392">
        <v>12</v>
      </c>
      <c r="H392">
        <v>805</v>
      </c>
      <c r="I392">
        <v>390</v>
      </c>
      <c r="J392">
        <v>0</v>
      </c>
      <c r="K392">
        <v>0</v>
      </c>
      <c r="L392">
        <v>75</v>
      </c>
      <c r="M392">
        <v>29</v>
      </c>
      <c r="N392">
        <v>7</v>
      </c>
      <c r="O392">
        <v>2</v>
      </c>
      <c r="P392">
        <v>1383</v>
      </c>
      <c r="Q392">
        <v>75</v>
      </c>
      <c r="R392" t="str">
        <f>_xlfn.CONCAT(Tabel1[[#This Row],[KlubNr]]," - ",Tabel1[[#This Row],[Klubnavn]])</f>
        <v>78 - Breinholtgård Golf Klub</v>
      </c>
      <c r="S392">
        <f>Tabel1[[#This Row],[Fleks mænd]]+Tabel1[[#This Row],[Fleks damer]]</f>
        <v>104</v>
      </c>
      <c r="T392">
        <f>Tabel1[[#This Row],[Junior drenge]]+Tabel1[[#This Row],[Junior piger]]+Tabel1[[#This Row],[Junior drenge uden banetill.]]+Tabel1[[#This Row],[Junior piger uden banetill.]]+Tabel1[[#This Row],[Senior mænd]]+Tabel1[[#This Row],[Senior damer]]</f>
        <v>1270</v>
      </c>
      <c r="U392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392">
        <f>Tabel1[[#This Row],[Senior mænd]]+Tabel1[[#This Row],[Senior damer]]</f>
        <v>1195</v>
      </c>
      <c r="W392">
        <f>Tabel1[[#This Row],[Langdist mænd]]+Tabel1[[#This Row],[Langdist damer]]</f>
        <v>9</v>
      </c>
      <c r="X392">
        <f>Tabel1[[#This Row],[I alt]]</f>
        <v>1383</v>
      </c>
      <c r="Y392">
        <f>Tabel1[[#This Row],[Passive]]</f>
        <v>75</v>
      </c>
      <c r="Z392">
        <f>Tabel1[[#This Row],[Total Aktive]]+Tabel1[[#This Row],[Total Passive]]</f>
        <v>1458</v>
      </c>
    </row>
    <row r="393" spans="1:26" x14ac:dyDescent="0.2">
      <c r="A393">
        <v>2013</v>
      </c>
      <c r="B393">
        <v>72</v>
      </c>
      <c r="C393" t="s">
        <v>40</v>
      </c>
      <c r="D393">
        <v>73</v>
      </c>
      <c r="E393">
        <v>21</v>
      </c>
      <c r="F393">
        <v>33</v>
      </c>
      <c r="G393">
        <v>12</v>
      </c>
      <c r="H393">
        <v>798</v>
      </c>
      <c r="I393">
        <v>379</v>
      </c>
      <c r="J393">
        <v>0</v>
      </c>
      <c r="K393">
        <v>0</v>
      </c>
      <c r="L393">
        <v>0</v>
      </c>
      <c r="M393">
        <v>0</v>
      </c>
      <c r="N393">
        <v>8</v>
      </c>
      <c r="O393">
        <v>1</v>
      </c>
      <c r="P393">
        <v>1325</v>
      </c>
      <c r="Q393">
        <v>140</v>
      </c>
      <c r="R393" t="str">
        <f>_xlfn.CONCAT(Tabel1[[#This Row],[KlubNr]]," - ",Tabel1[[#This Row],[Klubnavn]])</f>
        <v>72 - Dragør Golfklub</v>
      </c>
      <c r="S393">
        <f>Tabel1[[#This Row],[Fleks mænd]]+Tabel1[[#This Row],[Fleks damer]]</f>
        <v>0</v>
      </c>
      <c r="T393">
        <f>Tabel1[[#This Row],[Junior drenge]]+Tabel1[[#This Row],[Junior piger]]+Tabel1[[#This Row],[Junior drenge uden banetill.]]+Tabel1[[#This Row],[Junior piger uden banetill.]]+Tabel1[[#This Row],[Senior mænd]]+Tabel1[[#This Row],[Senior damer]]</f>
        <v>1316</v>
      </c>
      <c r="U393">
        <f>Tabel1[[#This Row],[Junior drenge]]+Tabel1[[#This Row],[Junior piger]]+Tabel1[[#This Row],[Junior drenge uden banetill.]]+Tabel1[[#This Row],[Junior piger uden banetill.]]+Tabel1[[#This Row],[Fleks drenge]]+Tabel1[[#This Row],[Fleks piger]]</f>
        <v>139</v>
      </c>
      <c r="V393">
        <f>Tabel1[[#This Row],[Senior mænd]]+Tabel1[[#This Row],[Senior damer]]</f>
        <v>1177</v>
      </c>
      <c r="W393">
        <f>Tabel1[[#This Row],[Langdist mænd]]+Tabel1[[#This Row],[Langdist damer]]</f>
        <v>9</v>
      </c>
      <c r="X393">
        <f>Tabel1[[#This Row],[I alt]]</f>
        <v>1325</v>
      </c>
      <c r="Y393">
        <f>Tabel1[[#This Row],[Passive]]</f>
        <v>140</v>
      </c>
      <c r="Z393">
        <f>Tabel1[[#This Row],[Total Aktive]]+Tabel1[[#This Row],[Total Passive]]</f>
        <v>1465</v>
      </c>
    </row>
    <row r="394" spans="1:26" x14ac:dyDescent="0.2">
      <c r="A394">
        <v>2013</v>
      </c>
      <c r="B394">
        <v>120</v>
      </c>
      <c r="C394" t="s">
        <v>59</v>
      </c>
      <c r="D394">
        <v>87</v>
      </c>
      <c r="E394">
        <v>25</v>
      </c>
      <c r="F394">
        <v>36</v>
      </c>
      <c r="G394">
        <v>17</v>
      </c>
      <c r="H394">
        <v>755</v>
      </c>
      <c r="I394">
        <v>219</v>
      </c>
      <c r="J394">
        <v>0</v>
      </c>
      <c r="K394">
        <v>0</v>
      </c>
      <c r="L394">
        <v>123</v>
      </c>
      <c r="M394">
        <v>52</v>
      </c>
      <c r="N394">
        <v>0</v>
      </c>
      <c r="O394">
        <v>0</v>
      </c>
      <c r="P394">
        <v>1314</v>
      </c>
      <c r="Q394">
        <v>104</v>
      </c>
      <c r="R394" t="str">
        <f>_xlfn.CONCAT(Tabel1[[#This Row],[KlubNr]]," - ",Tabel1[[#This Row],[Klubnavn]])</f>
        <v>120 - Smørum Golfklub</v>
      </c>
      <c r="S394">
        <f>Tabel1[[#This Row],[Fleks mænd]]+Tabel1[[#This Row],[Fleks damer]]</f>
        <v>175</v>
      </c>
      <c r="T394">
        <f>Tabel1[[#This Row],[Junior drenge]]+Tabel1[[#This Row],[Junior piger]]+Tabel1[[#This Row],[Junior drenge uden banetill.]]+Tabel1[[#This Row],[Junior piger uden banetill.]]+Tabel1[[#This Row],[Senior mænd]]+Tabel1[[#This Row],[Senior damer]]</f>
        <v>1139</v>
      </c>
      <c r="U394">
        <f>Tabel1[[#This Row],[Junior drenge]]+Tabel1[[#This Row],[Junior piger]]+Tabel1[[#This Row],[Junior drenge uden banetill.]]+Tabel1[[#This Row],[Junior piger uden banetill.]]+Tabel1[[#This Row],[Fleks drenge]]+Tabel1[[#This Row],[Fleks piger]]</f>
        <v>165</v>
      </c>
      <c r="V394">
        <f>Tabel1[[#This Row],[Senior mænd]]+Tabel1[[#This Row],[Senior damer]]</f>
        <v>974</v>
      </c>
      <c r="W394">
        <f>Tabel1[[#This Row],[Langdist mænd]]+Tabel1[[#This Row],[Langdist damer]]</f>
        <v>0</v>
      </c>
      <c r="X394">
        <f>Tabel1[[#This Row],[I alt]]</f>
        <v>1314</v>
      </c>
      <c r="Y394">
        <f>Tabel1[[#This Row],[Passive]]</f>
        <v>104</v>
      </c>
      <c r="Z394">
        <f>Tabel1[[#This Row],[Total Aktive]]+Tabel1[[#This Row],[Total Passive]]</f>
        <v>1418</v>
      </c>
    </row>
    <row r="395" spans="1:26" x14ac:dyDescent="0.2">
      <c r="A395">
        <v>2013</v>
      </c>
      <c r="B395">
        <v>117</v>
      </c>
      <c r="C395" t="s">
        <v>41</v>
      </c>
      <c r="D395">
        <v>52</v>
      </c>
      <c r="E395">
        <v>12</v>
      </c>
      <c r="F395">
        <v>12</v>
      </c>
      <c r="G395">
        <v>6</v>
      </c>
      <c r="H395">
        <v>807</v>
      </c>
      <c r="I395">
        <v>327</v>
      </c>
      <c r="J395">
        <v>0</v>
      </c>
      <c r="K395">
        <v>0</v>
      </c>
      <c r="L395">
        <v>54</v>
      </c>
      <c r="M395">
        <v>38</v>
      </c>
      <c r="N395">
        <v>1</v>
      </c>
      <c r="O395">
        <v>0</v>
      </c>
      <c r="P395">
        <v>1309</v>
      </c>
      <c r="Q395">
        <v>276</v>
      </c>
      <c r="R395" t="str">
        <f>_xlfn.CONCAT(Tabel1[[#This Row],[KlubNr]]," - ",Tabel1[[#This Row],[Klubnavn]])</f>
        <v>117 - Værløse Golfklub</v>
      </c>
      <c r="S395">
        <f>Tabel1[[#This Row],[Fleks mænd]]+Tabel1[[#This Row],[Fleks damer]]</f>
        <v>92</v>
      </c>
      <c r="T395">
        <f>Tabel1[[#This Row],[Junior drenge]]+Tabel1[[#This Row],[Junior piger]]+Tabel1[[#This Row],[Junior drenge uden banetill.]]+Tabel1[[#This Row],[Junior piger uden banetill.]]+Tabel1[[#This Row],[Senior mænd]]+Tabel1[[#This Row],[Senior damer]]</f>
        <v>1216</v>
      </c>
      <c r="U395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395">
        <f>Tabel1[[#This Row],[Senior mænd]]+Tabel1[[#This Row],[Senior damer]]</f>
        <v>1134</v>
      </c>
      <c r="W395">
        <f>Tabel1[[#This Row],[Langdist mænd]]+Tabel1[[#This Row],[Langdist damer]]</f>
        <v>1</v>
      </c>
      <c r="X395">
        <f>Tabel1[[#This Row],[I alt]]</f>
        <v>1309</v>
      </c>
      <c r="Y395">
        <f>Tabel1[[#This Row],[Passive]]</f>
        <v>276</v>
      </c>
      <c r="Z395">
        <f>Tabel1[[#This Row],[Total Aktive]]+Tabel1[[#This Row],[Total Passive]]</f>
        <v>1585</v>
      </c>
    </row>
    <row r="396" spans="1:26" x14ac:dyDescent="0.2">
      <c r="A396">
        <v>2013</v>
      </c>
      <c r="B396">
        <v>5</v>
      </c>
      <c r="C396" t="s">
        <v>44</v>
      </c>
      <c r="D396">
        <v>30</v>
      </c>
      <c r="E396">
        <v>4</v>
      </c>
      <c r="F396">
        <v>26</v>
      </c>
      <c r="G396">
        <v>9</v>
      </c>
      <c r="H396">
        <v>768</v>
      </c>
      <c r="I396">
        <v>383</v>
      </c>
      <c r="J396">
        <v>0</v>
      </c>
      <c r="K396">
        <v>0</v>
      </c>
      <c r="L396">
        <v>62</v>
      </c>
      <c r="M396">
        <v>4</v>
      </c>
      <c r="N396">
        <v>15</v>
      </c>
      <c r="O396">
        <v>7</v>
      </c>
      <c r="P396">
        <v>1308</v>
      </c>
      <c r="Q396">
        <v>327</v>
      </c>
      <c r="R396" t="str">
        <f>_xlfn.CONCAT(Tabel1[[#This Row],[KlubNr]]," - ",Tabel1[[#This Row],[Klubnavn]])</f>
        <v>5 - Odense Golfklub</v>
      </c>
      <c r="S396">
        <f>Tabel1[[#This Row],[Fleks mænd]]+Tabel1[[#This Row],[Fleks damer]]</f>
        <v>66</v>
      </c>
      <c r="T396">
        <f>Tabel1[[#This Row],[Junior drenge]]+Tabel1[[#This Row],[Junior piger]]+Tabel1[[#This Row],[Junior drenge uden banetill.]]+Tabel1[[#This Row],[Junior piger uden banetill.]]+Tabel1[[#This Row],[Senior mænd]]+Tabel1[[#This Row],[Senior damer]]</f>
        <v>1220</v>
      </c>
      <c r="U396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396">
        <f>Tabel1[[#This Row],[Senior mænd]]+Tabel1[[#This Row],[Senior damer]]</f>
        <v>1151</v>
      </c>
      <c r="W396">
        <f>Tabel1[[#This Row],[Langdist mænd]]+Tabel1[[#This Row],[Langdist damer]]</f>
        <v>22</v>
      </c>
      <c r="X396">
        <f>Tabel1[[#This Row],[I alt]]</f>
        <v>1308</v>
      </c>
      <c r="Y396">
        <f>Tabel1[[#This Row],[Passive]]</f>
        <v>327</v>
      </c>
      <c r="Z396">
        <f>Tabel1[[#This Row],[Total Aktive]]+Tabel1[[#This Row],[Total Passive]]</f>
        <v>1635</v>
      </c>
    </row>
    <row r="397" spans="1:26" x14ac:dyDescent="0.2">
      <c r="A397">
        <v>2013</v>
      </c>
      <c r="B397">
        <v>7</v>
      </c>
      <c r="C397" t="s">
        <v>46</v>
      </c>
      <c r="D397">
        <v>63</v>
      </c>
      <c r="E397">
        <v>11</v>
      </c>
      <c r="F397">
        <v>20</v>
      </c>
      <c r="G397">
        <v>5</v>
      </c>
      <c r="H397">
        <v>812</v>
      </c>
      <c r="I397">
        <v>365</v>
      </c>
      <c r="J397">
        <v>0</v>
      </c>
      <c r="K397">
        <v>0</v>
      </c>
      <c r="L397">
        <v>0</v>
      </c>
      <c r="M397">
        <v>0</v>
      </c>
      <c r="N397">
        <v>3</v>
      </c>
      <c r="O397">
        <v>0</v>
      </c>
      <c r="P397">
        <v>1279</v>
      </c>
      <c r="Q397">
        <v>145</v>
      </c>
      <c r="R397" t="str">
        <f>_xlfn.CONCAT(Tabel1[[#This Row],[KlubNr]]," - ",Tabel1[[#This Row],[Klubnavn]])</f>
        <v>7 - Kolding Golf Club</v>
      </c>
      <c r="S397">
        <f>Tabel1[[#This Row],[Fleks mænd]]+Tabel1[[#This Row],[Fleks damer]]</f>
        <v>0</v>
      </c>
      <c r="T397">
        <f>Tabel1[[#This Row],[Junior drenge]]+Tabel1[[#This Row],[Junior piger]]+Tabel1[[#This Row],[Junior drenge uden banetill.]]+Tabel1[[#This Row],[Junior piger uden banetill.]]+Tabel1[[#This Row],[Senior mænd]]+Tabel1[[#This Row],[Senior damer]]</f>
        <v>1276</v>
      </c>
      <c r="U397">
        <f>Tabel1[[#This Row],[Junior drenge]]+Tabel1[[#This Row],[Junior piger]]+Tabel1[[#This Row],[Junior drenge uden banetill.]]+Tabel1[[#This Row],[Junior piger uden banetill.]]+Tabel1[[#This Row],[Fleks drenge]]+Tabel1[[#This Row],[Fleks piger]]</f>
        <v>99</v>
      </c>
      <c r="V397">
        <f>Tabel1[[#This Row],[Senior mænd]]+Tabel1[[#This Row],[Senior damer]]</f>
        <v>1177</v>
      </c>
      <c r="W397">
        <f>Tabel1[[#This Row],[Langdist mænd]]+Tabel1[[#This Row],[Langdist damer]]</f>
        <v>3</v>
      </c>
      <c r="X397">
        <f>Tabel1[[#This Row],[I alt]]</f>
        <v>1279</v>
      </c>
      <c r="Y397">
        <f>Tabel1[[#This Row],[Passive]]</f>
        <v>145</v>
      </c>
      <c r="Z397">
        <f>Tabel1[[#This Row],[Total Aktive]]+Tabel1[[#This Row],[Total Passive]]</f>
        <v>1424</v>
      </c>
    </row>
    <row r="398" spans="1:26" x14ac:dyDescent="0.2">
      <c r="A398">
        <v>2013</v>
      </c>
      <c r="B398">
        <v>73</v>
      </c>
      <c r="C398" t="s">
        <v>68</v>
      </c>
      <c r="D398">
        <v>46</v>
      </c>
      <c r="E398">
        <v>6</v>
      </c>
      <c r="F398">
        <v>2</v>
      </c>
      <c r="G398">
        <v>0</v>
      </c>
      <c r="H398">
        <v>577</v>
      </c>
      <c r="I398">
        <v>174</v>
      </c>
      <c r="J398">
        <v>2</v>
      </c>
      <c r="K398">
        <v>2</v>
      </c>
      <c r="L398">
        <v>323</v>
      </c>
      <c r="M398">
        <v>139</v>
      </c>
      <c r="N398">
        <v>0</v>
      </c>
      <c r="O398">
        <v>0</v>
      </c>
      <c r="P398">
        <v>1271</v>
      </c>
      <c r="Q398">
        <v>35</v>
      </c>
      <c r="R398" t="str">
        <f>_xlfn.CONCAT(Tabel1[[#This Row],[KlubNr]]," - ",Tabel1[[#This Row],[Klubnavn]])</f>
        <v>73 - Aarhus Aadal Golf Club</v>
      </c>
      <c r="S398">
        <f>Tabel1[[#This Row],[Fleks mænd]]+Tabel1[[#This Row],[Fleks damer]]</f>
        <v>462</v>
      </c>
      <c r="T398">
        <f>Tabel1[[#This Row],[Junior drenge]]+Tabel1[[#This Row],[Junior piger]]+Tabel1[[#This Row],[Junior drenge uden banetill.]]+Tabel1[[#This Row],[Junior piger uden banetill.]]+Tabel1[[#This Row],[Senior mænd]]+Tabel1[[#This Row],[Senior damer]]</f>
        <v>805</v>
      </c>
      <c r="U398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398">
        <f>Tabel1[[#This Row],[Senior mænd]]+Tabel1[[#This Row],[Senior damer]]</f>
        <v>751</v>
      </c>
      <c r="W398">
        <f>Tabel1[[#This Row],[Langdist mænd]]+Tabel1[[#This Row],[Langdist damer]]</f>
        <v>0</v>
      </c>
      <c r="X398">
        <f>Tabel1[[#This Row],[I alt]]</f>
        <v>1271</v>
      </c>
      <c r="Y398">
        <f>Tabel1[[#This Row],[Passive]]</f>
        <v>35</v>
      </c>
      <c r="Z398">
        <f>Tabel1[[#This Row],[Total Aktive]]+Tabel1[[#This Row],[Total Passive]]</f>
        <v>1306</v>
      </c>
    </row>
    <row r="399" spans="1:26" x14ac:dyDescent="0.2">
      <c r="A399">
        <v>2013</v>
      </c>
      <c r="B399">
        <v>33</v>
      </c>
      <c r="C399" t="s">
        <v>50</v>
      </c>
      <c r="D399">
        <v>88</v>
      </c>
      <c r="E399">
        <v>33</v>
      </c>
      <c r="F399">
        <v>11</v>
      </c>
      <c r="G399">
        <v>10</v>
      </c>
      <c r="H399">
        <v>656</v>
      </c>
      <c r="I399">
        <v>342</v>
      </c>
      <c r="J399">
        <v>0</v>
      </c>
      <c r="K399">
        <v>0</v>
      </c>
      <c r="L399">
        <v>54</v>
      </c>
      <c r="M399">
        <v>48</v>
      </c>
      <c r="N399">
        <v>16</v>
      </c>
      <c r="O399">
        <v>7</v>
      </c>
      <c r="P399">
        <v>1265</v>
      </c>
      <c r="Q399">
        <v>185</v>
      </c>
      <c r="R399" t="str">
        <f>_xlfn.CONCAT(Tabel1[[#This Row],[KlubNr]]," - ",Tabel1[[#This Row],[Klubnavn]])</f>
        <v>33 - Kokkedal Golfklub</v>
      </c>
      <c r="S399">
        <f>Tabel1[[#This Row],[Fleks mænd]]+Tabel1[[#This Row],[Fleks damer]]</f>
        <v>102</v>
      </c>
      <c r="T399">
        <f>Tabel1[[#This Row],[Junior drenge]]+Tabel1[[#This Row],[Junior piger]]+Tabel1[[#This Row],[Junior drenge uden banetill.]]+Tabel1[[#This Row],[Junior piger uden banetill.]]+Tabel1[[#This Row],[Senior mænd]]+Tabel1[[#This Row],[Senior damer]]</f>
        <v>1140</v>
      </c>
      <c r="U399">
        <f>Tabel1[[#This Row],[Junior drenge]]+Tabel1[[#This Row],[Junior piger]]+Tabel1[[#This Row],[Junior drenge uden banetill.]]+Tabel1[[#This Row],[Junior piger uden banetill.]]+Tabel1[[#This Row],[Fleks drenge]]+Tabel1[[#This Row],[Fleks piger]]</f>
        <v>142</v>
      </c>
      <c r="V399">
        <f>Tabel1[[#This Row],[Senior mænd]]+Tabel1[[#This Row],[Senior damer]]</f>
        <v>998</v>
      </c>
      <c r="W399">
        <f>Tabel1[[#This Row],[Langdist mænd]]+Tabel1[[#This Row],[Langdist damer]]</f>
        <v>23</v>
      </c>
      <c r="X399">
        <f>Tabel1[[#This Row],[I alt]]</f>
        <v>1265</v>
      </c>
      <c r="Y399">
        <f>Tabel1[[#This Row],[Passive]]</f>
        <v>185</v>
      </c>
      <c r="Z399">
        <f>Tabel1[[#This Row],[Total Aktive]]+Tabel1[[#This Row],[Total Passive]]</f>
        <v>1450</v>
      </c>
    </row>
    <row r="400" spans="1:26" x14ac:dyDescent="0.2">
      <c r="A400">
        <v>2013</v>
      </c>
      <c r="B400">
        <v>1</v>
      </c>
      <c r="C400" t="s">
        <v>55</v>
      </c>
      <c r="D400">
        <v>80</v>
      </c>
      <c r="E400">
        <v>22</v>
      </c>
      <c r="F400">
        <v>6</v>
      </c>
      <c r="G400">
        <v>4</v>
      </c>
      <c r="H400">
        <v>628</v>
      </c>
      <c r="I400">
        <v>381</v>
      </c>
      <c r="J400">
        <v>0</v>
      </c>
      <c r="K400">
        <v>0</v>
      </c>
      <c r="L400">
        <v>66</v>
      </c>
      <c r="M400">
        <v>66</v>
      </c>
      <c r="N400">
        <v>0</v>
      </c>
      <c r="O400">
        <v>0</v>
      </c>
      <c r="P400">
        <v>1253</v>
      </c>
      <c r="Q400">
        <v>262</v>
      </c>
      <c r="R400" t="str">
        <f>_xlfn.CONCAT(Tabel1[[#This Row],[KlubNr]]," - ",Tabel1[[#This Row],[Klubnavn]])</f>
        <v>1 - Københavns Golf Klub</v>
      </c>
      <c r="S400">
        <f>Tabel1[[#This Row],[Fleks mænd]]+Tabel1[[#This Row],[Fleks damer]]</f>
        <v>132</v>
      </c>
      <c r="T400">
        <f>Tabel1[[#This Row],[Junior drenge]]+Tabel1[[#This Row],[Junior piger]]+Tabel1[[#This Row],[Junior drenge uden banetill.]]+Tabel1[[#This Row],[Junior piger uden banetill.]]+Tabel1[[#This Row],[Senior mænd]]+Tabel1[[#This Row],[Senior damer]]</f>
        <v>1121</v>
      </c>
      <c r="U400">
        <f>Tabel1[[#This Row],[Junior drenge]]+Tabel1[[#This Row],[Junior piger]]+Tabel1[[#This Row],[Junior drenge uden banetill.]]+Tabel1[[#This Row],[Junior piger uden banetill.]]+Tabel1[[#This Row],[Fleks drenge]]+Tabel1[[#This Row],[Fleks piger]]</f>
        <v>112</v>
      </c>
      <c r="V400">
        <f>Tabel1[[#This Row],[Senior mænd]]+Tabel1[[#This Row],[Senior damer]]</f>
        <v>1009</v>
      </c>
      <c r="W400">
        <f>Tabel1[[#This Row],[Langdist mænd]]+Tabel1[[#This Row],[Langdist damer]]</f>
        <v>0</v>
      </c>
      <c r="X400">
        <f>Tabel1[[#This Row],[I alt]]</f>
        <v>1253</v>
      </c>
      <c r="Y400">
        <f>Tabel1[[#This Row],[Passive]]</f>
        <v>262</v>
      </c>
      <c r="Z400">
        <f>Tabel1[[#This Row],[Total Aktive]]+Tabel1[[#This Row],[Total Passive]]</f>
        <v>1515</v>
      </c>
    </row>
    <row r="401" spans="1:26" x14ac:dyDescent="0.2">
      <c r="A401">
        <v>2013</v>
      </c>
      <c r="B401">
        <v>68</v>
      </c>
      <c r="C401" t="s">
        <v>45</v>
      </c>
      <c r="D401">
        <v>80</v>
      </c>
      <c r="E401">
        <v>22</v>
      </c>
      <c r="F401">
        <v>15</v>
      </c>
      <c r="G401">
        <v>11</v>
      </c>
      <c r="H401">
        <v>747</v>
      </c>
      <c r="I401">
        <v>349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1224</v>
      </c>
      <c r="Q401">
        <v>237</v>
      </c>
      <c r="R401" t="str">
        <f>_xlfn.CONCAT(Tabel1[[#This Row],[KlubNr]]," - ",Tabel1[[#This Row],[Klubnavn]])</f>
        <v>68 - Fredensborg Golf Club</v>
      </c>
      <c r="S401">
        <f>Tabel1[[#This Row],[Fleks mænd]]+Tabel1[[#This Row],[Fleks damer]]</f>
        <v>0</v>
      </c>
      <c r="T401">
        <f>Tabel1[[#This Row],[Junior drenge]]+Tabel1[[#This Row],[Junior piger]]+Tabel1[[#This Row],[Junior drenge uden banetill.]]+Tabel1[[#This Row],[Junior piger uden banetill.]]+Tabel1[[#This Row],[Senior mænd]]+Tabel1[[#This Row],[Senior damer]]</f>
        <v>1224</v>
      </c>
      <c r="U401">
        <f>Tabel1[[#This Row],[Junior drenge]]+Tabel1[[#This Row],[Junior piger]]+Tabel1[[#This Row],[Junior drenge uden banetill.]]+Tabel1[[#This Row],[Junior piger uden banetill.]]+Tabel1[[#This Row],[Fleks drenge]]+Tabel1[[#This Row],[Fleks piger]]</f>
        <v>128</v>
      </c>
      <c r="V401">
        <f>Tabel1[[#This Row],[Senior mænd]]+Tabel1[[#This Row],[Senior damer]]</f>
        <v>1096</v>
      </c>
      <c r="W401">
        <f>Tabel1[[#This Row],[Langdist mænd]]+Tabel1[[#This Row],[Langdist damer]]</f>
        <v>0</v>
      </c>
      <c r="X401">
        <f>Tabel1[[#This Row],[I alt]]</f>
        <v>1224</v>
      </c>
      <c r="Y401">
        <f>Tabel1[[#This Row],[Passive]]</f>
        <v>237</v>
      </c>
      <c r="Z401">
        <f>Tabel1[[#This Row],[Total Aktive]]+Tabel1[[#This Row],[Total Passive]]</f>
        <v>1461</v>
      </c>
    </row>
    <row r="402" spans="1:26" x14ac:dyDescent="0.2">
      <c r="A402">
        <v>2013</v>
      </c>
      <c r="B402">
        <v>15</v>
      </c>
      <c r="C402" t="s">
        <v>43</v>
      </c>
      <c r="D402">
        <v>44</v>
      </c>
      <c r="E402">
        <v>23</v>
      </c>
      <c r="F402">
        <v>9</v>
      </c>
      <c r="G402">
        <v>1</v>
      </c>
      <c r="H402">
        <v>573</v>
      </c>
      <c r="I402">
        <v>309</v>
      </c>
      <c r="J402">
        <v>1</v>
      </c>
      <c r="K402">
        <v>0</v>
      </c>
      <c r="L402">
        <v>154</v>
      </c>
      <c r="M402">
        <v>99</v>
      </c>
      <c r="N402">
        <v>7</v>
      </c>
      <c r="O402">
        <v>3</v>
      </c>
      <c r="P402">
        <v>1223</v>
      </c>
      <c r="Q402">
        <v>69</v>
      </c>
      <c r="R402" t="str">
        <f>_xlfn.CONCAT(Tabel1[[#This Row],[KlubNr]]," - ",Tabel1[[#This Row],[Klubnavn]])</f>
        <v>15 - Herning Golf Klub</v>
      </c>
      <c r="S402">
        <f>Tabel1[[#This Row],[Fleks mænd]]+Tabel1[[#This Row],[Fleks damer]]</f>
        <v>253</v>
      </c>
      <c r="T402">
        <f>Tabel1[[#This Row],[Junior drenge]]+Tabel1[[#This Row],[Junior piger]]+Tabel1[[#This Row],[Junior drenge uden banetill.]]+Tabel1[[#This Row],[Junior piger uden banetill.]]+Tabel1[[#This Row],[Senior mænd]]+Tabel1[[#This Row],[Senior damer]]</f>
        <v>959</v>
      </c>
      <c r="U402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402">
        <f>Tabel1[[#This Row],[Senior mænd]]+Tabel1[[#This Row],[Senior damer]]</f>
        <v>882</v>
      </c>
      <c r="W402">
        <f>Tabel1[[#This Row],[Langdist mænd]]+Tabel1[[#This Row],[Langdist damer]]</f>
        <v>10</v>
      </c>
      <c r="X402">
        <f>Tabel1[[#This Row],[I alt]]</f>
        <v>1223</v>
      </c>
      <c r="Y402">
        <f>Tabel1[[#This Row],[Passive]]</f>
        <v>69</v>
      </c>
      <c r="Z402">
        <f>Tabel1[[#This Row],[Total Aktive]]+Tabel1[[#This Row],[Total Passive]]</f>
        <v>1292</v>
      </c>
    </row>
    <row r="403" spans="1:26" x14ac:dyDescent="0.2">
      <c r="A403">
        <v>2013</v>
      </c>
      <c r="B403">
        <v>79</v>
      </c>
      <c r="C403" t="s">
        <v>64</v>
      </c>
      <c r="D403">
        <v>37</v>
      </c>
      <c r="E403">
        <v>8</v>
      </c>
      <c r="F403">
        <v>9</v>
      </c>
      <c r="G403">
        <v>2</v>
      </c>
      <c r="H403">
        <v>747</v>
      </c>
      <c r="I403">
        <v>393</v>
      </c>
      <c r="J403">
        <v>0</v>
      </c>
      <c r="K403">
        <v>0</v>
      </c>
      <c r="L403">
        <v>0</v>
      </c>
      <c r="M403">
        <v>0</v>
      </c>
      <c r="N403">
        <v>2</v>
      </c>
      <c r="O403">
        <v>0</v>
      </c>
      <c r="P403">
        <v>1198</v>
      </c>
      <c r="Q403">
        <v>123</v>
      </c>
      <c r="R403" t="str">
        <f>_xlfn.CONCAT(Tabel1[[#This Row],[KlubNr]]," - ",Tabel1[[#This Row],[Klubnavn]])</f>
        <v>79 - Mollerup Golf Club</v>
      </c>
      <c r="S403">
        <f>Tabel1[[#This Row],[Fleks mænd]]+Tabel1[[#This Row],[Fleks damer]]</f>
        <v>0</v>
      </c>
      <c r="T403">
        <f>Tabel1[[#This Row],[Junior drenge]]+Tabel1[[#This Row],[Junior piger]]+Tabel1[[#This Row],[Junior drenge uden banetill.]]+Tabel1[[#This Row],[Junior piger uden banetill.]]+Tabel1[[#This Row],[Senior mænd]]+Tabel1[[#This Row],[Senior damer]]</f>
        <v>1196</v>
      </c>
      <c r="U403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403">
        <f>Tabel1[[#This Row],[Senior mænd]]+Tabel1[[#This Row],[Senior damer]]</f>
        <v>1140</v>
      </c>
      <c r="W403">
        <f>Tabel1[[#This Row],[Langdist mænd]]+Tabel1[[#This Row],[Langdist damer]]</f>
        <v>2</v>
      </c>
      <c r="X403">
        <f>Tabel1[[#This Row],[I alt]]</f>
        <v>1198</v>
      </c>
      <c r="Y403">
        <f>Tabel1[[#This Row],[Passive]]</f>
        <v>123</v>
      </c>
      <c r="Z403">
        <f>Tabel1[[#This Row],[Total Aktive]]+Tabel1[[#This Row],[Total Passive]]</f>
        <v>1321</v>
      </c>
    </row>
    <row r="404" spans="1:26" x14ac:dyDescent="0.2">
      <c r="A404">
        <v>2013</v>
      </c>
      <c r="B404">
        <v>141</v>
      </c>
      <c r="C404" t="s">
        <v>39</v>
      </c>
      <c r="D404">
        <v>11</v>
      </c>
      <c r="E404">
        <v>1</v>
      </c>
      <c r="F404">
        <v>0</v>
      </c>
      <c r="G404">
        <v>0</v>
      </c>
      <c r="H404">
        <v>754</v>
      </c>
      <c r="I404">
        <v>179</v>
      </c>
      <c r="J404">
        <v>1</v>
      </c>
      <c r="K404">
        <v>0</v>
      </c>
      <c r="L404">
        <v>188</v>
      </c>
      <c r="M404">
        <v>61</v>
      </c>
      <c r="N404">
        <v>0</v>
      </c>
      <c r="O404">
        <v>0</v>
      </c>
      <c r="P404">
        <v>1195</v>
      </c>
      <c r="Q404">
        <v>22</v>
      </c>
      <c r="R404" t="str">
        <f>_xlfn.CONCAT(Tabel1[[#This Row],[KlubNr]]," - ",Tabel1[[#This Row],[Klubnavn]])</f>
        <v>141 - Tullamore Golf Club</v>
      </c>
      <c r="S404">
        <f>Tabel1[[#This Row],[Fleks mænd]]+Tabel1[[#This Row],[Fleks damer]]</f>
        <v>249</v>
      </c>
      <c r="T404">
        <f>Tabel1[[#This Row],[Junior drenge]]+Tabel1[[#This Row],[Junior piger]]+Tabel1[[#This Row],[Junior drenge uden banetill.]]+Tabel1[[#This Row],[Junior piger uden banetill.]]+Tabel1[[#This Row],[Senior mænd]]+Tabel1[[#This Row],[Senior damer]]</f>
        <v>945</v>
      </c>
      <c r="U404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404">
        <f>Tabel1[[#This Row],[Senior mænd]]+Tabel1[[#This Row],[Senior damer]]</f>
        <v>933</v>
      </c>
      <c r="W404">
        <f>Tabel1[[#This Row],[Langdist mænd]]+Tabel1[[#This Row],[Langdist damer]]</f>
        <v>0</v>
      </c>
      <c r="X404">
        <f>Tabel1[[#This Row],[I alt]]</f>
        <v>1195</v>
      </c>
      <c r="Y404">
        <f>Tabel1[[#This Row],[Passive]]</f>
        <v>22</v>
      </c>
      <c r="Z404">
        <f>Tabel1[[#This Row],[Total Aktive]]+Tabel1[[#This Row],[Total Passive]]</f>
        <v>1217</v>
      </c>
    </row>
    <row r="405" spans="1:26" x14ac:dyDescent="0.2">
      <c r="A405">
        <v>2013</v>
      </c>
      <c r="B405">
        <v>35</v>
      </c>
      <c r="C405" t="s">
        <v>49</v>
      </c>
      <c r="D405">
        <v>52</v>
      </c>
      <c r="E405">
        <v>15</v>
      </c>
      <c r="F405">
        <v>6</v>
      </c>
      <c r="G405">
        <v>12</v>
      </c>
      <c r="H405">
        <v>682</v>
      </c>
      <c r="I405">
        <v>262</v>
      </c>
      <c r="J405">
        <v>0</v>
      </c>
      <c r="K405">
        <v>0</v>
      </c>
      <c r="L405">
        <v>106</v>
      </c>
      <c r="M405">
        <v>50</v>
      </c>
      <c r="N405">
        <v>4</v>
      </c>
      <c r="O405">
        <v>0</v>
      </c>
      <c r="P405">
        <v>1189</v>
      </c>
      <c r="Q405">
        <v>0</v>
      </c>
      <c r="R405" t="str">
        <f>_xlfn.CONCAT(Tabel1[[#This Row],[KlubNr]]," - ",Tabel1[[#This Row],[Klubnavn]])</f>
        <v>35 - Horsens Golfklub</v>
      </c>
      <c r="S405">
        <f>Tabel1[[#This Row],[Fleks mænd]]+Tabel1[[#This Row],[Fleks damer]]</f>
        <v>156</v>
      </c>
      <c r="T405">
        <f>Tabel1[[#This Row],[Junior drenge]]+Tabel1[[#This Row],[Junior piger]]+Tabel1[[#This Row],[Junior drenge uden banetill.]]+Tabel1[[#This Row],[Junior piger uden banetill.]]+Tabel1[[#This Row],[Senior mænd]]+Tabel1[[#This Row],[Senior damer]]</f>
        <v>1029</v>
      </c>
      <c r="U405">
        <f>Tabel1[[#This Row],[Junior drenge]]+Tabel1[[#This Row],[Junior piger]]+Tabel1[[#This Row],[Junior drenge uden banetill.]]+Tabel1[[#This Row],[Junior piger uden banetill.]]+Tabel1[[#This Row],[Fleks drenge]]+Tabel1[[#This Row],[Fleks piger]]</f>
        <v>85</v>
      </c>
      <c r="V405">
        <f>Tabel1[[#This Row],[Senior mænd]]+Tabel1[[#This Row],[Senior damer]]</f>
        <v>944</v>
      </c>
      <c r="W405">
        <f>Tabel1[[#This Row],[Langdist mænd]]+Tabel1[[#This Row],[Langdist damer]]</f>
        <v>4</v>
      </c>
      <c r="X405">
        <f>Tabel1[[#This Row],[I alt]]</f>
        <v>1189</v>
      </c>
      <c r="Y405">
        <f>Tabel1[[#This Row],[Passive]]</f>
        <v>0</v>
      </c>
      <c r="Z405">
        <f>Tabel1[[#This Row],[Total Aktive]]+Tabel1[[#This Row],[Total Passive]]</f>
        <v>1189</v>
      </c>
    </row>
    <row r="406" spans="1:26" x14ac:dyDescent="0.2">
      <c r="A406">
        <v>2013</v>
      </c>
      <c r="B406">
        <v>39</v>
      </c>
      <c r="C406" t="s">
        <v>54</v>
      </c>
      <c r="D406">
        <v>54</v>
      </c>
      <c r="E406">
        <v>10</v>
      </c>
      <c r="F406">
        <v>35</v>
      </c>
      <c r="G406">
        <v>10</v>
      </c>
      <c r="H406">
        <v>614</v>
      </c>
      <c r="I406">
        <v>239</v>
      </c>
      <c r="J406">
        <v>0</v>
      </c>
      <c r="K406">
        <v>0</v>
      </c>
      <c r="L406">
        <v>127</v>
      </c>
      <c r="M406">
        <v>68</v>
      </c>
      <c r="N406">
        <v>11</v>
      </c>
      <c r="O406">
        <v>3</v>
      </c>
      <c r="P406">
        <v>1171</v>
      </c>
      <c r="Q406">
        <v>140</v>
      </c>
      <c r="R406" t="str">
        <f>_xlfn.CONCAT(Tabel1[[#This Row],[KlubNr]]," - ",Tabel1[[#This Row],[Klubnavn]])</f>
        <v>39 - Viborg Golfklub</v>
      </c>
      <c r="S406">
        <f>Tabel1[[#This Row],[Fleks mænd]]+Tabel1[[#This Row],[Fleks damer]]</f>
        <v>195</v>
      </c>
      <c r="T406">
        <f>Tabel1[[#This Row],[Junior drenge]]+Tabel1[[#This Row],[Junior piger]]+Tabel1[[#This Row],[Junior drenge uden banetill.]]+Tabel1[[#This Row],[Junior piger uden banetill.]]+Tabel1[[#This Row],[Senior mænd]]+Tabel1[[#This Row],[Senior damer]]</f>
        <v>962</v>
      </c>
      <c r="U406">
        <f>Tabel1[[#This Row],[Junior drenge]]+Tabel1[[#This Row],[Junior piger]]+Tabel1[[#This Row],[Junior drenge uden banetill.]]+Tabel1[[#This Row],[Junior piger uden banetill.]]+Tabel1[[#This Row],[Fleks drenge]]+Tabel1[[#This Row],[Fleks piger]]</f>
        <v>109</v>
      </c>
      <c r="V406">
        <f>Tabel1[[#This Row],[Senior mænd]]+Tabel1[[#This Row],[Senior damer]]</f>
        <v>853</v>
      </c>
      <c r="W406">
        <f>Tabel1[[#This Row],[Langdist mænd]]+Tabel1[[#This Row],[Langdist damer]]</f>
        <v>14</v>
      </c>
      <c r="X406">
        <f>Tabel1[[#This Row],[I alt]]</f>
        <v>1171</v>
      </c>
      <c r="Y406">
        <f>Tabel1[[#This Row],[Passive]]</f>
        <v>140</v>
      </c>
      <c r="Z406">
        <f>Tabel1[[#This Row],[Total Aktive]]+Tabel1[[#This Row],[Total Passive]]</f>
        <v>1311</v>
      </c>
    </row>
    <row r="407" spans="1:26" x14ac:dyDescent="0.2">
      <c r="A407">
        <v>2013</v>
      </c>
      <c r="B407">
        <v>4</v>
      </c>
      <c r="C407" t="s">
        <v>47</v>
      </c>
      <c r="D407">
        <v>56</v>
      </c>
      <c r="E407">
        <v>26</v>
      </c>
      <c r="F407">
        <v>44</v>
      </c>
      <c r="G407">
        <v>25</v>
      </c>
      <c r="H407">
        <v>692</v>
      </c>
      <c r="I407">
        <v>327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1170</v>
      </c>
      <c r="Q407">
        <v>223</v>
      </c>
      <c r="R407" t="str">
        <f>_xlfn.CONCAT(Tabel1[[#This Row],[KlubNr]]," - ",Tabel1[[#This Row],[Klubnavn]])</f>
        <v>4 - Helsingør Golf Club</v>
      </c>
      <c r="S407">
        <f>Tabel1[[#This Row],[Fleks mænd]]+Tabel1[[#This Row],[Fleks damer]]</f>
        <v>0</v>
      </c>
      <c r="T407">
        <f>Tabel1[[#This Row],[Junior drenge]]+Tabel1[[#This Row],[Junior piger]]+Tabel1[[#This Row],[Junior drenge uden banetill.]]+Tabel1[[#This Row],[Junior piger uden banetill.]]+Tabel1[[#This Row],[Senior mænd]]+Tabel1[[#This Row],[Senior damer]]</f>
        <v>1170</v>
      </c>
      <c r="U407">
        <f>Tabel1[[#This Row],[Junior drenge]]+Tabel1[[#This Row],[Junior piger]]+Tabel1[[#This Row],[Junior drenge uden banetill.]]+Tabel1[[#This Row],[Junior piger uden banetill.]]+Tabel1[[#This Row],[Fleks drenge]]+Tabel1[[#This Row],[Fleks piger]]</f>
        <v>151</v>
      </c>
      <c r="V407">
        <f>Tabel1[[#This Row],[Senior mænd]]+Tabel1[[#This Row],[Senior damer]]</f>
        <v>1019</v>
      </c>
      <c r="W407">
        <f>Tabel1[[#This Row],[Langdist mænd]]+Tabel1[[#This Row],[Langdist damer]]</f>
        <v>0</v>
      </c>
      <c r="X407">
        <f>Tabel1[[#This Row],[I alt]]</f>
        <v>1170</v>
      </c>
      <c r="Y407">
        <f>Tabel1[[#This Row],[Passive]]</f>
        <v>223</v>
      </c>
      <c r="Z407">
        <f>Tabel1[[#This Row],[Total Aktive]]+Tabel1[[#This Row],[Total Passive]]</f>
        <v>1393</v>
      </c>
    </row>
    <row r="408" spans="1:26" x14ac:dyDescent="0.2">
      <c r="A408">
        <v>2013</v>
      </c>
      <c r="B408">
        <v>28</v>
      </c>
      <c r="C408" t="s">
        <v>48</v>
      </c>
      <c r="D408">
        <v>48</v>
      </c>
      <c r="E408">
        <v>12</v>
      </c>
      <c r="F408">
        <v>6</v>
      </c>
      <c r="G408">
        <v>5</v>
      </c>
      <c r="H408">
        <v>658</v>
      </c>
      <c r="I408">
        <v>278</v>
      </c>
      <c r="J408">
        <v>0</v>
      </c>
      <c r="K408">
        <v>0</v>
      </c>
      <c r="L408">
        <v>87</v>
      </c>
      <c r="M408">
        <v>53</v>
      </c>
      <c r="N408">
        <v>0</v>
      </c>
      <c r="O408">
        <v>0</v>
      </c>
      <c r="P408">
        <v>1147</v>
      </c>
      <c r="Q408">
        <v>157</v>
      </c>
      <c r="R408" t="str">
        <f>_xlfn.CONCAT(Tabel1[[#This Row],[KlubNr]]," - ",Tabel1[[#This Row],[Klubnavn]])</f>
        <v>28 - Mølleåens Golf Klub</v>
      </c>
      <c r="S408">
        <f>Tabel1[[#This Row],[Fleks mænd]]+Tabel1[[#This Row],[Fleks damer]]</f>
        <v>140</v>
      </c>
      <c r="T408">
        <f>Tabel1[[#This Row],[Junior drenge]]+Tabel1[[#This Row],[Junior piger]]+Tabel1[[#This Row],[Junior drenge uden banetill.]]+Tabel1[[#This Row],[Junior piger uden banetill.]]+Tabel1[[#This Row],[Senior mænd]]+Tabel1[[#This Row],[Senior damer]]</f>
        <v>1007</v>
      </c>
      <c r="U408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408">
        <f>Tabel1[[#This Row],[Senior mænd]]+Tabel1[[#This Row],[Senior damer]]</f>
        <v>936</v>
      </c>
      <c r="W408">
        <f>Tabel1[[#This Row],[Langdist mænd]]+Tabel1[[#This Row],[Langdist damer]]</f>
        <v>0</v>
      </c>
      <c r="X408">
        <f>Tabel1[[#This Row],[I alt]]</f>
        <v>1147</v>
      </c>
      <c r="Y408">
        <f>Tabel1[[#This Row],[Passive]]</f>
        <v>157</v>
      </c>
      <c r="Z408">
        <f>Tabel1[[#This Row],[Total Aktive]]+Tabel1[[#This Row],[Total Passive]]</f>
        <v>1304</v>
      </c>
    </row>
    <row r="409" spans="1:26" x14ac:dyDescent="0.2">
      <c r="A409">
        <v>2013</v>
      </c>
      <c r="B409">
        <v>6</v>
      </c>
      <c r="C409" t="s">
        <v>57</v>
      </c>
      <c r="D409">
        <v>58</v>
      </c>
      <c r="E409">
        <v>13</v>
      </c>
      <c r="F409">
        <v>14</v>
      </c>
      <c r="G409">
        <v>10</v>
      </c>
      <c r="H409">
        <v>647</v>
      </c>
      <c r="I409">
        <v>352</v>
      </c>
      <c r="J409">
        <v>0</v>
      </c>
      <c r="K409">
        <v>0</v>
      </c>
      <c r="L409">
        <v>41</v>
      </c>
      <c r="M409">
        <v>7</v>
      </c>
      <c r="N409">
        <v>1</v>
      </c>
      <c r="O409">
        <v>1</v>
      </c>
      <c r="P409">
        <v>1144</v>
      </c>
      <c r="Q409">
        <v>109</v>
      </c>
      <c r="R409" t="str">
        <f>_xlfn.CONCAT(Tabel1[[#This Row],[KlubNr]]," - ",Tabel1[[#This Row],[Klubnavn]])</f>
        <v>6 - Aarhus Golf Club</v>
      </c>
      <c r="S409">
        <f>Tabel1[[#This Row],[Fleks mænd]]+Tabel1[[#This Row],[Fleks damer]]</f>
        <v>48</v>
      </c>
      <c r="T409">
        <f>Tabel1[[#This Row],[Junior drenge]]+Tabel1[[#This Row],[Junior piger]]+Tabel1[[#This Row],[Junior drenge uden banetill.]]+Tabel1[[#This Row],[Junior piger uden banetill.]]+Tabel1[[#This Row],[Senior mænd]]+Tabel1[[#This Row],[Senior damer]]</f>
        <v>1094</v>
      </c>
      <c r="U409">
        <f>Tabel1[[#This Row],[Junior drenge]]+Tabel1[[#This Row],[Junior piger]]+Tabel1[[#This Row],[Junior drenge uden banetill.]]+Tabel1[[#This Row],[Junior piger uden banetill.]]+Tabel1[[#This Row],[Fleks drenge]]+Tabel1[[#This Row],[Fleks piger]]</f>
        <v>95</v>
      </c>
      <c r="V409">
        <f>Tabel1[[#This Row],[Senior mænd]]+Tabel1[[#This Row],[Senior damer]]</f>
        <v>999</v>
      </c>
      <c r="W409">
        <f>Tabel1[[#This Row],[Langdist mænd]]+Tabel1[[#This Row],[Langdist damer]]</f>
        <v>2</v>
      </c>
      <c r="X409">
        <f>Tabel1[[#This Row],[I alt]]</f>
        <v>1144</v>
      </c>
      <c r="Y409">
        <f>Tabel1[[#This Row],[Passive]]</f>
        <v>109</v>
      </c>
      <c r="Z409">
        <f>Tabel1[[#This Row],[Total Aktive]]+Tabel1[[#This Row],[Total Passive]]</f>
        <v>1253</v>
      </c>
    </row>
    <row r="410" spans="1:26" x14ac:dyDescent="0.2">
      <c r="A410">
        <v>2013</v>
      </c>
      <c r="B410">
        <v>94</v>
      </c>
      <c r="C410" t="s">
        <v>79</v>
      </c>
      <c r="D410">
        <v>54</v>
      </c>
      <c r="E410">
        <v>10</v>
      </c>
      <c r="F410">
        <v>10</v>
      </c>
      <c r="G410">
        <v>2</v>
      </c>
      <c r="H410">
        <v>596</v>
      </c>
      <c r="I410">
        <v>352</v>
      </c>
      <c r="J410">
        <v>0</v>
      </c>
      <c r="K410">
        <v>0</v>
      </c>
      <c r="L410">
        <v>64</v>
      </c>
      <c r="M410">
        <v>31</v>
      </c>
      <c r="N410">
        <v>5</v>
      </c>
      <c r="O410">
        <v>0</v>
      </c>
      <c r="P410">
        <v>1124</v>
      </c>
      <c r="Q410">
        <v>61</v>
      </c>
      <c r="R410" t="str">
        <f>_xlfn.CONCAT(Tabel1[[#This Row],[KlubNr]]," - ",Tabel1[[#This Row],[Klubnavn]])</f>
        <v>94 - Odder Golfklub</v>
      </c>
      <c r="S410">
        <f>Tabel1[[#This Row],[Fleks mænd]]+Tabel1[[#This Row],[Fleks damer]]</f>
        <v>95</v>
      </c>
      <c r="T410">
        <f>Tabel1[[#This Row],[Junior drenge]]+Tabel1[[#This Row],[Junior piger]]+Tabel1[[#This Row],[Junior drenge uden banetill.]]+Tabel1[[#This Row],[Junior piger uden banetill.]]+Tabel1[[#This Row],[Senior mænd]]+Tabel1[[#This Row],[Senior damer]]</f>
        <v>1024</v>
      </c>
      <c r="U410">
        <f>Tabel1[[#This Row],[Junior drenge]]+Tabel1[[#This Row],[Junior piger]]+Tabel1[[#This Row],[Junior drenge uden banetill.]]+Tabel1[[#This Row],[Junior piger uden banetill.]]+Tabel1[[#This Row],[Fleks drenge]]+Tabel1[[#This Row],[Fleks piger]]</f>
        <v>76</v>
      </c>
      <c r="V410">
        <f>Tabel1[[#This Row],[Senior mænd]]+Tabel1[[#This Row],[Senior damer]]</f>
        <v>948</v>
      </c>
      <c r="W410">
        <f>Tabel1[[#This Row],[Langdist mænd]]+Tabel1[[#This Row],[Langdist damer]]</f>
        <v>5</v>
      </c>
      <c r="X410">
        <f>Tabel1[[#This Row],[I alt]]</f>
        <v>1124</v>
      </c>
      <c r="Y410">
        <f>Tabel1[[#This Row],[Passive]]</f>
        <v>61</v>
      </c>
      <c r="Z410">
        <f>Tabel1[[#This Row],[Total Aktive]]+Tabel1[[#This Row],[Total Passive]]</f>
        <v>1185</v>
      </c>
    </row>
    <row r="411" spans="1:26" x14ac:dyDescent="0.2">
      <c r="A411">
        <v>2013</v>
      </c>
      <c r="B411">
        <v>67</v>
      </c>
      <c r="C411" t="s">
        <v>67</v>
      </c>
      <c r="D411">
        <v>35</v>
      </c>
      <c r="E411">
        <v>18</v>
      </c>
      <c r="F411">
        <v>18</v>
      </c>
      <c r="G411">
        <v>2</v>
      </c>
      <c r="H411">
        <v>551</v>
      </c>
      <c r="I411">
        <v>298</v>
      </c>
      <c r="J411">
        <v>2</v>
      </c>
      <c r="K411">
        <v>0</v>
      </c>
      <c r="L411">
        <v>121</v>
      </c>
      <c r="M411">
        <v>76</v>
      </c>
      <c r="N411">
        <v>0</v>
      </c>
      <c r="O411">
        <v>0</v>
      </c>
      <c r="P411">
        <v>1121</v>
      </c>
      <c r="Q411">
        <v>283</v>
      </c>
      <c r="R411" t="str">
        <f>_xlfn.CONCAT(Tabel1[[#This Row],[KlubNr]]," - ",Tabel1[[#This Row],[Klubnavn]])</f>
        <v>67 - Hornbæk Golfklub</v>
      </c>
      <c r="S411">
        <f>Tabel1[[#This Row],[Fleks mænd]]+Tabel1[[#This Row],[Fleks damer]]</f>
        <v>197</v>
      </c>
      <c r="T411">
        <f>Tabel1[[#This Row],[Junior drenge]]+Tabel1[[#This Row],[Junior piger]]+Tabel1[[#This Row],[Junior drenge uden banetill.]]+Tabel1[[#This Row],[Junior piger uden banetill.]]+Tabel1[[#This Row],[Senior mænd]]+Tabel1[[#This Row],[Senior damer]]</f>
        <v>922</v>
      </c>
      <c r="U411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411">
        <f>Tabel1[[#This Row],[Senior mænd]]+Tabel1[[#This Row],[Senior damer]]</f>
        <v>849</v>
      </c>
      <c r="W411">
        <f>Tabel1[[#This Row],[Langdist mænd]]+Tabel1[[#This Row],[Langdist damer]]</f>
        <v>0</v>
      </c>
      <c r="X411">
        <f>Tabel1[[#This Row],[I alt]]</f>
        <v>1121</v>
      </c>
      <c r="Y411">
        <f>Tabel1[[#This Row],[Passive]]</f>
        <v>283</v>
      </c>
      <c r="Z411">
        <f>Tabel1[[#This Row],[Total Aktive]]+Tabel1[[#This Row],[Total Passive]]</f>
        <v>1404</v>
      </c>
    </row>
    <row r="412" spans="1:26" x14ac:dyDescent="0.2">
      <c r="A412">
        <v>2013</v>
      </c>
      <c r="B412">
        <v>137</v>
      </c>
      <c r="C412" t="s">
        <v>128</v>
      </c>
      <c r="D412">
        <v>9</v>
      </c>
      <c r="E412">
        <v>4</v>
      </c>
      <c r="F412">
        <v>0</v>
      </c>
      <c r="G412">
        <v>0</v>
      </c>
      <c r="H412">
        <v>208</v>
      </c>
      <c r="I412">
        <v>82</v>
      </c>
      <c r="J412">
        <v>7</v>
      </c>
      <c r="K412">
        <v>0</v>
      </c>
      <c r="L412">
        <v>649</v>
      </c>
      <c r="M412">
        <v>127</v>
      </c>
      <c r="N412">
        <v>22</v>
      </c>
      <c r="O412">
        <v>10</v>
      </c>
      <c r="P412">
        <v>1118</v>
      </c>
      <c r="Q412">
        <v>229</v>
      </c>
      <c r="R412" t="str">
        <f>_xlfn.CONCAT(Tabel1[[#This Row],[KlubNr]]," - ",Tabel1[[#This Row],[Klubnavn]])</f>
        <v>137 - Øland Golfklub</v>
      </c>
      <c r="S412">
        <f>Tabel1[[#This Row],[Fleks mænd]]+Tabel1[[#This Row],[Fleks damer]]</f>
        <v>776</v>
      </c>
      <c r="T412">
        <f>Tabel1[[#This Row],[Junior drenge]]+Tabel1[[#This Row],[Junior piger]]+Tabel1[[#This Row],[Junior drenge uden banetill.]]+Tabel1[[#This Row],[Junior piger uden banetill.]]+Tabel1[[#This Row],[Senior mænd]]+Tabel1[[#This Row],[Senior damer]]</f>
        <v>303</v>
      </c>
      <c r="U412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412">
        <f>Tabel1[[#This Row],[Senior mænd]]+Tabel1[[#This Row],[Senior damer]]</f>
        <v>290</v>
      </c>
      <c r="W412">
        <f>Tabel1[[#This Row],[Langdist mænd]]+Tabel1[[#This Row],[Langdist damer]]</f>
        <v>32</v>
      </c>
      <c r="X412">
        <f>Tabel1[[#This Row],[I alt]]</f>
        <v>1118</v>
      </c>
      <c r="Y412">
        <f>Tabel1[[#This Row],[Passive]]</f>
        <v>229</v>
      </c>
      <c r="Z412">
        <f>Tabel1[[#This Row],[Total Aktive]]+Tabel1[[#This Row],[Total Passive]]</f>
        <v>1347</v>
      </c>
    </row>
    <row r="413" spans="1:26" x14ac:dyDescent="0.2">
      <c r="A413">
        <v>2013</v>
      </c>
      <c r="B413">
        <v>32</v>
      </c>
      <c r="C413" t="s">
        <v>61</v>
      </c>
      <c r="D413">
        <v>32</v>
      </c>
      <c r="E413">
        <v>6</v>
      </c>
      <c r="F413">
        <v>41</v>
      </c>
      <c r="G413">
        <v>6</v>
      </c>
      <c r="H413">
        <v>636</v>
      </c>
      <c r="I413">
        <v>299</v>
      </c>
      <c r="J413">
        <v>0</v>
      </c>
      <c r="K413">
        <v>0</v>
      </c>
      <c r="L413">
        <v>39</v>
      </c>
      <c r="M413">
        <v>25</v>
      </c>
      <c r="N413">
        <v>17</v>
      </c>
      <c r="O413">
        <v>3</v>
      </c>
      <c r="P413">
        <v>1104</v>
      </c>
      <c r="Q413">
        <v>73</v>
      </c>
      <c r="R413" t="str">
        <f>_xlfn.CONCAT(Tabel1[[#This Row],[KlubNr]]," - ",Tabel1[[#This Row],[Klubnavn]])</f>
        <v>32 - Brønderslev Golfklub</v>
      </c>
      <c r="S413">
        <f>Tabel1[[#This Row],[Fleks mænd]]+Tabel1[[#This Row],[Fleks damer]]</f>
        <v>64</v>
      </c>
      <c r="T413">
        <f>Tabel1[[#This Row],[Junior drenge]]+Tabel1[[#This Row],[Junior piger]]+Tabel1[[#This Row],[Junior drenge uden banetill.]]+Tabel1[[#This Row],[Junior piger uden banetill.]]+Tabel1[[#This Row],[Senior mænd]]+Tabel1[[#This Row],[Senior damer]]</f>
        <v>1020</v>
      </c>
      <c r="U413">
        <f>Tabel1[[#This Row],[Junior drenge]]+Tabel1[[#This Row],[Junior piger]]+Tabel1[[#This Row],[Junior drenge uden banetill.]]+Tabel1[[#This Row],[Junior piger uden banetill.]]+Tabel1[[#This Row],[Fleks drenge]]+Tabel1[[#This Row],[Fleks piger]]</f>
        <v>85</v>
      </c>
      <c r="V413">
        <f>Tabel1[[#This Row],[Senior mænd]]+Tabel1[[#This Row],[Senior damer]]</f>
        <v>935</v>
      </c>
      <c r="W413">
        <f>Tabel1[[#This Row],[Langdist mænd]]+Tabel1[[#This Row],[Langdist damer]]</f>
        <v>20</v>
      </c>
      <c r="X413">
        <f>Tabel1[[#This Row],[I alt]]</f>
        <v>1104</v>
      </c>
      <c r="Y413">
        <f>Tabel1[[#This Row],[Passive]]</f>
        <v>73</v>
      </c>
      <c r="Z413">
        <f>Tabel1[[#This Row],[Total Aktive]]+Tabel1[[#This Row],[Total Passive]]</f>
        <v>1177</v>
      </c>
    </row>
    <row r="414" spans="1:26" x14ac:dyDescent="0.2">
      <c r="A414">
        <v>2013</v>
      </c>
      <c r="B414">
        <v>17</v>
      </c>
      <c r="C414" t="s">
        <v>51</v>
      </c>
      <c r="D414">
        <v>74</v>
      </c>
      <c r="E414">
        <v>13</v>
      </c>
      <c r="F414">
        <v>18</v>
      </c>
      <c r="G414">
        <v>11</v>
      </c>
      <c r="H414">
        <v>568</v>
      </c>
      <c r="I414">
        <v>289</v>
      </c>
      <c r="J414">
        <v>0</v>
      </c>
      <c r="K414">
        <v>0</v>
      </c>
      <c r="L414">
        <v>84</v>
      </c>
      <c r="M414">
        <v>40</v>
      </c>
      <c r="N414">
        <v>0</v>
      </c>
      <c r="O414">
        <v>0</v>
      </c>
      <c r="P414">
        <v>1097</v>
      </c>
      <c r="Q414">
        <v>316</v>
      </c>
      <c r="R414" t="str">
        <f>_xlfn.CONCAT(Tabel1[[#This Row],[KlubNr]]," - ",Tabel1[[#This Row],[Klubnavn]])</f>
        <v>17 - Hillerød Golf Klub</v>
      </c>
      <c r="S414">
        <f>Tabel1[[#This Row],[Fleks mænd]]+Tabel1[[#This Row],[Fleks damer]]</f>
        <v>124</v>
      </c>
      <c r="T414">
        <f>Tabel1[[#This Row],[Junior drenge]]+Tabel1[[#This Row],[Junior piger]]+Tabel1[[#This Row],[Junior drenge uden banetill.]]+Tabel1[[#This Row],[Junior piger uden banetill.]]+Tabel1[[#This Row],[Senior mænd]]+Tabel1[[#This Row],[Senior damer]]</f>
        <v>973</v>
      </c>
      <c r="U414">
        <f>Tabel1[[#This Row],[Junior drenge]]+Tabel1[[#This Row],[Junior piger]]+Tabel1[[#This Row],[Junior drenge uden banetill.]]+Tabel1[[#This Row],[Junior piger uden banetill.]]+Tabel1[[#This Row],[Fleks drenge]]+Tabel1[[#This Row],[Fleks piger]]</f>
        <v>116</v>
      </c>
      <c r="V414">
        <f>Tabel1[[#This Row],[Senior mænd]]+Tabel1[[#This Row],[Senior damer]]</f>
        <v>857</v>
      </c>
      <c r="W414">
        <f>Tabel1[[#This Row],[Langdist mænd]]+Tabel1[[#This Row],[Langdist damer]]</f>
        <v>0</v>
      </c>
      <c r="X414">
        <f>Tabel1[[#This Row],[I alt]]</f>
        <v>1097</v>
      </c>
      <c r="Y414">
        <f>Tabel1[[#This Row],[Passive]]</f>
        <v>316</v>
      </c>
      <c r="Z414">
        <f>Tabel1[[#This Row],[Total Aktive]]+Tabel1[[#This Row],[Total Passive]]</f>
        <v>1413</v>
      </c>
    </row>
    <row r="415" spans="1:26" x14ac:dyDescent="0.2">
      <c r="A415">
        <v>2013</v>
      </c>
      <c r="B415">
        <v>97</v>
      </c>
      <c r="C415" t="s">
        <v>65</v>
      </c>
      <c r="D415">
        <v>41</v>
      </c>
      <c r="E415">
        <v>12</v>
      </c>
      <c r="F415">
        <v>0</v>
      </c>
      <c r="G415">
        <v>0</v>
      </c>
      <c r="H415">
        <v>649</v>
      </c>
      <c r="I415">
        <v>318</v>
      </c>
      <c r="J415">
        <v>0</v>
      </c>
      <c r="K415">
        <v>0</v>
      </c>
      <c r="L415">
        <v>33</v>
      </c>
      <c r="M415">
        <v>12</v>
      </c>
      <c r="N415">
        <v>26</v>
      </c>
      <c r="O415">
        <v>5</v>
      </c>
      <c r="P415">
        <v>1096</v>
      </c>
      <c r="Q415">
        <v>196</v>
      </c>
      <c r="R415" t="str">
        <f>_xlfn.CONCAT(Tabel1[[#This Row],[KlubNr]]," - ",Tabel1[[#This Row],[Klubnavn]])</f>
        <v>97 - Trehøje Golfklub</v>
      </c>
      <c r="S415">
        <f>Tabel1[[#This Row],[Fleks mænd]]+Tabel1[[#This Row],[Fleks damer]]</f>
        <v>45</v>
      </c>
      <c r="T415">
        <f>Tabel1[[#This Row],[Junior drenge]]+Tabel1[[#This Row],[Junior piger]]+Tabel1[[#This Row],[Junior drenge uden banetill.]]+Tabel1[[#This Row],[Junior piger uden banetill.]]+Tabel1[[#This Row],[Senior mænd]]+Tabel1[[#This Row],[Senior damer]]</f>
        <v>1020</v>
      </c>
      <c r="U415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415">
        <f>Tabel1[[#This Row],[Senior mænd]]+Tabel1[[#This Row],[Senior damer]]</f>
        <v>967</v>
      </c>
      <c r="W415">
        <f>Tabel1[[#This Row],[Langdist mænd]]+Tabel1[[#This Row],[Langdist damer]]</f>
        <v>31</v>
      </c>
      <c r="X415">
        <f>Tabel1[[#This Row],[I alt]]</f>
        <v>1096</v>
      </c>
      <c r="Y415">
        <f>Tabel1[[#This Row],[Passive]]</f>
        <v>196</v>
      </c>
      <c r="Z415">
        <f>Tabel1[[#This Row],[Total Aktive]]+Tabel1[[#This Row],[Total Passive]]</f>
        <v>1292</v>
      </c>
    </row>
    <row r="416" spans="1:26" x14ac:dyDescent="0.2">
      <c r="A416">
        <v>2013</v>
      </c>
      <c r="B416">
        <v>145</v>
      </c>
      <c r="C416" t="s">
        <v>60</v>
      </c>
      <c r="D416">
        <v>35</v>
      </c>
      <c r="E416">
        <v>5</v>
      </c>
      <c r="F416">
        <v>11</v>
      </c>
      <c r="G416">
        <v>8</v>
      </c>
      <c r="H416">
        <v>731</v>
      </c>
      <c r="I416">
        <v>291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1081</v>
      </c>
      <c r="Q416">
        <v>95</v>
      </c>
      <c r="R416" t="str">
        <f>_xlfn.CONCAT(Tabel1[[#This Row],[KlubNr]]," - ",Tabel1[[#This Row],[Klubnavn]])</f>
        <v>145 - CGC Golf Club</v>
      </c>
      <c r="S416">
        <f>Tabel1[[#This Row],[Fleks mænd]]+Tabel1[[#This Row],[Fleks damer]]</f>
        <v>0</v>
      </c>
      <c r="T416">
        <f>Tabel1[[#This Row],[Junior drenge]]+Tabel1[[#This Row],[Junior piger]]+Tabel1[[#This Row],[Junior drenge uden banetill.]]+Tabel1[[#This Row],[Junior piger uden banetill.]]+Tabel1[[#This Row],[Senior mænd]]+Tabel1[[#This Row],[Senior damer]]</f>
        <v>1081</v>
      </c>
      <c r="U416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416">
        <f>Tabel1[[#This Row],[Senior mænd]]+Tabel1[[#This Row],[Senior damer]]</f>
        <v>1022</v>
      </c>
      <c r="W416">
        <f>Tabel1[[#This Row],[Langdist mænd]]+Tabel1[[#This Row],[Langdist damer]]</f>
        <v>0</v>
      </c>
      <c r="X416">
        <f>Tabel1[[#This Row],[I alt]]</f>
        <v>1081</v>
      </c>
      <c r="Y416">
        <f>Tabel1[[#This Row],[Passive]]</f>
        <v>95</v>
      </c>
      <c r="Z416">
        <f>Tabel1[[#This Row],[Total Aktive]]+Tabel1[[#This Row],[Total Passive]]</f>
        <v>1176</v>
      </c>
    </row>
    <row r="417" spans="1:26" x14ac:dyDescent="0.2">
      <c r="A417">
        <v>2013</v>
      </c>
      <c r="B417">
        <v>12</v>
      </c>
      <c r="C417" t="s">
        <v>71</v>
      </c>
      <c r="D417">
        <v>61</v>
      </c>
      <c r="E417">
        <v>19</v>
      </c>
      <c r="F417">
        <v>37</v>
      </c>
      <c r="G417">
        <v>10</v>
      </c>
      <c r="H417">
        <v>635</v>
      </c>
      <c r="I417">
        <v>299</v>
      </c>
      <c r="J417">
        <v>0</v>
      </c>
      <c r="K417">
        <v>0</v>
      </c>
      <c r="L417">
        <v>8</v>
      </c>
      <c r="M417">
        <v>5</v>
      </c>
      <c r="N417">
        <v>3</v>
      </c>
      <c r="O417">
        <v>1</v>
      </c>
      <c r="P417">
        <v>1078</v>
      </c>
      <c r="Q417">
        <v>194</v>
      </c>
      <c r="R417" t="str">
        <f>_xlfn.CONCAT(Tabel1[[#This Row],[KlubNr]]," - ",Tabel1[[#This Row],[Klubnavn]])</f>
        <v>12 - Randers Golf Klub</v>
      </c>
      <c r="S417">
        <f>Tabel1[[#This Row],[Fleks mænd]]+Tabel1[[#This Row],[Fleks damer]]</f>
        <v>13</v>
      </c>
      <c r="T417">
        <f>Tabel1[[#This Row],[Junior drenge]]+Tabel1[[#This Row],[Junior piger]]+Tabel1[[#This Row],[Junior drenge uden banetill.]]+Tabel1[[#This Row],[Junior piger uden banetill.]]+Tabel1[[#This Row],[Senior mænd]]+Tabel1[[#This Row],[Senior damer]]</f>
        <v>1061</v>
      </c>
      <c r="U417">
        <f>Tabel1[[#This Row],[Junior drenge]]+Tabel1[[#This Row],[Junior piger]]+Tabel1[[#This Row],[Junior drenge uden banetill.]]+Tabel1[[#This Row],[Junior piger uden banetill.]]+Tabel1[[#This Row],[Fleks drenge]]+Tabel1[[#This Row],[Fleks piger]]</f>
        <v>127</v>
      </c>
      <c r="V417">
        <f>Tabel1[[#This Row],[Senior mænd]]+Tabel1[[#This Row],[Senior damer]]</f>
        <v>934</v>
      </c>
      <c r="W417">
        <f>Tabel1[[#This Row],[Langdist mænd]]+Tabel1[[#This Row],[Langdist damer]]</f>
        <v>4</v>
      </c>
      <c r="X417">
        <f>Tabel1[[#This Row],[I alt]]</f>
        <v>1078</v>
      </c>
      <c r="Y417">
        <f>Tabel1[[#This Row],[Passive]]</f>
        <v>194</v>
      </c>
      <c r="Z417">
        <f>Tabel1[[#This Row],[Total Aktive]]+Tabel1[[#This Row],[Total Passive]]</f>
        <v>1272</v>
      </c>
    </row>
    <row r="418" spans="1:26" x14ac:dyDescent="0.2">
      <c r="A418">
        <v>2013</v>
      </c>
      <c r="B418">
        <v>22</v>
      </c>
      <c r="C418" t="s">
        <v>89</v>
      </c>
      <c r="D418">
        <v>36</v>
      </c>
      <c r="E418">
        <v>10</v>
      </c>
      <c r="F418">
        <v>6</v>
      </c>
      <c r="G418">
        <v>0</v>
      </c>
      <c r="H418">
        <v>530</v>
      </c>
      <c r="I418">
        <v>357</v>
      </c>
      <c r="J418">
        <v>0</v>
      </c>
      <c r="K418">
        <v>0</v>
      </c>
      <c r="L418">
        <v>91</v>
      </c>
      <c r="M418">
        <v>37</v>
      </c>
      <c r="N418">
        <v>3</v>
      </c>
      <c r="O418">
        <v>2</v>
      </c>
      <c r="P418">
        <v>1072</v>
      </c>
      <c r="Q418">
        <v>101</v>
      </c>
      <c r="R418" t="str">
        <f>_xlfn.CONCAT(Tabel1[[#This Row],[KlubNr]]," - ",Tabel1[[#This Row],[Klubnavn]])</f>
        <v>22 - Sønderjyllands Golfklub</v>
      </c>
      <c r="S418">
        <f>Tabel1[[#This Row],[Fleks mænd]]+Tabel1[[#This Row],[Fleks damer]]</f>
        <v>128</v>
      </c>
      <c r="T418">
        <f>Tabel1[[#This Row],[Junior drenge]]+Tabel1[[#This Row],[Junior piger]]+Tabel1[[#This Row],[Junior drenge uden banetill.]]+Tabel1[[#This Row],[Junior piger uden banetill.]]+Tabel1[[#This Row],[Senior mænd]]+Tabel1[[#This Row],[Senior damer]]</f>
        <v>939</v>
      </c>
      <c r="U418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418">
        <f>Tabel1[[#This Row],[Senior mænd]]+Tabel1[[#This Row],[Senior damer]]</f>
        <v>887</v>
      </c>
      <c r="W418">
        <f>Tabel1[[#This Row],[Langdist mænd]]+Tabel1[[#This Row],[Langdist damer]]</f>
        <v>5</v>
      </c>
      <c r="X418">
        <f>Tabel1[[#This Row],[I alt]]</f>
        <v>1072</v>
      </c>
      <c r="Y418">
        <f>Tabel1[[#This Row],[Passive]]</f>
        <v>101</v>
      </c>
      <c r="Z418">
        <f>Tabel1[[#This Row],[Total Aktive]]+Tabel1[[#This Row],[Total Passive]]</f>
        <v>1173</v>
      </c>
    </row>
    <row r="419" spans="1:26" x14ac:dyDescent="0.2">
      <c r="A419">
        <v>2013</v>
      </c>
      <c r="B419">
        <v>100</v>
      </c>
      <c r="C419" t="s">
        <v>83</v>
      </c>
      <c r="D419">
        <v>36</v>
      </c>
      <c r="E419">
        <v>6</v>
      </c>
      <c r="F419">
        <v>7</v>
      </c>
      <c r="G419">
        <v>1</v>
      </c>
      <c r="H419">
        <v>578</v>
      </c>
      <c r="I419">
        <v>267</v>
      </c>
      <c r="J419">
        <v>0</v>
      </c>
      <c r="K419">
        <v>0</v>
      </c>
      <c r="L419">
        <v>105</v>
      </c>
      <c r="M419">
        <v>55</v>
      </c>
      <c r="N419">
        <v>6</v>
      </c>
      <c r="O419">
        <v>4</v>
      </c>
      <c r="P419">
        <v>1065</v>
      </c>
      <c r="Q419">
        <v>41</v>
      </c>
      <c r="R419" t="str">
        <f>_xlfn.CONCAT(Tabel1[[#This Row],[KlubNr]]," - ",Tabel1[[#This Row],[Klubnavn]])</f>
        <v>100 - Vejen Golfklub</v>
      </c>
      <c r="S419">
        <f>Tabel1[[#This Row],[Fleks mænd]]+Tabel1[[#This Row],[Fleks damer]]</f>
        <v>160</v>
      </c>
      <c r="T419">
        <f>Tabel1[[#This Row],[Junior drenge]]+Tabel1[[#This Row],[Junior piger]]+Tabel1[[#This Row],[Junior drenge uden banetill.]]+Tabel1[[#This Row],[Junior piger uden banetill.]]+Tabel1[[#This Row],[Senior mænd]]+Tabel1[[#This Row],[Senior damer]]</f>
        <v>895</v>
      </c>
      <c r="U419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419">
        <f>Tabel1[[#This Row],[Senior mænd]]+Tabel1[[#This Row],[Senior damer]]</f>
        <v>845</v>
      </c>
      <c r="W419">
        <f>Tabel1[[#This Row],[Langdist mænd]]+Tabel1[[#This Row],[Langdist damer]]</f>
        <v>10</v>
      </c>
      <c r="X419">
        <f>Tabel1[[#This Row],[I alt]]</f>
        <v>1065</v>
      </c>
      <c r="Y419">
        <f>Tabel1[[#This Row],[Passive]]</f>
        <v>41</v>
      </c>
      <c r="Z419">
        <f>Tabel1[[#This Row],[Total Aktive]]+Tabel1[[#This Row],[Total Passive]]</f>
        <v>1106</v>
      </c>
    </row>
    <row r="420" spans="1:26" x14ac:dyDescent="0.2">
      <c r="A420">
        <v>2013</v>
      </c>
      <c r="B420">
        <v>112</v>
      </c>
      <c r="C420" t="s">
        <v>66</v>
      </c>
      <c r="D420">
        <v>31</v>
      </c>
      <c r="E420">
        <v>18</v>
      </c>
      <c r="F420">
        <v>41</v>
      </c>
      <c r="G420">
        <v>14</v>
      </c>
      <c r="H420">
        <v>628</v>
      </c>
      <c r="I420">
        <v>245</v>
      </c>
      <c r="J420">
        <v>0</v>
      </c>
      <c r="K420">
        <v>0</v>
      </c>
      <c r="L420">
        <v>66</v>
      </c>
      <c r="M420">
        <v>17</v>
      </c>
      <c r="N420">
        <v>2</v>
      </c>
      <c r="O420">
        <v>0</v>
      </c>
      <c r="P420">
        <v>1062</v>
      </c>
      <c r="Q420">
        <v>155</v>
      </c>
      <c r="R420" t="str">
        <f>_xlfn.CONCAT(Tabel1[[#This Row],[KlubNr]]," - ",Tabel1[[#This Row],[Klubnavn]])</f>
        <v>112 - Hammel Golf Klub</v>
      </c>
      <c r="S420">
        <f>Tabel1[[#This Row],[Fleks mænd]]+Tabel1[[#This Row],[Fleks damer]]</f>
        <v>83</v>
      </c>
      <c r="T420">
        <f>Tabel1[[#This Row],[Junior drenge]]+Tabel1[[#This Row],[Junior piger]]+Tabel1[[#This Row],[Junior drenge uden banetill.]]+Tabel1[[#This Row],[Junior piger uden banetill.]]+Tabel1[[#This Row],[Senior mænd]]+Tabel1[[#This Row],[Senior damer]]</f>
        <v>977</v>
      </c>
      <c r="U420">
        <f>Tabel1[[#This Row],[Junior drenge]]+Tabel1[[#This Row],[Junior piger]]+Tabel1[[#This Row],[Junior drenge uden banetill.]]+Tabel1[[#This Row],[Junior piger uden banetill.]]+Tabel1[[#This Row],[Fleks drenge]]+Tabel1[[#This Row],[Fleks piger]]</f>
        <v>104</v>
      </c>
      <c r="V420">
        <f>Tabel1[[#This Row],[Senior mænd]]+Tabel1[[#This Row],[Senior damer]]</f>
        <v>873</v>
      </c>
      <c r="W420">
        <f>Tabel1[[#This Row],[Langdist mænd]]+Tabel1[[#This Row],[Langdist damer]]</f>
        <v>2</v>
      </c>
      <c r="X420">
        <f>Tabel1[[#This Row],[I alt]]</f>
        <v>1062</v>
      </c>
      <c r="Y420">
        <f>Tabel1[[#This Row],[Passive]]</f>
        <v>155</v>
      </c>
      <c r="Z420">
        <f>Tabel1[[#This Row],[Total Aktive]]+Tabel1[[#This Row],[Total Passive]]</f>
        <v>1217</v>
      </c>
    </row>
    <row r="421" spans="1:26" x14ac:dyDescent="0.2">
      <c r="A421">
        <v>2013</v>
      </c>
      <c r="B421">
        <v>130</v>
      </c>
      <c r="C421" t="s">
        <v>77</v>
      </c>
      <c r="D421">
        <v>42</v>
      </c>
      <c r="E421">
        <v>11</v>
      </c>
      <c r="F421">
        <v>5</v>
      </c>
      <c r="G421">
        <v>6</v>
      </c>
      <c r="H421">
        <v>593</v>
      </c>
      <c r="I421">
        <v>227</v>
      </c>
      <c r="J421">
        <v>0</v>
      </c>
      <c r="K421">
        <v>0</v>
      </c>
      <c r="L421">
        <v>130</v>
      </c>
      <c r="M421">
        <v>44</v>
      </c>
      <c r="N421">
        <v>0</v>
      </c>
      <c r="O421">
        <v>0</v>
      </c>
      <c r="P421">
        <v>1058</v>
      </c>
      <c r="Q421">
        <v>168</v>
      </c>
      <c r="R421" t="str">
        <f>_xlfn.CONCAT(Tabel1[[#This Row],[KlubNr]]," - ",Tabel1[[#This Row],[Klubnavn]])</f>
        <v>130 - Brøndby Golfklub</v>
      </c>
      <c r="S421">
        <f>Tabel1[[#This Row],[Fleks mænd]]+Tabel1[[#This Row],[Fleks damer]]</f>
        <v>174</v>
      </c>
      <c r="T421">
        <f>Tabel1[[#This Row],[Junior drenge]]+Tabel1[[#This Row],[Junior piger]]+Tabel1[[#This Row],[Junior drenge uden banetill.]]+Tabel1[[#This Row],[Junior piger uden banetill.]]+Tabel1[[#This Row],[Senior mænd]]+Tabel1[[#This Row],[Senior damer]]</f>
        <v>884</v>
      </c>
      <c r="U421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421">
        <f>Tabel1[[#This Row],[Senior mænd]]+Tabel1[[#This Row],[Senior damer]]</f>
        <v>820</v>
      </c>
      <c r="W421">
        <f>Tabel1[[#This Row],[Langdist mænd]]+Tabel1[[#This Row],[Langdist damer]]</f>
        <v>0</v>
      </c>
      <c r="X421">
        <f>Tabel1[[#This Row],[I alt]]</f>
        <v>1058</v>
      </c>
      <c r="Y421">
        <f>Tabel1[[#This Row],[Passive]]</f>
        <v>168</v>
      </c>
      <c r="Z421">
        <f>Tabel1[[#This Row],[Total Aktive]]+Tabel1[[#This Row],[Total Passive]]</f>
        <v>1226</v>
      </c>
    </row>
    <row r="422" spans="1:26" x14ac:dyDescent="0.2">
      <c r="A422">
        <v>2013</v>
      </c>
      <c r="B422">
        <v>8</v>
      </c>
      <c r="C422" t="s">
        <v>76</v>
      </c>
      <c r="D422">
        <v>78</v>
      </c>
      <c r="E422">
        <v>27</v>
      </c>
      <c r="F422">
        <v>0</v>
      </c>
      <c r="G422">
        <v>0</v>
      </c>
      <c r="H422">
        <v>532</v>
      </c>
      <c r="I422">
        <v>321</v>
      </c>
      <c r="J422">
        <v>4</v>
      </c>
      <c r="K422">
        <v>2</v>
      </c>
      <c r="L422">
        <v>50</v>
      </c>
      <c r="M422">
        <v>22</v>
      </c>
      <c r="N422">
        <v>0</v>
      </c>
      <c r="O422">
        <v>0</v>
      </c>
      <c r="P422">
        <v>1036</v>
      </c>
      <c r="Q422">
        <v>205</v>
      </c>
      <c r="R422" t="str">
        <f>_xlfn.CONCAT(Tabel1[[#This Row],[KlubNr]]," - ",Tabel1[[#This Row],[Klubnavn]])</f>
        <v>8 - Rungsted Golf Klub</v>
      </c>
      <c r="S422">
        <f>Tabel1[[#This Row],[Fleks mænd]]+Tabel1[[#This Row],[Fleks damer]]</f>
        <v>72</v>
      </c>
      <c r="T422">
        <f>Tabel1[[#This Row],[Junior drenge]]+Tabel1[[#This Row],[Junior piger]]+Tabel1[[#This Row],[Junior drenge uden banetill.]]+Tabel1[[#This Row],[Junior piger uden banetill.]]+Tabel1[[#This Row],[Senior mænd]]+Tabel1[[#This Row],[Senior damer]]</f>
        <v>958</v>
      </c>
      <c r="U422">
        <f>Tabel1[[#This Row],[Junior drenge]]+Tabel1[[#This Row],[Junior piger]]+Tabel1[[#This Row],[Junior drenge uden banetill.]]+Tabel1[[#This Row],[Junior piger uden banetill.]]+Tabel1[[#This Row],[Fleks drenge]]+Tabel1[[#This Row],[Fleks piger]]</f>
        <v>111</v>
      </c>
      <c r="V422">
        <f>Tabel1[[#This Row],[Senior mænd]]+Tabel1[[#This Row],[Senior damer]]</f>
        <v>853</v>
      </c>
      <c r="W422">
        <f>Tabel1[[#This Row],[Langdist mænd]]+Tabel1[[#This Row],[Langdist damer]]</f>
        <v>0</v>
      </c>
      <c r="X422">
        <f>Tabel1[[#This Row],[I alt]]</f>
        <v>1036</v>
      </c>
      <c r="Y422">
        <f>Tabel1[[#This Row],[Passive]]</f>
        <v>205</v>
      </c>
      <c r="Z422">
        <f>Tabel1[[#This Row],[Total Aktive]]+Tabel1[[#This Row],[Total Passive]]</f>
        <v>1241</v>
      </c>
    </row>
    <row r="423" spans="1:26" x14ac:dyDescent="0.2">
      <c r="A423">
        <v>2013</v>
      </c>
      <c r="B423">
        <v>59</v>
      </c>
      <c r="C423" t="s">
        <v>58</v>
      </c>
      <c r="D423">
        <v>40</v>
      </c>
      <c r="E423">
        <v>5</v>
      </c>
      <c r="F423">
        <v>42</v>
      </c>
      <c r="G423">
        <v>8</v>
      </c>
      <c r="H423">
        <v>602</v>
      </c>
      <c r="I423">
        <v>234</v>
      </c>
      <c r="J423">
        <v>0</v>
      </c>
      <c r="K423">
        <v>0</v>
      </c>
      <c r="L423">
        <v>53</v>
      </c>
      <c r="M423">
        <v>17</v>
      </c>
      <c r="N423">
        <v>20</v>
      </c>
      <c r="O423">
        <v>9</v>
      </c>
      <c r="P423">
        <v>1030</v>
      </c>
      <c r="Q423">
        <v>64</v>
      </c>
      <c r="R423" t="str">
        <f>_xlfn.CONCAT(Tabel1[[#This Row],[KlubNr]]," - ",Tabel1[[#This Row],[Klubnavn]])</f>
        <v>59 - Hjørring Golfklub</v>
      </c>
      <c r="S423">
        <f>Tabel1[[#This Row],[Fleks mænd]]+Tabel1[[#This Row],[Fleks damer]]</f>
        <v>70</v>
      </c>
      <c r="T423">
        <f>Tabel1[[#This Row],[Junior drenge]]+Tabel1[[#This Row],[Junior piger]]+Tabel1[[#This Row],[Junior drenge uden banetill.]]+Tabel1[[#This Row],[Junior piger uden banetill.]]+Tabel1[[#This Row],[Senior mænd]]+Tabel1[[#This Row],[Senior damer]]</f>
        <v>931</v>
      </c>
      <c r="U423">
        <f>Tabel1[[#This Row],[Junior drenge]]+Tabel1[[#This Row],[Junior piger]]+Tabel1[[#This Row],[Junior drenge uden banetill.]]+Tabel1[[#This Row],[Junior piger uden banetill.]]+Tabel1[[#This Row],[Fleks drenge]]+Tabel1[[#This Row],[Fleks piger]]</f>
        <v>95</v>
      </c>
      <c r="V423">
        <f>Tabel1[[#This Row],[Senior mænd]]+Tabel1[[#This Row],[Senior damer]]</f>
        <v>836</v>
      </c>
      <c r="W423">
        <f>Tabel1[[#This Row],[Langdist mænd]]+Tabel1[[#This Row],[Langdist damer]]</f>
        <v>29</v>
      </c>
      <c r="X423">
        <f>Tabel1[[#This Row],[I alt]]</f>
        <v>1030</v>
      </c>
      <c r="Y423">
        <f>Tabel1[[#This Row],[Passive]]</f>
        <v>64</v>
      </c>
      <c r="Z423">
        <f>Tabel1[[#This Row],[Total Aktive]]+Tabel1[[#This Row],[Total Passive]]</f>
        <v>1094</v>
      </c>
    </row>
    <row r="424" spans="1:26" x14ac:dyDescent="0.2">
      <c r="A424">
        <v>2013</v>
      </c>
      <c r="B424">
        <v>65</v>
      </c>
      <c r="C424" t="s">
        <v>88</v>
      </c>
      <c r="D424">
        <v>28</v>
      </c>
      <c r="E424">
        <v>1</v>
      </c>
      <c r="F424">
        <v>32</v>
      </c>
      <c r="G424">
        <v>14</v>
      </c>
      <c r="H424">
        <v>592</v>
      </c>
      <c r="I424">
        <v>297</v>
      </c>
      <c r="J424">
        <v>0</v>
      </c>
      <c r="K424">
        <v>0</v>
      </c>
      <c r="L424">
        <v>35</v>
      </c>
      <c r="M424">
        <v>16</v>
      </c>
      <c r="N424">
        <v>3</v>
      </c>
      <c r="O424">
        <v>3</v>
      </c>
      <c r="P424">
        <v>1021</v>
      </c>
      <c r="Q424">
        <v>138</v>
      </c>
      <c r="R424" t="str">
        <f>_xlfn.CONCAT(Tabel1[[#This Row],[KlubNr]]," - ",Tabel1[[#This Row],[Klubnavn]])</f>
        <v>65 - Kaj Lykke Golfklub</v>
      </c>
      <c r="S424">
        <f>Tabel1[[#This Row],[Fleks mænd]]+Tabel1[[#This Row],[Fleks damer]]</f>
        <v>51</v>
      </c>
      <c r="T424">
        <f>Tabel1[[#This Row],[Junior drenge]]+Tabel1[[#This Row],[Junior piger]]+Tabel1[[#This Row],[Junior drenge uden banetill.]]+Tabel1[[#This Row],[Junior piger uden banetill.]]+Tabel1[[#This Row],[Senior mænd]]+Tabel1[[#This Row],[Senior damer]]</f>
        <v>964</v>
      </c>
      <c r="U424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424">
        <f>Tabel1[[#This Row],[Senior mænd]]+Tabel1[[#This Row],[Senior damer]]</f>
        <v>889</v>
      </c>
      <c r="W424">
        <f>Tabel1[[#This Row],[Langdist mænd]]+Tabel1[[#This Row],[Langdist damer]]</f>
        <v>6</v>
      </c>
      <c r="X424">
        <f>Tabel1[[#This Row],[I alt]]</f>
        <v>1021</v>
      </c>
      <c r="Y424">
        <f>Tabel1[[#This Row],[Passive]]</f>
        <v>138</v>
      </c>
      <c r="Z424">
        <f>Tabel1[[#This Row],[Total Aktive]]+Tabel1[[#This Row],[Total Passive]]</f>
        <v>1159</v>
      </c>
    </row>
    <row r="425" spans="1:26" x14ac:dyDescent="0.2">
      <c r="A425">
        <v>2013</v>
      </c>
      <c r="B425">
        <v>85</v>
      </c>
      <c r="C425" t="s">
        <v>63</v>
      </c>
      <c r="D425">
        <v>18</v>
      </c>
      <c r="E425">
        <v>5</v>
      </c>
      <c r="F425">
        <v>0</v>
      </c>
      <c r="G425">
        <v>0</v>
      </c>
      <c r="H425">
        <v>746</v>
      </c>
      <c r="I425">
        <v>249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1018</v>
      </c>
      <c r="Q425">
        <v>270</v>
      </c>
      <c r="R425" t="str">
        <f>_xlfn.CONCAT(Tabel1[[#This Row],[KlubNr]]," - ",Tabel1[[#This Row],[Klubnavn]])</f>
        <v>85 - Simon's Golf Club</v>
      </c>
      <c r="S425">
        <f>Tabel1[[#This Row],[Fleks mænd]]+Tabel1[[#This Row],[Fleks damer]]</f>
        <v>0</v>
      </c>
      <c r="T425">
        <f>Tabel1[[#This Row],[Junior drenge]]+Tabel1[[#This Row],[Junior piger]]+Tabel1[[#This Row],[Junior drenge uden banetill.]]+Tabel1[[#This Row],[Junior piger uden banetill.]]+Tabel1[[#This Row],[Senior mænd]]+Tabel1[[#This Row],[Senior damer]]</f>
        <v>1018</v>
      </c>
      <c r="U425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425">
        <f>Tabel1[[#This Row],[Senior mænd]]+Tabel1[[#This Row],[Senior damer]]</f>
        <v>995</v>
      </c>
      <c r="W425">
        <f>Tabel1[[#This Row],[Langdist mænd]]+Tabel1[[#This Row],[Langdist damer]]</f>
        <v>0</v>
      </c>
      <c r="X425">
        <f>Tabel1[[#This Row],[I alt]]</f>
        <v>1018</v>
      </c>
      <c r="Y425">
        <f>Tabel1[[#This Row],[Passive]]</f>
        <v>270</v>
      </c>
      <c r="Z425">
        <f>Tabel1[[#This Row],[Total Aktive]]+Tabel1[[#This Row],[Total Passive]]</f>
        <v>1288</v>
      </c>
    </row>
    <row r="426" spans="1:26" x14ac:dyDescent="0.2">
      <c r="A426">
        <v>2013</v>
      </c>
      <c r="B426">
        <v>21</v>
      </c>
      <c r="C426" t="s">
        <v>78</v>
      </c>
      <c r="D426">
        <v>38</v>
      </c>
      <c r="E426">
        <v>5</v>
      </c>
      <c r="F426">
        <v>0</v>
      </c>
      <c r="G426">
        <v>0</v>
      </c>
      <c r="H426">
        <v>558</v>
      </c>
      <c r="I426">
        <v>233</v>
      </c>
      <c r="J426">
        <v>0</v>
      </c>
      <c r="K426">
        <v>0</v>
      </c>
      <c r="L426">
        <v>95</v>
      </c>
      <c r="M426">
        <v>66</v>
      </c>
      <c r="N426">
        <v>9</v>
      </c>
      <c r="O426">
        <v>3</v>
      </c>
      <c r="P426">
        <v>1007</v>
      </c>
      <c r="Q426">
        <v>178</v>
      </c>
      <c r="R426" t="str">
        <f>_xlfn.CONCAT(Tabel1[[#This Row],[KlubNr]]," - ",Tabel1[[#This Row],[Klubnavn]])</f>
        <v>21 - Svendborg Golf Klub</v>
      </c>
      <c r="S426">
        <f>Tabel1[[#This Row],[Fleks mænd]]+Tabel1[[#This Row],[Fleks damer]]</f>
        <v>161</v>
      </c>
      <c r="T426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426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426">
        <f>Tabel1[[#This Row],[Senior mænd]]+Tabel1[[#This Row],[Senior damer]]</f>
        <v>791</v>
      </c>
      <c r="W426">
        <f>Tabel1[[#This Row],[Langdist mænd]]+Tabel1[[#This Row],[Langdist damer]]</f>
        <v>12</v>
      </c>
      <c r="X426">
        <f>Tabel1[[#This Row],[I alt]]</f>
        <v>1007</v>
      </c>
      <c r="Y426">
        <f>Tabel1[[#This Row],[Passive]]</f>
        <v>178</v>
      </c>
      <c r="Z426">
        <f>Tabel1[[#This Row],[Total Aktive]]+Tabel1[[#This Row],[Total Passive]]</f>
        <v>1185</v>
      </c>
    </row>
    <row r="427" spans="1:26" x14ac:dyDescent="0.2">
      <c r="A427">
        <v>2013</v>
      </c>
      <c r="B427">
        <v>82</v>
      </c>
      <c r="C427" t="s">
        <v>82</v>
      </c>
      <c r="D427">
        <v>53</v>
      </c>
      <c r="E427">
        <v>13</v>
      </c>
      <c r="F427">
        <v>0</v>
      </c>
      <c r="G427">
        <v>0</v>
      </c>
      <c r="H427">
        <v>554</v>
      </c>
      <c r="I427">
        <v>255</v>
      </c>
      <c r="J427">
        <v>0</v>
      </c>
      <c r="K427">
        <v>0</v>
      </c>
      <c r="L427">
        <v>75</v>
      </c>
      <c r="M427">
        <v>34</v>
      </c>
      <c r="N427">
        <v>16</v>
      </c>
      <c r="O427">
        <v>3</v>
      </c>
      <c r="P427">
        <v>1003</v>
      </c>
      <c r="Q427">
        <v>106</v>
      </c>
      <c r="R427" t="str">
        <f>_xlfn.CONCAT(Tabel1[[#This Row],[KlubNr]]," - ",Tabel1[[#This Row],[Klubnavn]])</f>
        <v>82 - Varde Golfklub</v>
      </c>
      <c r="S427">
        <f>Tabel1[[#This Row],[Fleks mænd]]+Tabel1[[#This Row],[Fleks damer]]</f>
        <v>109</v>
      </c>
      <c r="T427">
        <f>Tabel1[[#This Row],[Junior drenge]]+Tabel1[[#This Row],[Junior piger]]+Tabel1[[#This Row],[Junior drenge uden banetill.]]+Tabel1[[#This Row],[Junior piger uden banetill.]]+Tabel1[[#This Row],[Senior mænd]]+Tabel1[[#This Row],[Senior damer]]</f>
        <v>875</v>
      </c>
      <c r="U427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427">
        <f>Tabel1[[#This Row],[Senior mænd]]+Tabel1[[#This Row],[Senior damer]]</f>
        <v>809</v>
      </c>
      <c r="W427">
        <f>Tabel1[[#This Row],[Langdist mænd]]+Tabel1[[#This Row],[Langdist damer]]</f>
        <v>19</v>
      </c>
      <c r="X427">
        <f>Tabel1[[#This Row],[I alt]]</f>
        <v>1003</v>
      </c>
      <c r="Y427">
        <f>Tabel1[[#This Row],[Passive]]</f>
        <v>106</v>
      </c>
      <c r="Z427">
        <f>Tabel1[[#This Row],[Total Aktive]]+Tabel1[[#This Row],[Total Passive]]</f>
        <v>1109</v>
      </c>
    </row>
    <row r="428" spans="1:26" x14ac:dyDescent="0.2">
      <c r="A428">
        <v>2013</v>
      </c>
      <c r="B428">
        <v>31</v>
      </c>
      <c r="C428" t="s">
        <v>74</v>
      </c>
      <c r="D428">
        <v>50</v>
      </c>
      <c r="E428">
        <v>10</v>
      </c>
      <c r="F428">
        <v>3</v>
      </c>
      <c r="G428">
        <v>0</v>
      </c>
      <c r="H428">
        <v>588</v>
      </c>
      <c r="I428">
        <v>268</v>
      </c>
      <c r="J428">
        <v>0</v>
      </c>
      <c r="K428">
        <v>0</v>
      </c>
      <c r="L428">
        <v>58</v>
      </c>
      <c r="M428">
        <v>11</v>
      </c>
      <c r="N428">
        <v>4</v>
      </c>
      <c r="O428">
        <v>0</v>
      </c>
      <c r="P428">
        <v>992</v>
      </c>
      <c r="Q428">
        <v>112</v>
      </c>
      <c r="R428" t="str">
        <f>_xlfn.CONCAT(Tabel1[[#This Row],[KlubNr]]," - ",Tabel1[[#This Row],[Klubnavn]])</f>
        <v>31 - Haderslev Golfklub</v>
      </c>
      <c r="S428">
        <f>Tabel1[[#This Row],[Fleks mænd]]+Tabel1[[#This Row],[Fleks damer]]</f>
        <v>69</v>
      </c>
      <c r="T428">
        <f>Tabel1[[#This Row],[Junior drenge]]+Tabel1[[#This Row],[Junior piger]]+Tabel1[[#This Row],[Junior drenge uden banetill.]]+Tabel1[[#This Row],[Junior piger uden banetill.]]+Tabel1[[#This Row],[Senior mænd]]+Tabel1[[#This Row],[Senior damer]]</f>
        <v>919</v>
      </c>
      <c r="U428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428">
        <f>Tabel1[[#This Row],[Senior mænd]]+Tabel1[[#This Row],[Senior damer]]</f>
        <v>856</v>
      </c>
      <c r="W428">
        <f>Tabel1[[#This Row],[Langdist mænd]]+Tabel1[[#This Row],[Langdist damer]]</f>
        <v>4</v>
      </c>
      <c r="X428">
        <f>Tabel1[[#This Row],[I alt]]</f>
        <v>992</v>
      </c>
      <c r="Y428">
        <f>Tabel1[[#This Row],[Passive]]</f>
        <v>112</v>
      </c>
      <c r="Z428">
        <f>Tabel1[[#This Row],[Total Aktive]]+Tabel1[[#This Row],[Total Passive]]</f>
        <v>1104</v>
      </c>
    </row>
    <row r="429" spans="1:26" x14ac:dyDescent="0.2">
      <c r="A429">
        <v>2013</v>
      </c>
      <c r="B429">
        <v>108</v>
      </c>
      <c r="C429" t="s">
        <v>87</v>
      </c>
      <c r="D429">
        <v>28</v>
      </c>
      <c r="E429">
        <v>4</v>
      </c>
      <c r="F429">
        <v>5</v>
      </c>
      <c r="G429">
        <v>4</v>
      </c>
      <c r="H429">
        <v>576</v>
      </c>
      <c r="I429">
        <v>251</v>
      </c>
      <c r="J429">
        <v>0</v>
      </c>
      <c r="K429">
        <v>0</v>
      </c>
      <c r="L429">
        <v>69</v>
      </c>
      <c r="M429">
        <v>30</v>
      </c>
      <c r="N429">
        <v>11</v>
      </c>
      <c r="O429">
        <v>5</v>
      </c>
      <c r="P429">
        <v>983</v>
      </c>
      <c r="Q429">
        <v>52</v>
      </c>
      <c r="R429" t="str">
        <f>_xlfn.CONCAT(Tabel1[[#This Row],[KlubNr]]," - ",Tabel1[[#This Row],[Klubnavn]])</f>
        <v>108 - Aabybro Golfklub</v>
      </c>
      <c r="S429">
        <f>Tabel1[[#This Row],[Fleks mænd]]+Tabel1[[#This Row],[Fleks damer]]</f>
        <v>99</v>
      </c>
      <c r="T429">
        <f>Tabel1[[#This Row],[Junior drenge]]+Tabel1[[#This Row],[Junior piger]]+Tabel1[[#This Row],[Junior drenge uden banetill.]]+Tabel1[[#This Row],[Junior piger uden banetill.]]+Tabel1[[#This Row],[Senior mænd]]+Tabel1[[#This Row],[Senior damer]]</f>
        <v>868</v>
      </c>
      <c r="U429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429">
        <f>Tabel1[[#This Row],[Senior mænd]]+Tabel1[[#This Row],[Senior damer]]</f>
        <v>827</v>
      </c>
      <c r="W429">
        <f>Tabel1[[#This Row],[Langdist mænd]]+Tabel1[[#This Row],[Langdist damer]]</f>
        <v>16</v>
      </c>
      <c r="X429">
        <f>Tabel1[[#This Row],[I alt]]</f>
        <v>983</v>
      </c>
      <c r="Y429">
        <f>Tabel1[[#This Row],[Passive]]</f>
        <v>52</v>
      </c>
      <c r="Z429">
        <f>Tabel1[[#This Row],[Total Aktive]]+Tabel1[[#This Row],[Total Passive]]</f>
        <v>1035</v>
      </c>
    </row>
    <row r="430" spans="1:26" x14ac:dyDescent="0.2">
      <c r="A430">
        <v>2013</v>
      </c>
      <c r="B430">
        <v>42</v>
      </c>
      <c r="C430" t="s">
        <v>72</v>
      </c>
      <c r="D430">
        <v>56</v>
      </c>
      <c r="E430">
        <v>18</v>
      </c>
      <c r="F430">
        <v>0</v>
      </c>
      <c r="G430">
        <v>0</v>
      </c>
      <c r="H430">
        <v>523</v>
      </c>
      <c r="I430">
        <v>218</v>
      </c>
      <c r="J430">
        <v>0</v>
      </c>
      <c r="K430">
        <v>0</v>
      </c>
      <c r="L430">
        <v>105</v>
      </c>
      <c r="M430">
        <v>44</v>
      </c>
      <c r="N430">
        <v>4</v>
      </c>
      <c r="O430">
        <v>1</v>
      </c>
      <c r="P430">
        <v>969</v>
      </c>
      <c r="Q430">
        <v>290</v>
      </c>
      <c r="R430" t="str">
        <f>_xlfn.CONCAT(Tabel1[[#This Row],[KlubNr]]," - ",Tabel1[[#This Row],[Klubnavn]])</f>
        <v>42 - Sydsjællands Golfklub Mogenstrup</v>
      </c>
      <c r="S430">
        <f>Tabel1[[#This Row],[Fleks mænd]]+Tabel1[[#This Row],[Fleks damer]]</f>
        <v>149</v>
      </c>
      <c r="T430">
        <f>Tabel1[[#This Row],[Junior drenge]]+Tabel1[[#This Row],[Junior piger]]+Tabel1[[#This Row],[Junior drenge uden banetill.]]+Tabel1[[#This Row],[Junior piger uden banetill.]]+Tabel1[[#This Row],[Senior mænd]]+Tabel1[[#This Row],[Senior damer]]</f>
        <v>815</v>
      </c>
      <c r="U430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430">
        <f>Tabel1[[#This Row],[Senior mænd]]+Tabel1[[#This Row],[Senior damer]]</f>
        <v>741</v>
      </c>
      <c r="W430">
        <f>Tabel1[[#This Row],[Langdist mænd]]+Tabel1[[#This Row],[Langdist damer]]</f>
        <v>5</v>
      </c>
      <c r="X430">
        <f>Tabel1[[#This Row],[I alt]]</f>
        <v>969</v>
      </c>
      <c r="Y430">
        <f>Tabel1[[#This Row],[Passive]]</f>
        <v>290</v>
      </c>
      <c r="Z430">
        <f>Tabel1[[#This Row],[Total Aktive]]+Tabel1[[#This Row],[Total Passive]]</f>
        <v>1259</v>
      </c>
    </row>
    <row r="431" spans="1:26" x14ac:dyDescent="0.2">
      <c r="A431">
        <v>2013</v>
      </c>
      <c r="B431">
        <v>46</v>
      </c>
      <c r="C431" t="s">
        <v>75</v>
      </c>
      <c r="D431">
        <v>19</v>
      </c>
      <c r="E431">
        <v>8</v>
      </c>
      <c r="F431">
        <v>14</v>
      </c>
      <c r="G431">
        <v>5</v>
      </c>
      <c r="H431">
        <v>391</v>
      </c>
      <c r="I431">
        <v>181</v>
      </c>
      <c r="J431">
        <v>1</v>
      </c>
      <c r="K431">
        <v>0</v>
      </c>
      <c r="L431">
        <v>222</v>
      </c>
      <c r="M431">
        <v>124</v>
      </c>
      <c r="N431">
        <v>2</v>
      </c>
      <c r="O431">
        <v>1</v>
      </c>
      <c r="P431">
        <v>968</v>
      </c>
      <c r="Q431">
        <v>87</v>
      </c>
      <c r="R431" t="str">
        <f>_xlfn.CONCAT(Tabel1[[#This Row],[KlubNr]]," - ",Tabel1[[#This Row],[Klubnavn]])</f>
        <v>46 - Frederikssund Golfklub</v>
      </c>
      <c r="S431">
        <f>Tabel1[[#This Row],[Fleks mænd]]+Tabel1[[#This Row],[Fleks damer]]</f>
        <v>346</v>
      </c>
      <c r="T431">
        <f>Tabel1[[#This Row],[Junior drenge]]+Tabel1[[#This Row],[Junior piger]]+Tabel1[[#This Row],[Junior drenge uden banetill.]]+Tabel1[[#This Row],[Junior piger uden banetill.]]+Tabel1[[#This Row],[Senior mænd]]+Tabel1[[#This Row],[Senior damer]]</f>
        <v>618</v>
      </c>
      <c r="U431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431">
        <f>Tabel1[[#This Row],[Senior mænd]]+Tabel1[[#This Row],[Senior damer]]</f>
        <v>572</v>
      </c>
      <c r="W431">
        <f>Tabel1[[#This Row],[Langdist mænd]]+Tabel1[[#This Row],[Langdist damer]]</f>
        <v>3</v>
      </c>
      <c r="X431">
        <f>Tabel1[[#This Row],[I alt]]</f>
        <v>968</v>
      </c>
      <c r="Y431">
        <f>Tabel1[[#This Row],[Passive]]</f>
        <v>87</v>
      </c>
      <c r="Z431">
        <f>Tabel1[[#This Row],[Total Aktive]]+Tabel1[[#This Row],[Total Passive]]</f>
        <v>1055</v>
      </c>
    </row>
    <row r="432" spans="1:26" x14ac:dyDescent="0.2">
      <c r="A432">
        <v>2013</v>
      </c>
      <c r="B432">
        <v>124</v>
      </c>
      <c r="C432" t="s">
        <v>85</v>
      </c>
      <c r="D432">
        <v>29</v>
      </c>
      <c r="E432">
        <v>3</v>
      </c>
      <c r="F432">
        <v>13</v>
      </c>
      <c r="G432">
        <v>4</v>
      </c>
      <c r="H432">
        <v>540</v>
      </c>
      <c r="I432">
        <v>258</v>
      </c>
      <c r="J432">
        <v>1</v>
      </c>
      <c r="K432">
        <v>0</v>
      </c>
      <c r="L432">
        <v>78</v>
      </c>
      <c r="M432">
        <v>40</v>
      </c>
      <c r="N432">
        <v>0</v>
      </c>
      <c r="O432">
        <v>0</v>
      </c>
      <c r="P432">
        <v>966</v>
      </c>
      <c r="Q432">
        <v>16</v>
      </c>
      <c r="R432" t="str">
        <f>_xlfn.CONCAT(Tabel1[[#This Row],[KlubNr]]," - ",Tabel1[[#This Row],[Klubnavn]])</f>
        <v>124 - Nivå Golf Klub</v>
      </c>
      <c r="S432">
        <f>Tabel1[[#This Row],[Fleks mænd]]+Tabel1[[#This Row],[Fleks damer]]</f>
        <v>118</v>
      </c>
      <c r="T432">
        <f>Tabel1[[#This Row],[Junior drenge]]+Tabel1[[#This Row],[Junior piger]]+Tabel1[[#This Row],[Junior drenge uden banetill.]]+Tabel1[[#This Row],[Junior piger uden banetill.]]+Tabel1[[#This Row],[Senior mænd]]+Tabel1[[#This Row],[Senior damer]]</f>
        <v>847</v>
      </c>
      <c r="U432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432">
        <f>Tabel1[[#This Row],[Senior mænd]]+Tabel1[[#This Row],[Senior damer]]</f>
        <v>798</v>
      </c>
      <c r="W432">
        <f>Tabel1[[#This Row],[Langdist mænd]]+Tabel1[[#This Row],[Langdist damer]]</f>
        <v>0</v>
      </c>
      <c r="X432">
        <f>Tabel1[[#This Row],[I alt]]</f>
        <v>966</v>
      </c>
      <c r="Y432">
        <f>Tabel1[[#This Row],[Passive]]</f>
        <v>16</v>
      </c>
      <c r="Z432">
        <f>Tabel1[[#This Row],[Total Aktive]]+Tabel1[[#This Row],[Total Passive]]</f>
        <v>982</v>
      </c>
    </row>
    <row r="433" spans="1:26" x14ac:dyDescent="0.2">
      <c r="A433">
        <v>2013</v>
      </c>
      <c r="B433">
        <v>84</v>
      </c>
      <c r="C433" t="s">
        <v>73</v>
      </c>
      <c r="D433">
        <v>37</v>
      </c>
      <c r="E433">
        <v>5</v>
      </c>
      <c r="F433">
        <v>2</v>
      </c>
      <c r="G433">
        <v>0</v>
      </c>
      <c r="H433">
        <v>513</v>
      </c>
      <c r="I433">
        <v>252</v>
      </c>
      <c r="J433">
        <v>1</v>
      </c>
      <c r="K433">
        <v>0</v>
      </c>
      <c r="L433">
        <v>88</v>
      </c>
      <c r="M433">
        <v>51</v>
      </c>
      <c r="N433">
        <v>9</v>
      </c>
      <c r="O433">
        <v>5</v>
      </c>
      <c r="P433">
        <v>963</v>
      </c>
      <c r="Q433">
        <v>48</v>
      </c>
      <c r="R433" t="str">
        <f>_xlfn.CONCAT(Tabel1[[#This Row],[KlubNr]]," - ",Tabel1[[#This Row],[Klubnavn]])</f>
        <v>84 - Ikast Tullamore Golf Club</v>
      </c>
      <c r="S433">
        <f>Tabel1[[#This Row],[Fleks mænd]]+Tabel1[[#This Row],[Fleks damer]]</f>
        <v>139</v>
      </c>
      <c r="T433">
        <f>Tabel1[[#This Row],[Junior drenge]]+Tabel1[[#This Row],[Junior piger]]+Tabel1[[#This Row],[Junior drenge uden banetill.]]+Tabel1[[#This Row],[Junior piger uden banetill.]]+Tabel1[[#This Row],[Senior mænd]]+Tabel1[[#This Row],[Senior damer]]</f>
        <v>809</v>
      </c>
      <c r="U433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433">
        <f>Tabel1[[#This Row],[Senior mænd]]+Tabel1[[#This Row],[Senior damer]]</f>
        <v>765</v>
      </c>
      <c r="W433">
        <f>Tabel1[[#This Row],[Langdist mænd]]+Tabel1[[#This Row],[Langdist damer]]</f>
        <v>14</v>
      </c>
      <c r="X433">
        <f>Tabel1[[#This Row],[I alt]]</f>
        <v>963</v>
      </c>
      <c r="Y433">
        <f>Tabel1[[#This Row],[Passive]]</f>
        <v>48</v>
      </c>
      <c r="Z433">
        <f>Tabel1[[#This Row],[Total Aktive]]+Tabel1[[#This Row],[Total Passive]]</f>
        <v>1011</v>
      </c>
    </row>
    <row r="434" spans="1:26" x14ac:dyDescent="0.2">
      <c r="A434">
        <v>2013</v>
      </c>
      <c r="B434">
        <v>25</v>
      </c>
      <c r="C434" t="s">
        <v>69</v>
      </c>
      <c r="D434">
        <v>53</v>
      </c>
      <c r="E434">
        <v>16</v>
      </c>
      <c r="F434">
        <v>0</v>
      </c>
      <c r="G434">
        <v>4</v>
      </c>
      <c r="H434">
        <v>526</v>
      </c>
      <c r="I434">
        <v>267</v>
      </c>
      <c r="J434">
        <v>0</v>
      </c>
      <c r="K434">
        <v>0</v>
      </c>
      <c r="L434">
        <v>51</v>
      </c>
      <c r="M434">
        <v>39</v>
      </c>
      <c r="N434">
        <v>0</v>
      </c>
      <c r="O434">
        <v>0</v>
      </c>
      <c r="P434">
        <v>956</v>
      </c>
      <c r="Q434">
        <v>281</v>
      </c>
      <c r="R434" t="str">
        <f>_xlfn.CONCAT(Tabel1[[#This Row],[KlubNr]]," - ",Tabel1[[#This Row],[Klubnavn]])</f>
        <v>25 - Gilleleje Golfklub</v>
      </c>
      <c r="S434">
        <f>Tabel1[[#This Row],[Fleks mænd]]+Tabel1[[#This Row],[Fleks damer]]</f>
        <v>90</v>
      </c>
      <c r="T434">
        <f>Tabel1[[#This Row],[Junior drenge]]+Tabel1[[#This Row],[Junior piger]]+Tabel1[[#This Row],[Junior drenge uden banetill.]]+Tabel1[[#This Row],[Junior piger uden banetill.]]+Tabel1[[#This Row],[Senior mænd]]+Tabel1[[#This Row],[Senior damer]]</f>
        <v>866</v>
      </c>
      <c r="U434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434">
        <f>Tabel1[[#This Row],[Senior mænd]]+Tabel1[[#This Row],[Senior damer]]</f>
        <v>793</v>
      </c>
      <c r="W434">
        <f>Tabel1[[#This Row],[Langdist mænd]]+Tabel1[[#This Row],[Langdist damer]]</f>
        <v>0</v>
      </c>
      <c r="X434">
        <f>Tabel1[[#This Row],[I alt]]</f>
        <v>956</v>
      </c>
      <c r="Y434">
        <f>Tabel1[[#This Row],[Passive]]</f>
        <v>281</v>
      </c>
      <c r="Z434">
        <f>Tabel1[[#This Row],[Total Aktive]]+Tabel1[[#This Row],[Total Passive]]</f>
        <v>1237</v>
      </c>
    </row>
    <row r="435" spans="1:26" x14ac:dyDescent="0.2">
      <c r="A435">
        <v>2013</v>
      </c>
      <c r="B435">
        <v>9</v>
      </c>
      <c r="C435" t="s">
        <v>81</v>
      </c>
      <c r="D435">
        <v>44</v>
      </c>
      <c r="E435">
        <v>13</v>
      </c>
      <c r="F435">
        <v>11</v>
      </c>
      <c r="G435">
        <v>9</v>
      </c>
      <c r="H435">
        <v>528</v>
      </c>
      <c r="I435">
        <v>297</v>
      </c>
      <c r="J435">
        <v>0</v>
      </c>
      <c r="K435">
        <v>0</v>
      </c>
      <c r="L435">
        <v>30</v>
      </c>
      <c r="M435">
        <v>19</v>
      </c>
      <c r="N435">
        <v>0</v>
      </c>
      <c r="O435">
        <v>0</v>
      </c>
      <c r="P435">
        <v>951</v>
      </c>
      <c r="Q435">
        <v>165</v>
      </c>
      <c r="R435" t="str">
        <f>_xlfn.CONCAT(Tabel1[[#This Row],[KlubNr]]," - ",Tabel1[[#This Row],[Klubnavn]])</f>
        <v>9 - Asserbo Golf Club</v>
      </c>
      <c r="S435">
        <f>Tabel1[[#This Row],[Fleks mænd]]+Tabel1[[#This Row],[Fleks damer]]</f>
        <v>49</v>
      </c>
      <c r="T435">
        <f>Tabel1[[#This Row],[Junior drenge]]+Tabel1[[#This Row],[Junior piger]]+Tabel1[[#This Row],[Junior drenge uden banetill.]]+Tabel1[[#This Row],[Junior piger uden banetill.]]+Tabel1[[#This Row],[Senior mænd]]+Tabel1[[#This Row],[Senior damer]]</f>
        <v>902</v>
      </c>
      <c r="U435">
        <f>Tabel1[[#This Row],[Junior drenge]]+Tabel1[[#This Row],[Junior piger]]+Tabel1[[#This Row],[Junior drenge uden banetill.]]+Tabel1[[#This Row],[Junior piger uden banetill.]]+Tabel1[[#This Row],[Fleks drenge]]+Tabel1[[#This Row],[Fleks piger]]</f>
        <v>77</v>
      </c>
      <c r="V435">
        <f>Tabel1[[#This Row],[Senior mænd]]+Tabel1[[#This Row],[Senior damer]]</f>
        <v>825</v>
      </c>
      <c r="W435">
        <f>Tabel1[[#This Row],[Langdist mænd]]+Tabel1[[#This Row],[Langdist damer]]</f>
        <v>0</v>
      </c>
      <c r="X435">
        <f>Tabel1[[#This Row],[I alt]]</f>
        <v>951</v>
      </c>
      <c r="Y435">
        <f>Tabel1[[#This Row],[Passive]]</f>
        <v>165</v>
      </c>
      <c r="Z435">
        <f>Tabel1[[#This Row],[Total Aktive]]+Tabel1[[#This Row],[Total Passive]]</f>
        <v>1116</v>
      </c>
    </row>
    <row r="436" spans="1:26" x14ac:dyDescent="0.2">
      <c r="A436">
        <v>2013</v>
      </c>
      <c r="B436">
        <v>89</v>
      </c>
      <c r="C436" t="s">
        <v>232</v>
      </c>
      <c r="D436">
        <v>46</v>
      </c>
      <c r="E436">
        <v>7</v>
      </c>
      <c r="F436">
        <v>9</v>
      </c>
      <c r="G436">
        <v>3</v>
      </c>
      <c r="H436">
        <v>496</v>
      </c>
      <c r="I436">
        <v>252</v>
      </c>
      <c r="J436">
        <v>0</v>
      </c>
      <c r="K436">
        <v>0</v>
      </c>
      <c r="L436">
        <v>71</v>
      </c>
      <c r="M436">
        <v>48</v>
      </c>
      <c r="N436">
        <v>7</v>
      </c>
      <c r="O436">
        <v>3</v>
      </c>
      <c r="P436">
        <v>942</v>
      </c>
      <c r="Q436">
        <v>60</v>
      </c>
      <c r="R436" t="str">
        <f>_xlfn.CONCAT(Tabel1[[#This Row],[KlubNr]]," - ",Tabel1[[#This Row],[Klubnavn]])</f>
        <v xml:space="preserve">89 - Lillebælt </v>
      </c>
      <c r="S436">
        <f>Tabel1[[#This Row],[Fleks mænd]]+Tabel1[[#This Row],[Fleks damer]]</f>
        <v>119</v>
      </c>
      <c r="T436">
        <f>Tabel1[[#This Row],[Junior drenge]]+Tabel1[[#This Row],[Junior piger]]+Tabel1[[#This Row],[Junior drenge uden banetill.]]+Tabel1[[#This Row],[Junior piger uden banetill.]]+Tabel1[[#This Row],[Senior mænd]]+Tabel1[[#This Row],[Senior damer]]</f>
        <v>813</v>
      </c>
      <c r="U436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436">
        <f>Tabel1[[#This Row],[Senior mænd]]+Tabel1[[#This Row],[Senior damer]]</f>
        <v>748</v>
      </c>
      <c r="W436">
        <f>Tabel1[[#This Row],[Langdist mænd]]+Tabel1[[#This Row],[Langdist damer]]</f>
        <v>10</v>
      </c>
      <c r="X436">
        <f>Tabel1[[#This Row],[I alt]]</f>
        <v>942</v>
      </c>
      <c r="Y436">
        <f>Tabel1[[#This Row],[Passive]]</f>
        <v>60</v>
      </c>
      <c r="Z436">
        <f>Tabel1[[#This Row],[Total Aktive]]+Tabel1[[#This Row],[Total Passive]]</f>
        <v>1002</v>
      </c>
    </row>
    <row r="437" spans="1:26" x14ac:dyDescent="0.2">
      <c r="A437">
        <v>2013</v>
      </c>
      <c r="B437">
        <v>138</v>
      </c>
      <c r="C437" t="s">
        <v>100</v>
      </c>
      <c r="D437">
        <v>32</v>
      </c>
      <c r="E437">
        <v>7</v>
      </c>
      <c r="F437">
        <v>10</v>
      </c>
      <c r="G437">
        <v>6</v>
      </c>
      <c r="H437">
        <v>555</v>
      </c>
      <c r="I437">
        <v>170</v>
      </c>
      <c r="J437">
        <v>0</v>
      </c>
      <c r="K437">
        <v>0</v>
      </c>
      <c r="L437">
        <v>121</v>
      </c>
      <c r="M437">
        <v>38</v>
      </c>
      <c r="N437">
        <v>0</v>
      </c>
      <c r="O437">
        <v>0</v>
      </c>
      <c r="P437">
        <v>939</v>
      </c>
      <c r="Q437">
        <v>43</v>
      </c>
      <c r="R437" t="str">
        <f>_xlfn.CONCAT(Tabel1[[#This Row],[KlubNr]]," - ",Tabel1[[#This Row],[Klubnavn]])</f>
        <v>138 - Skovbo Golfklub</v>
      </c>
      <c r="S437">
        <f>Tabel1[[#This Row],[Fleks mænd]]+Tabel1[[#This Row],[Fleks damer]]</f>
        <v>159</v>
      </c>
      <c r="T437">
        <f>Tabel1[[#This Row],[Junior drenge]]+Tabel1[[#This Row],[Junior piger]]+Tabel1[[#This Row],[Junior drenge uden banetill.]]+Tabel1[[#This Row],[Junior piger uden banetill.]]+Tabel1[[#This Row],[Senior mænd]]+Tabel1[[#This Row],[Senior damer]]</f>
        <v>780</v>
      </c>
      <c r="U437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437">
        <f>Tabel1[[#This Row],[Senior mænd]]+Tabel1[[#This Row],[Senior damer]]</f>
        <v>725</v>
      </c>
      <c r="W437">
        <f>Tabel1[[#This Row],[Langdist mænd]]+Tabel1[[#This Row],[Langdist damer]]</f>
        <v>0</v>
      </c>
      <c r="X437">
        <f>Tabel1[[#This Row],[I alt]]</f>
        <v>939</v>
      </c>
      <c r="Y437">
        <f>Tabel1[[#This Row],[Passive]]</f>
        <v>43</v>
      </c>
      <c r="Z437">
        <f>Tabel1[[#This Row],[Total Aktive]]+Tabel1[[#This Row],[Total Passive]]</f>
        <v>982</v>
      </c>
    </row>
    <row r="438" spans="1:26" x14ac:dyDescent="0.2">
      <c r="A438">
        <v>2013</v>
      </c>
      <c r="B438">
        <v>40</v>
      </c>
      <c r="C438" t="s">
        <v>92</v>
      </c>
      <c r="D438">
        <v>52</v>
      </c>
      <c r="E438">
        <v>8</v>
      </c>
      <c r="F438">
        <v>13</v>
      </c>
      <c r="G438">
        <v>12</v>
      </c>
      <c r="H438">
        <v>517</v>
      </c>
      <c r="I438">
        <v>212</v>
      </c>
      <c r="J438">
        <v>1</v>
      </c>
      <c r="K438">
        <v>0</v>
      </c>
      <c r="L438">
        <v>87</v>
      </c>
      <c r="M438">
        <v>25</v>
      </c>
      <c r="N438">
        <v>6</v>
      </c>
      <c r="O438">
        <v>0</v>
      </c>
      <c r="P438">
        <v>933</v>
      </c>
      <c r="Q438">
        <v>42</v>
      </c>
      <c r="R438" t="str">
        <f>_xlfn.CONCAT(Tabel1[[#This Row],[KlubNr]]," - ",Tabel1[[#This Row],[Klubnavn]])</f>
        <v>40 - Skive Golfklub</v>
      </c>
      <c r="S438">
        <f>Tabel1[[#This Row],[Fleks mænd]]+Tabel1[[#This Row],[Fleks damer]]</f>
        <v>112</v>
      </c>
      <c r="T438">
        <f>Tabel1[[#This Row],[Junior drenge]]+Tabel1[[#This Row],[Junior piger]]+Tabel1[[#This Row],[Junior drenge uden banetill.]]+Tabel1[[#This Row],[Junior piger uden banetill.]]+Tabel1[[#This Row],[Senior mænd]]+Tabel1[[#This Row],[Senior damer]]</f>
        <v>814</v>
      </c>
      <c r="U438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438">
        <f>Tabel1[[#This Row],[Senior mænd]]+Tabel1[[#This Row],[Senior damer]]</f>
        <v>729</v>
      </c>
      <c r="W438">
        <f>Tabel1[[#This Row],[Langdist mænd]]+Tabel1[[#This Row],[Langdist damer]]</f>
        <v>6</v>
      </c>
      <c r="X438">
        <f>Tabel1[[#This Row],[I alt]]</f>
        <v>933</v>
      </c>
      <c r="Y438">
        <f>Tabel1[[#This Row],[Passive]]</f>
        <v>42</v>
      </c>
      <c r="Z438">
        <f>Tabel1[[#This Row],[Total Aktive]]+Tabel1[[#This Row],[Total Passive]]</f>
        <v>975</v>
      </c>
    </row>
    <row r="439" spans="1:26" x14ac:dyDescent="0.2">
      <c r="A439">
        <v>2013</v>
      </c>
      <c r="B439">
        <v>20</v>
      </c>
      <c r="C439" t="s">
        <v>91</v>
      </c>
      <c r="D439">
        <v>26</v>
      </c>
      <c r="E439">
        <v>3</v>
      </c>
      <c r="F439">
        <v>4</v>
      </c>
      <c r="G439">
        <v>5</v>
      </c>
      <c r="H439">
        <v>335</v>
      </c>
      <c r="I439">
        <v>180</v>
      </c>
      <c r="J439">
        <v>0</v>
      </c>
      <c r="K439">
        <v>1</v>
      </c>
      <c r="L439">
        <v>221</v>
      </c>
      <c r="M439">
        <v>152</v>
      </c>
      <c r="N439">
        <v>0</v>
      </c>
      <c r="O439">
        <v>0</v>
      </c>
      <c r="P439">
        <v>927</v>
      </c>
      <c r="Q439">
        <v>110</v>
      </c>
      <c r="R439" t="str">
        <f>_xlfn.CONCAT(Tabel1[[#This Row],[KlubNr]]," - ",Tabel1[[#This Row],[Klubnavn]])</f>
        <v>20 - Odsherred Golfklub</v>
      </c>
      <c r="S439">
        <f>Tabel1[[#This Row],[Fleks mænd]]+Tabel1[[#This Row],[Fleks damer]]</f>
        <v>373</v>
      </c>
      <c r="T439">
        <f>Tabel1[[#This Row],[Junior drenge]]+Tabel1[[#This Row],[Junior piger]]+Tabel1[[#This Row],[Junior drenge uden banetill.]]+Tabel1[[#This Row],[Junior piger uden banetill.]]+Tabel1[[#This Row],[Senior mænd]]+Tabel1[[#This Row],[Senior damer]]</f>
        <v>553</v>
      </c>
      <c r="U439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439">
        <f>Tabel1[[#This Row],[Senior mænd]]+Tabel1[[#This Row],[Senior damer]]</f>
        <v>515</v>
      </c>
      <c r="W439">
        <f>Tabel1[[#This Row],[Langdist mænd]]+Tabel1[[#This Row],[Langdist damer]]</f>
        <v>0</v>
      </c>
      <c r="X439">
        <f>Tabel1[[#This Row],[I alt]]</f>
        <v>927</v>
      </c>
      <c r="Y439">
        <f>Tabel1[[#This Row],[Passive]]</f>
        <v>110</v>
      </c>
      <c r="Z439">
        <f>Tabel1[[#This Row],[Total Aktive]]+Tabel1[[#This Row],[Total Passive]]</f>
        <v>1037</v>
      </c>
    </row>
    <row r="440" spans="1:26" x14ac:dyDescent="0.2">
      <c r="A440">
        <v>2013</v>
      </c>
      <c r="B440">
        <v>91</v>
      </c>
      <c r="C440" t="s">
        <v>90</v>
      </c>
      <c r="D440">
        <v>42</v>
      </c>
      <c r="E440">
        <v>3</v>
      </c>
      <c r="F440">
        <v>9</v>
      </c>
      <c r="G440">
        <v>8</v>
      </c>
      <c r="H440">
        <v>488</v>
      </c>
      <c r="I440">
        <v>261</v>
      </c>
      <c r="J440">
        <v>0</v>
      </c>
      <c r="K440">
        <v>0</v>
      </c>
      <c r="L440">
        <v>76</v>
      </c>
      <c r="M440">
        <v>34</v>
      </c>
      <c r="N440">
        <v>3</v>
      </c>
      <c r="O440">
        <v>3</v>
      </c>
      <c r="P440">
        <v>927</v>
      </c>
      <c r="Q440">
        <v>51</v>
      </c>
      <c r="R440" t="str">
        <f>_xlfn.CONCAT(Tabel1[[#This Row],[KlubNr]]," - ",Tabel1[[#This Row],[Klubnavn]])</f>
        <v>91 - Fredericia Golf Club</v>
      </c>
      <c r="S440">
        <f>Tabel1[[#This Row],[Fleks mænd]]+Tabel1[[#This Row],[Fleks damer]]</f>
        <v>110</v>
      </c>
      <c r="T440">
        <f>Tabel1[[#This Row],[Junior drenge]]+Tabel1[[#This Row],[Junior piger]]+Tabel1[[#This Row],[Junior drenge uden banetill.]]+Tabel1[[#This Row],[Junior piger uden banetill.]]+Tabel1[[#This Row],[Senior mænd]]+Tabel1[[#This Row],[Senior damer]]</f>
        <v>811</v>
      </c>
      <c r="U440">
        <f>Tabel1[[#This Row],[Junior drenge]]+Tabel1[[#This Row],[Junior piger]]+Tabel1[[#This Row],[Junior drenge uden banetill.]]+Tabel1[[#This Row],[Junior piger uden banetill.]]+Tabel1[[#This Row],[Fleks drenge]]+Tabel1[[#This Row],[Fleks piger]]</f>
        <v>62</v>
      </c>
      <c r="V440">
        <f>Tabel1[[#This Row],[Senior mænd]]+Tabel1[[#This Row],[Senior damer]]</f>
        <v>749</v>
      </c>
      <c r="W440">
        <f>Tabel1[[#This Row],[Langdist mænd]]+Tabel1[[#This Row],[Langdist damer]]</f>
        <v>6</v>
      </c>
      <c r="X440">
        <f>Tabel1[[#This Row],[I alt]]</f>
        <v>927</v>
      </c>
      <c r="Y440">
        <f>Tabel1[[#This Row],[Passive]]</f>
        <v>51</v>
      </c>
      <c r="Z440">
        <f>Tabel1[[#This Row],[Total Aktive]]+Tabel1[[#This Row],[Total Passive]]</f>
        <v>978</v>
      </c>
    </row>
    <row r="441" spans="1:26" x14ac:dyDescent="0.2">
      <c r="A441">
        <v>2013</v>
      </c>
      <c r="B441">
        <v>196</v>
      </c>
      <c r="C441" t="s">
        <v>98</v>
      </c>
      <c r="D441">
        <v>24</v>
      </c>
      <c r="E441">
        <v>6</v>
      </c>
      <c r="F441">
        <v>1</v>
      </c>
      <c r="G441">
        <v>0</v>
      </c>
      <c r="H441">
        <v>517</v>
      </c>
      <c r="I441">
        <v>222</v>
      </c>
      <c r="J441">
        <v>0</v>
      </c>
      <c r="K441">
        <v>0</v>
      </c>
      <c r="L441">
        <v>97</v>
      </c>
      <c r="M441">
        <v>43</v>
      </c>
      <c r="N441">
        <v>3</v>
      </c>
      <c r="O441">
        <v>2</v>
      </c>
      <c r="P441">
        <v>915</v>
      </c>
      <c r="Q441">
        <v>133</v>
      </c>
      <c r="R441" t="str">
        <f>_xlfn.CONCAT(Tabel1[[#This Row],[KlubNr]]," - ",Tabel1[[#This Row],[Klubnavn]])</f>
        <v>196 - Odense Blommenslyst Golfklub</v>
      </c>
      <c r="S441">
        <f>Tabel1[[#This Row],[Fleks mænd]]+Tabel1[[#This Row],[Fleks damer]]</f>
        <v>140</v>
      </c>
      <c r="T441">
        <f>Tabel1[[#This Row],[Junior drenge]]+Tabel1[[#This Row],[Junior piger]]+Tabel1[[#This Row],[Junior drenge uden banetill.]]+Tabel1[[#This Row],[Junior piger uden banetill.]]+Tabel1[[#This Row],[Senior mænd]]+Tabel1[[#This Row],[Senior damer]]</f>
        <v>770</v>
      </c>
      <c r="U441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441">
        <f>Tabel1[[#This Row],[Senior mænd]]+Tabel1[[#This Row],[Senior damer]]</f>
        <v>739</v>
      </c>
      <c r="W441">
        <f>Tabel1[[#This Row],[Langdist mænd]]+Tabel1[[#This Row],[Langdist damer]]</f>
        <v>5</v>
      </c>
      <c r="X441">
        <f>Tabel1[[#This Row],[I alt]]</f>
        <v>915</v>
      </c>
      <c r="Y441">
        <f>Tabel1[[#This Row],[Passive]]</f>
        <v>133</v>
      </c>
      <c r="Z441">
        <f>Tabel1[[#This Row],[Total Aktive]]+Tabel1[[#This Row],[Total Passive]]</f>
        <v>1048</v>
      </c>
    </row>
    <row r="442" spans="1:26" x14ac:dyDescent="0.2">
      <c r="A442">
        <v>2013</v>
      </c>
      <c r="B442">
        <v>901</v>
      </c>
      <c r="C442" t="s">
        <v>205</v>
      </c>
      <c r="D442">
        <v>23</v>
      </c>
      <c r="E442">
        <v>3</v>
      </c>
      <c r="F442">
        <v>0</v>
      </c>
      <c r="G442">
        <v>0</v>
      </c>
      <c r="H442">
        <v>782</v>
      </c>
      <c r="I442">
        <v>105</v>
      </c>
      <c r="J442">
        <v>0</v>
      </c>
      <c r="K442">
        <v>0</v>
      </c>
      <c r="L442">
        <v>1</v>
      </c>
      <c r="M442">
        <v>0</v>
      </c>
      <c r="N442">
        <v>0</v>
      </c>
      <c r="O442">
        <v>0</v>
      </c>
      <c r="P442">
        <v>914</v>
      </c>
      <c r="Q442">
        <v>2</v>
      </c>
      <c r="R442" t="str">
        <f>_xlfn.CONCAT(Tabel1[[#This Row],[KlubNr]]," - ",Tabel1[[#This Row],[Klubnavn]])</f>
        <v>901 - City Golf Copenhagen</v>
      </c>
      <c r="S442">
        <f>Tabel1[[#This Row],[Fleks mænd]]+Tabel1[[#This Row],[Fleks damer]]</f>
        <v>1</v>
      </c>
      <c r="T442">
        <f>Tabel1[[#This Row],[Junior drenge]]+Tabel1[[#This Row],[Junior piger]]+Tabel1[[#This Row],[Junior drenge uden banetill.]]+Tabel1[[#This Row],[Junior piger uden banetill.]]+Tabel1[[#This Row],[Senior mænd]]+Tabel1[[#This Row],[Senior damer]]</f>
        <v>913</v>
      </c>
      <c r="U442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442">
        <f>Tabel1[[#This Row],[Senior mænd]]+Tabel1[[#This Row],[Senior damer]]</f>
        <v>887</v>
      </c>
      <c r="W442">
        <f>Tabel1[[#This Row],[Langdist mænd]]+Tabel1[[#This Row],[Langdist damer]]</f>
        <v>0</v>
      </c>
      <c r="X442">
        <f>Tabel1[[#This Row],[I alt]]</f>
        <v>914</v>
      </c>
      <c r="Y442">
        <f>Tabel1[[#This Row],[Passive]]</f>
        <v>2</v>
      </c>
      <c r="Z442">
        <f>Tabel1[[#This Row],[Total Aktive]]+Tabel1[[#This Row],[Total Passive]]</f>
        <v>916</v>
      </c>
    </row>
    <row r="443" spans="1:26" x14ac:dyDescent="0.2">
      <c r="A443">
        <v>2013</v>
      </c>
      <c r="B443">
        <v>157</v>
      </c>
      <c r="C443" t="s">
        <v>126</v>
      </c>
      <c r="D443">
        <v>22</v>
      </c>
      <c r="E443">
        <v>4</v>
      </c>
      <c r="F443">
        <v>0</v>
      </c>
      <c r="G443">
        <v>0</v>
      </c>
      <c r="H443">
        <v>372</v>
      </c>
      <c r="I443">
        <v>85</v>
      </c>
      <c r="J443">
        <v>4</v>
      </c>
      <c r="K443">
        <v>1</v>
      </c>
      <c r="L443">
        <v>354</v>
      </c>
      <c r="M443">
        <v>66</v>
      </c>
      <c r="N443">
        <v>0</v>
      </c>
      <c r="O443">
        <v>0</v>
      </c>
      <c r="P443">
        <v>908</v>
      </c>
      <c r="Q443">
        <v>63</v>
      </c>
      <c r="R443" t="str">
        <f>_xlfn.CONCAT(Tabel1[[#This Row],[KlubNr]]," - ",Tabel1[[#This Row],[Klubnavn]])</f>
        <v>157 - Ishøj Golfklub</v>
      </c>
      <c r="S443">
        <f>Tabel1[[#This Row],[Fleks mænd]]+Tabel1[[#This Row],[Fleks damer]]</f>
        <v>420</v>
      </c>
      <c r="T443">
        <f>Tabel1[[#This Row],[Junior drenge]]+Tabel1[[#This Row],[Junior piger]]+Tabel1[[#This Row],[Junior drenge uden banetill.]]+Tabel1[[#This Row],[Junior piger uden banetill.]]+Tabel1[[#This Row],[Senior mænd]]+Tabel1[[#This Row],[Senior damer]]</f>
        <v>483</v>
      </c>
      <c r="U443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443">
        <f>Tabel1[[#This Row],[Senior mænd]]+Tabel1[[#This Row],[Senior damer]]</f>
        <v>457</v>
      </c>
      <c r="W443">
        <f>Tabel1[[#This Row],[Langdist mænd]]+Tabel1[[#This Row],[Langdist damer]]</f>
        <v>0</v>
      </c>
      <c r="X443">
        <f>Tabel1[[#This Row],[I alt]]</f>
        <v>908</v>
      </c>
      <c r="Y443">
        <f>Tabel1[[#This Row],[Passive]]</f>
        <v>63</v>
      </c>
      <c r="Z443">
        <f>Tabel1[[#This Row],[Total Aktive]]+Tabel1[[#This Row],[Total Passive]]</f>
        <v>971</v>
      </c>
    </row>
    <row r="444" spans="1:26" x14ac:dyDescent="0.2">
      <c r="A444">
        <v>2013</v>
      </c>
      <c r="B444">
        <v>14</v>
      </c>
      <c r="C444" t="s">
        <v>86</v>
      </c>
      <c r="D444">
        <v>29</v>
      </c>
      <c r="E444">
        <v>14</v>
      </c>
      <c r="F444">
        <v>0</v>
      </c>
      <c r="G444">
        <v>0</v>
      </c>
      <c r="H444">
        <v>526</v>
      </c>
      <c r="I444">
        <v>256</v>
      </c>
      <c r="J444">
        <v>0</v>
      </c>
      <c r="K444">
        <v>0</v>
      </c>
      <c r="L444">
        <v>44</v>
      </c>
      <c r="M444">
        <v>23</v>
      </c>
      <c r="N444">
        <v>10</v>
      </c>
      <c r="O444">
        <v>5</v>
      </c>
      <c r="P444">
        <v>907</v>
      </c>
      <c r="Q444">
        <v>169</v>
      </c>
      <c r="R444" t="str">
        <f>_xlfn.CONCAT(Tabel1[[#This Row],[KlubNr]]," - ",Tabel1[[#This Row],[Klubnavn]])</f>
        <v>14 - Korsør Golf Klub</v>
      </c>
      <c r="S444">
        <f>Tabel1[[#This Row],[Fleks mænd]]+Tabel1[[#This Row],[Fleks damer]]</f>
        <v>67</v>
      </c>
      <c r="T444">
        <f>Tabel1[[#This Row],[Junior drenge]]+Tabel1[[#This Row],[Junior piger]]+Tabel1[[#This Row],[Junior drenge uden banetill.]]+Tabel1[[#This Row],[Junior piger uden banetill.]]+Tabel1[[#This Row],[Senior mænd]]+Tabel1[[#This Row],[Senior damer]]</f>
        <v>825</v>
      </c>
      <c r="U444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444">
        <f>Tabel1[[#This Row],[Senior mænd]]+Tabel1[[#This Row],[Senior damer]]</f>
        <v>782</v>
      </c>
      <c r="W444">
        <f>Tabel1[[#This Row],[Langdist mænd]]+Tabel1[[#This Row],[Langdist damer]]</f>
        <v>15</v>
      </c>
      <c r="X444">
        <f>Tabel1[[#This Row],[I alt]]</f>
        <v>907</v>
      </c>
      <c r="Y444">
        <f>Tabel1[[#This Row],[Passive]]</f>
        <v>169</v>
      </c>
      <c r="Z444">
        <f>Tabel1[[#This Row],[Total Aktive]]+Tabel1[[#This Row],[Total Passive]]</f>
        <v>1076</v>
      </c>
    </row>
    <row r="445" spans="1:26" x14ac:dyDescent="0.2">
      <c r="A445">
        <v>2013</v>
      </c>
      <c r="B445">
        <v>19</v>
      </c>
      <c r="C445" t="s">
        <v>107</v>
      </c>
      <c r="D445">
        <v>40</v>
      </c>
      <c r="E445">
        <v>4</v>
      </c>
      <c r="F445">
        <v>23</v>
      </c>
      <c r="G445">
        <v>5</v>
      </c>
      <c r="H445">
        <v>471</v>
      </c>
      <c r="I445">
        <v>262</v>
      </c>
      <c r="J445">
        <v>0</v>
      </c>
      <c r="K445">
        <v>0</v>
      </c>
      <c r="L445">
        <v>67</v>
      </c>
      <c r="M445">
        <v>24</v>
      </c>
      <c r="N445">
        <v>5</v>
      </c>
      <c r="O445">
        <v>3</v>
      </c>
      <c r="P445">
        <v>904</v>
      </c>
      <c r="Q445">
        <v>146</v>
      </c>
      <c r="R445" t="str">
        <f>_xlfn.CONCAT(Tabel1[[#This Row],[KlubNr]]," - ",Tabel1[[#This Row],[Klubnavn]])</f>
        <v>19 - Dejbjerg Golf Klub</v>
      </c>
      <c r="S445">
        <f>Tabel1[[#This Row],[Fleks mænd]]+Tabel1[[#This Row],[Fleks damer]]</f>
        <v>91</v>
      </c>
      <c r="T445">
        <f>Tabel1[[#This Row],[Junior drenge]]+Tabel1[[#This Row],[Junior piger]]+Tabel1[[#This Row],[Junior drenge uden banetill.]]+Tabel1[[#This Row],[Junior piger uden banetill.]]+Tabel1[[#This Row],[Senior mænd]]+Tabel1[[#This Row],[Senior damer]]</f>
        <v>805</v>
      </c>
      <c r="U445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445">
        <f>Tabel1[[#This Row],[Senior mænd]]+Tabel1[[#This Row],[Senior damer]]</f>
        <v>733</v>
      </c>
      <c r="W445">
        <f>Tabel1[[#This Row],[Langdist mænd]]+Tabel1[[#This Row],[Langdist damer]]</f>
        <v>8</v>
      </c>
      <c r="X445">
        <f>Tabel1[[#This Row],[I alt]]</f>
        <v>904</v>
      </c>
      <c r="Y445">
        <f>Tabel1[[#This Row],[Passive]]</f>
        <v>146</v>
      </c>
      <c r="Z445">
        <f>Tabel1[[#This Row],[Total Aktive]]+Tabel1[[#This Row],[Total Passive]]</f>
        <v>1050</v>
      </c>
    </row>
    <row r="446" spans="1:26" x14ac:dyDescent="0.2">
      <c r="A446">
        <v>2013</v>
      </c>
      <c r="B446">
        <v>11</v>
      </c>
      <c r="C446" t="s">
        <v>106</v>
      </c>
      <c r="D446">
        <v>46</v>
      </c>
      <c r="E446">
        <v>7</v>
      </c>
      <c r="F446">
        <v>0</v>
      </c>
      <c r="G446">
        <v>0</v>
      </c>
      <c r="H446">
        <v>514</v>
      </c>
      <c r="I446">
        <v>269</v>
      </c>
      <c r="J446">
        <v>0</v>
      </c>
      <c r="K446">
        <v>0</v>
      </c>
      <c r="L446">
        <v>51</v>
      </c>
      <c r="M446">
        <v>15</v>
      </c>
      <c r="N446">
        <v>0</v>
      </c>
      <c r="O446">
        <v>0</v>
      </c>
      <c r="P446">
        <v>902</v>
      </c>
      <c r="Q446">
        <v>274</v>
      </c>
      <c r="R446" t="str">
        <f>_xlfn.CONCAT(Tabel1[[#This Row],[KlubNr]]," - ",Tabel1[[#This Row],[Klubnavn]])</f>
        <v>11 - Sct. Knuds Golfklub</v>
      </c>
      <c r="S446">
        <f>Tabel1[[#This Row],[Fleks mænd]]+Tabel1[[#This Row],[Fleks damer]]</f>
        <v>66</v>
      </c>
      <c r="T446">
        <f>Tabel1[[#This Row],[Junior drenge]]+Tabel1[[#This Row],[Junior piger]]+Tabel1[[#This Row],[Junior drenge uden banetill.]]+Tabel1[[#This Row],[Junior piger uden banetill.]]+Tabel1[[#This Row],[Senior mænd]]+Tabel1[[#This Row],[Senior damer]]</f>
        <v>836</v>
      </c>
      <c r="U446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446">
        <f>Tabel1[[#This Row],[Senior mænd]]+Tabel1[[#This Row],[Senior damer]]</f>
        <v>783</v>
      </c>
      <c r="W446">
        <f>Tabel1[[#This Row],[Langdist mænd]]+Tabel1[[#This Row],[Langdist damer]]</f>
        <v>0</v>
      </c>
      <c r="X446">
        <f>Tabel1[[#This Row],[I alt]]</f>
        <v>902</v>
      </c>
      <c r="Y446">
        <f>Tabel1[[#This Row],[Passive]]</f>
        <v>274</v>
      </c>
      <c r="Z446">
        <f>Tabel1[[#This Row],[Total Aktive]]+Tabel1[[#This Row],[Total Passive]]</f>
        <v>1176</v>
      </c>
    </row>
    <row r="447" spans="1:26" x14ac:dyDescent="0.2">
      <c r="A447">
        <v>2013</v>
      </c>
      <c r="B447">
        <v>60</v>
      </c>
      <c r="C447" t="s">
        <v>95</v>
      </c>
      <c r="D447">
        <v>31</v>
      </c>
      <c r="E447">
        <v>5</v>
      </c>
      <c r="F447">
        <v>16</v>
      </c>
      <c r="G447">
        <v>4</v>
      </c>
      <c r="H447">
        <v>549</v>
      </c>
      <c r="I447">
        <v>241</v>
      </c>
      <c r="J447">
        <v>0</v>
      </c>
      <c r="K447">
        <v>0</v>
      </c>
      <c r="L447">
        <v>0</v>
      </c>
      <c r="M447">
        <v>0</v>
      </c>
      <c r="N447">
        <v>26</v>
      </c>
      <c r="O447">
        <v>13</v>
      </c>
      <c r="P447">
        <v>885</v>
      </c>
      <c r="Q447">
        <v>267</v>
      </c>
      <c r="R447" t="str">
        <f>_xlfn.CONCAT(Tabel1[[#This Row],[KlubNr]]," - ",Tabel1[[#This Row],[Klubnavn]])</f>
        <v>60 - Lemvig Golfklub</v>
      </c>
      <c r="S447">
        <f>Tabel1[[#This Row],[Fleks mænd]]+Tabel1[[#This Row],[Fleks damer]]</f>
        <v>0</v>
      </c>
      <c r="T447">
        <f>Tabel1[[#This Row],[Junior drenge]]+Tabel1[[#This Row],[Junior piger]]+Tabel1[[#This Row],[Junior drenge uden banetill.]]+Tabel1[[#This Row],[Junior piger uden banetill.]]+Tabel1[[#This Row],[Senior mænd]]+Tabel1[[#This Row],[Senior damer]]</f>
        <v>846</v>
      </c>
      <c r="U447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447">
        <f>Tabel1[[#This Row],[Senior mænd]]+Tabel1[[#This Row],[Senior damer]]</f>
        <v>790</v>
      </c>
      <c r="W447">
        <f>Tabel1[[#This Row],[Langdist mænd]]+Tabel1[[#This Row],[Langdist damer]]</f>
        <v>39</v>
      </c>
      <c r="X447">
        <f>Tabel1[[#This Row],[I alt]]</f>
        <v>885</v>
      </c>
      <c r="Y447">
        <f>Tabel1[[#This Row],[Passive]]</f>
        <v>267</v>
      </c>
      <c r="Z447">
        <f>Tabel1[[#This Row],[Total Aktive]]+Tabel1[[#This Row],[Total Passive]]</f>
        <v>1152</v>
      </c>
    </row>
    <row r="448" spans="1:26" x14ac:dyDescent="0.2">
      <c r="A448">
        <v>2013</v>
      </c>
      <c r="B448">
        <v>29</v>
      </c>
      <c r="C448" t="s">
        <v>102</v>
      </c>
      <c r="D448">
        <v>23</v>
      </c>
      <c r="E448">
        <v>2</v>
      </c>
      <c r="F448">
        <v>0</v>
      </c>
      <c r="G448">
        <v>0</v>
      </c>
      <c r="H448">
        <v>531</v>
      </c>
      <c r="I448">
        <v>273</v>
      </c>
      <c r="J448">
        <v>0</v>
      </c>
      <c r="K448">
        <v>0</v>
      </c>
      <c r="L448">
        <v>16</v>
      </c>
      <c r="M448">
        <v>13</v>
      </c>
      <c r="N448">
        <v>15</v>
      </c>
      <c r="O448">
        <v>11</v>
      </c>
      <c r="P448">
        <v>884</v>
      </c>
      <c r="Q448">
        <v>102</v>
      </c>
      <c r="R448" t="str">
        <f>_xlfn.CONCAT(Tabel1[[#This Row],[KlubNr]]," - ",Tabel1[[#This Row],[Klubnavn]])</f>
        <v>29 - Nordvestjysk Golfklub</v>
      </c>
      <c r="S448">
        <f>Tabel1[[#This Row],[Fleks mænd]]+Tabel1[[#This Row],[Fleks damer]]</f>
        <v>29</v>
      </c>
      <c r="T448">
        <f>Tabel1[[#This Row],[Junior drenge]]+Tabel1[[#This Row],[Junior piger]]+Tabel1[[#This Row],[Junior drenge uden banetill.]]+Tabel1[[#This Row],[Junior piger uden banetill.]]+Tabel1[[#This Row],[Senior mænd]]+Tabel1[[#This Row],[Senior damer]]</f>
        <v>829</v>
      </c>
      <c r="U448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448">
        <f>Tabel1[[#This Row],[Senior mænd]]+Tabel1[[#This Row],[Senior damer]]</f>
        <v>804</v>
      </c>
      <c r="W448">
        <f>Tabel1[[#This Row],[Langdist mænd]]+Tabel1[[#This Row],[Langdist damer]]</f>
        <v>26</v>
      </c>
      <c r="X448">
        <f>Tabel1[[#This Row],[I alt]]</f>
        <v>884</v>
      </c>
      <c r="Y448">
        <f>Tabel1[[#This Row],[Passive]]</f>
        <v>102</v>
      </c>
      <c r="Z448">
        <f>Tabel1[[#This Row],[Total Aktive]]+Tabel1[[#This Row],[Total Passive]]</f>
        <v>986</v>
      </c>
    </row>
    <row r="449" spans="1:26" x14ac:dyDescent="0.2">
      <c r="A449">
        <v>2013</v>
      </c>
      <c r="B449">
        <v>181</v>
      </c>
      <c r="C449" t="s">
        <v>170</v>
      </c>
      <c r="D449">
        <v>57</v>
      </c>
      <c r="E449">
        <v>15</v>
      </c>
      <c r="F449">
        <v>2</v>
      </c>
      <c r="G449">
        <v>2</v>
      </c>
      <c r="H449">
        <v>169</v>
      </c>
      <c r="I449">
        <v>61</v>
      </c>
      <c r="J449">
        <v>9</v>
      </c>
      <c r="K449">
        <v>2</v>
      </c>
      <c r="L449">
        <v>430</v>
      </c>
      <c r="M449">
        <v>63</v>
      </c>
      <c r="N449">
        <v>53</v>
      </c>
      <c r="O449">
        <v>20</v>
      </c>
      <c r="P449">
        <v>883</v>
      </c>
      <c r="Q449">
        <v>0</v>
      </c>
      <c r="R449" t="str">
        <f>_xlfn.CONCAT(Tabel1[[#This Row],[KlubNr]]," - ",Tabel1[[#This Row],[Klubnavn]])</f>
        <v>181 - Lübker Golf Club</v>
      </c>
      <c r="S449">
        <f>Tabel1[[#This Row],[Fleks mænd]]+Tabel1[[#This Row],[Fleks damer]]</f>
        <v>493</v>
      </c>
      <c r="T449">
        <f>Tabel1[[#This Row],[Junior drenge]]+Tabel1[[#This Row],[Junior piger]]+Tabel1[[#This Row],[Junior drenge uden banetill.]]+Tabel1[[#This Row],[Junior piger uden banetill.]]+Tabel1[[#This Row],[Senior mænd]]+Tabel1[[#This Row],[Senior damer]]</f>
        <v>306</v>
      </c>
      <c r="U449">
        <f>Tabel1[[#This Row],[Junior drenge]]+Tabel1[[#This Row],[Junior piger]]+Tabel1[[#This Row],[Junior drenge uden banetill.]]+Tabel1[[#This Row],[Junior piger uden banetill.]]+Tabel1[[#This Row],[Fleks drenge]]+Tabel1[[#This Row],[Fleks piger]]</f>
        <v>87</v>
      </c>
      <c r="V449">
        <f>Tabel1[[#This Row],[Senior mænd]]+Tabel1[[#This Row],[Senior damer]]</f>
        <v>230</v>
      </c>
      <c r="W449">
        <f>Tabel1[[#This Row],[Langdist mænd]]+Tabel1[[#This Row],[Langdist damer]]</f>
        <v>73</v>
      </c>
      <c r="X449">
        <f>Tabel1[[#This Row],[I alt]]</f>
        <v>883</v>
      </c>
      <c r="Y449">
        <f>Tabel1[[#This Row],[Passive]]</f>
        <v>0</v>
      </c>
      <c r="Z449">
        <f>Tabel1[[#This Row],[Total Aktive]]+Tabel1[[#This Row],[Total Passive]]</f>
        <v>883</v>
      </c>
    </row>
    <row r="450" spans="1:26" x14ac:dyDescent="0.2">
      <c r="A450">
        <v>2013</v>
      </c>
      <c r="B450">
        <v>153</v>
      </c>
      <c r="C450" t="s">
        <v>109</v>
      </c>
      <c r="D450">
        <v>26</v>
      </c>
      <c r="E450">
        <v>3</v>
      </c>
      <c r="F450">
        <v>12</v>
      </c>
      <c r="G450">
        <v>7</v>
      </c>
      <c r="H450">
        <v>476</v>
      </c>
      <c r="I450">
        <v>218</v>
      </c>
      <c r="J450">
        <v>0</v>
      </c>
      <c r="K450">
        <v>0</v>
      </c>
      <c r="L450">
        <v>88</v>
      </c>
      <c r="M450">
        <v>49</v>
      </c>
      <c r="N450">
        <v>2</v>
      </c>
      <c r="O450">
        <v>0</v>
      </c>
      <c r="P450">
        <v>881</v>
      </c>
      <c r="Q450">
        <v>73</v>
      </c>
      <c r="R450" t="str">
        <f>_xlfn.CONCAT(Tabel1[[#This Row],[KlubNr]]," - ",Tabel1[[#This Row],[Klubnavn]])</f>
        <v>153 - Hedensted Golf Klub</v>
      </c>
      <c r="S450">
        <f>Tabel1[[#This Row],[Fleks mænd]]+Tabel1[[#This Row],[Fleks damer]]</f>
        <v>137</v>
      </c>
      <c r="T450">
        <f>Tabel1[[#This Row],[Junior drenge]]+Tabel1[[#This Row],[Junior piger]]+Tabel1[[#This Row],[Junior drenge uden banetill.]]+Tabel1[[#This Row],[Junior piger uden banetill.]]+Tabel1[[#This Row],[Senior mænd]]+Tabel1[[#This Row],[Senior damer]]</f>
        <v>742</v>
      </c>
      <c r="U450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450">
        <f>Tabel1[[#This Row],[Senior mænd]]+Tabel1[[#This Row],[Senior damer]]</f>
        <v>694</v>
      </c>
      <c r="W450">
        <f>Tabel1[[#This Row],[Langdist mænd]]+Tabel1[[#This Row],[Langdist damer]]</f>
        <v>2</v>
      </c>
      <c r="X450">
        <f>Tabel1[[#This Row],[I alt]]</f>
        <v>881</v>
      </c>
      <c r="Y450">
        <f>Tabel1[[#This Row],[Passive]]</f>
        <v>73</v>
      </c>
      <c r="Z450">
        <f>Tabel1[[#This Row],[Total Aktive]]+Tabel1[[#This Row],[Total Passive]]</f>
        <v>954</v>
      </c>
    </row>
    <row r="451" spans="1:26" x14ac:dyDescent="0.2">
      <c r="A451">
        <v>2013</v>
      </c>
      <c r="B451">
        <v>170</v>
      </c>
      <c r="C451" t="s">
        <v>144</v>
      </c>
      <c r="D451">
        <v>22</v>
      </c>
      <c r="E451">
        <v>1</v>
      </c>
      <c r="F451">
        <v>0</v>
      </c>
      <c r="G451">
        <v>0</v>
      </c>
      <c r="H451">
        <v>217</v>
      </c>
      <c r="I451">
        <v>56</v>
      </c>
      <c r="J451">
        <v>4</v>
      </c>
      <c r="K451">
        <v>2</v>
      </c>
      <c r="L451">
        <v>481</v>
      </c>
      <c r="M451">
        <v>92</v>
      </c>
      <c r="N451">
        <v>5</v>
      </c>
      <c r="O451">
        <v>0</v>
      </c>
      <c r="P451">
        <v>880</v>
      </c>
      <c r="Q451">
        <v>148</v>
      </c>
      <c r="R451" t="str">
        <f>_xlfn.CONCAT(Tabel1[[#This Row],[KlubNr]]," - ",Tabel1[[#This Row],[Klubnavn]])</f>
        <v>170 - Golfclub Storådalen</v>
      </c>
      <c r="S451">
        <f>Tabel1[[#This Row],[Fleks mænd]]+Tabel1[[#This Row],[Fleks damer]]</f>
        <v>573</v>
      </c>
      <c r="T451">
        <f>Tabel1[[#This Row],[Junior drenge]]+Tabel1[[#This Row],[Junior piger]]+Tabel1[[#This Row],[Junior drenge uden banetill.]]+Tabel1[[#This Row],[Junior piger uden banetill.]]+Tabel1[[#This Row],[Senior mænd]]+Tabel1[[#This Row],[Senior damer]]</f>
        <v>296</v>
      </c>
      <c r="U451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451">
        <f>Tabel1[[#This Row],[Senior mænd]]+Tabel1[[#This Row],[Senior damer]]</f>
        <v>273</v>
      </c>
      <c r="W451">
        <f>Tabel1[[#This Row],[Langdist mænd]]+Tabel1[[#This Row],[Langdist damer]]</f>
        <v>5</v>
      </c>
      <c r="X451">
        <f>Tabel1[[#This Row],[I alt]]</f>
        <v>880</v>
      </c>
      <c r="Y451">
        <f>Tabel1[[#This Row],[Passive]]</f>
        <v>148</v>
      </c>
      <c r="Z451">
        <f>Tabel1[[#This Row],[Total Aktive]]+Tabel1[[#This Row],[Total Passive]]</f>
        <v>1028</v>
      </c>
    </row>
    <row r="452" spans="1:26" x14ac:dyDescent="0.2">
      <c r="A452">
        <v>2013</v>
      </c>
      <c r="B452">
        <v>51</v>
      </c>
      <c r="C452" t="s">
        <v>96</v>
      </c>
      <c r="D452">
        <v>33</v>
      </c>
      <c r="E452">
        <v>7</v>
      </c>
      <c r="F452">
        <v>10</v>
      </c>
      <c r="G452">
        <v>4</v>
      </c>
      <c r="H452">
        <v>507</v>
      </c>
      <c r="I452">
        <v>265</v>
      </c>
      <c r="J452">
        <v>0</v>
      </c>
      <c r="K452">
        <v>0</v>
      </c>
      <c r="L452">
        <v>32</v>
      </c>
      <c r="M452">
        <v>10</v>
      </c>
      <c r="N452">
        <v>7</v>
      </c>
      <c r="O452">
        <v>1</v>
      </c>
      <c r="P452">
        <v>876</v>
      </c>
      <c r="Q452">
        <v>130</v>
      </c>
      <c r="R452" t="str">
        <f>_xlfn.CONCAT(Tabel1[[#This Row],[KlubNr]]," - ",Tabel1[[#This Row],[Klubnavn]])</f>
        <v>51 - Sønderborg Golfklub</v>
      </c>
      <c r="S452">
        <f>Tabel1[[#This Row],[Fleks mænd]]+Tabel1[[#This Row],[Fleks damer]]</f>
        <v>42</v>
      </c>
      <c r="T452">
        <f>Tabel1[[#This Row],[Junior drenge]]+Tabel1[[#This Row],[Junior piger]]+Tabel1[[#This Row],[Junior drenge uden banetill.]]+Tabel1[[#This Row],[Junior piger uden banetill.]]+Tabel1[[#This Row],[Senior mænd]]+Tabel1[[#This Row],[Senior damer]]</f>
        <v>826</v>
      </c>
      <c r="U452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452">
        <f>Tabel1[[#This Row],[Senior mænd]]+Tabel1[[#This Row],[Senior damer]]</f>
        <v>772</v>
      </c>
      <c r="W452">
        <f>Tabel1[[#This Row],[Langdist mænd]]+Tabel1[[#This Row],[Langdist damer]]</f>
        <v>8</v>
      </c>
      <c r="X452">
        <f>Tabel1[[#This Row],[I alt]]</f>
        <v>876</v>
      </c>
      <c r="Y452">
        <f>Tabel1[[#This Row],[Passive]]</f>
        <v>130</v>
      </c>
      <c r="Z452">
        <f>Tabel1[[#This Row],[Total Aktive]]+Tabel1[[#This Row],[Total Passive]]</f>
        <v>1006</v>
      </c>
    </row>
    <row r="453" spans="1:26" x14ac:dyDescent="0.2">
      <c r="A453">
        <v>2013</v>
      </c>
      <c r="B453">
        <v>45</v>
      </c>
      <c r="C453" t="s">
        <v>97</v>
      </c>
      <c r="D453">
        <v>72</v>
      </c>
      <c r="E453">
        <v>21</v>
      </c>
      <c r="F453">
        <v>0</v>
      </c>
      <c r="G453">
        <v>0</v>
      </c>
      <c r="H453">
        <v>471</v>
      </c>
      <c r="I453">
        <v>238</v>
      </c>
      <c r="J453">
        <v>0</v>
      </c>
      <c r="K453">
        <v>0</v>
      </c>
      <c r="L453">
        <v>44</v>
      </c>
      <c r="M453">
        <v>21</v>
      </c>
      <c r="N453">
        <v>5</v>
      </c>
      <c r="O453">
        <v>0</v>
      </c>
      <c r="P453">
        <v>872</v>
      </c>
      <c r="Q453">
        <v>164</v>
      </c>
      <c r="R453" t="str">
        <f>_xlfn.CONCAT(Tabel1[[#This Row],[KlubNr]]," - ",Tabel1[[#This Row],[Klubnavn]])</f>
        <v>45 - Gyttegård Golf Klub</v>
      </c>
      <c r="S453">
        <f>Tabel1[[#This Row],[Fleks mænd]]+Tabel1[[#This Row],[Fleks damer]]</f>
        <v>65</v>
      </c>
      <c r="T453">
        <f>Tabel1[[#This Row],[Junior drenge]]+Tabel1[[#This Row],[Junior piger]]+Tabel1[[#This Row],[Junior drenge uden banetill.]]+Tabel1[[#This Row],[Junior piger uden banetill.]]+Tabel1[[#This Row],[Senior mænd]]+Tabel1[[#This Row],[Senior damer]]</f>
        <v>802</v>
      </c>
      <c r="U453">
        <f>Tabel1[[#This Row],[Junior drenge]]+Tabel1[[#This Row],[Junior piger]]+Tabel1[[#This Row],[Junior drenge uden banetill.]]+Tabel1[[#This Row],[Junior piger uden banetill.]]+Tabel1[[#This Row],[Fleks drenge]]+Tabel1[[#This Row],[Fleks piger]]</f>
        <v>93</v>
      </c>
      <c r="V453">
        <f>Tabel1[[#This Row],[Senior mænd]]+Tabel1[[#This Row],[Senior damer]]</f>
        <v>709</v>
      </c>
      <c r="W453">
        <f>Tabel1[[#This Row],[Langdist mænd]]+Tabel1[[#This Row],[Langdist damer]]</f>
        <v>5</v>
      </c>
      <c r="X453">
        <f>Tabel1[[#This Row],[I alt]]</f>
        <v>872</v>
      </c>
      <c r="Y453">
        <f>Tabel1[[#This Row],[Passive]]</f>
        <v>164</v>
      </c>
      <c r="Z453">
        <f>Tabel1[[#This Row],[Total Aktive]]+Tabel1[[#This Row],[Total Passive]]</f>
        <v>1036</v>
      </c>
    </row>
    <row r="454" spans="1:26" x14ac:dyDescent="0.2">
      <c r="A454">
        <v>2013</v>
      </c>
      <c r="B454">
        <v>47</v>
      </c>
      <c r="C454" t="s">
        <v>105</v>
      </c>
      <c r="D454">
        <v>56</v>
      </c>
      <c r="E454">
        <v>14</v>
      </c>
      <c r="F454">
        <v>16</v>
      </c>
      <c r="G454">
        <v>7</v>
      </c>
      <c r="H454">
        <v>493</v>
      </c>
      <c r="I454">
        <v>187</v>
      </c>
      <c r="J454">
        <v>0</v>
      </c>
      <c r="K454">
        <v>0</v>
      </c>
      <c r="L454">
        <v>67</v>
      </c>
      <c r="M454">
        <v>25</v>
      </c>
      <c r="N454">
        <v>2</v>
      </c>
      <c r="O454">
        <v>1</v>
      </c>
      <c r="P454">
        <v>868</v>
      </c>
      <c r="Q454">
        <v>174</v>
      </c>
      <c r="R454" t="str">
        <f>_xlfn.CONCAT(Tabel1[[#This Row],[KlubNr]]," - ",Tabel1[[#This Row],[Klubnavn]])</f>
        <v>47 - Sorø Golfklub</v>
      </c>
      <c r="S454">
        <f>Tabel1[[#This Row],[Fleks mænd]]+Tabel1[[#This Row],[Fleks damer]]</f>
        <v>92</v>
      </c>
      <c r="T454">
        <f>Tabel1[[#This Row],[Junior drenge]]+Tabel1[[#This Row],[Junior piger]]+Tabel1[[#This Row],[Junior drenge uden banetill.]]+Tabel1[[#This Row],[Junior piger uden banetill.]]+Tabel1[[#This Row],[Senior mænd]]+Tabel1[[#This Row],[Senior damer]]</f>
        <v>773</v>
      </c>
      <c r="U454">
        <f>Tabel1[[#This Row],[Junior drenge]]+Tabel1[[#This Row],[Junior piger]]+Tabel1[[#This Row],[Junior drenge uden banetill.]]+Tabel1[[#This Row],[Junior piger uden banetill.]]+Tabel1[[#This Row],[Fleks drenge]]+Tabel1[[#This Row],[Fleks piger]]</f>
        <v>93</v>
      </c>
      <c r="V454">
        <f>Tabel1[[#This Row],[Senior mænd]]+Tabel1[[#This Row],[Senior damer]]</f>
        <v>680</v>
      </c>
      <c r="W454">
        <f>Tabel1[[#This Row],[Langdist mænd]]+Tabel1[[#This Row],[Langdist damer]]</f>
        <v>3</v>
      </c>
      <c r="X454">
        <f>Tabel1[[#This Row],[I alt]]</f>
        <v>868</v>
      </c>
      <c r="Y454">
        <f>Tabel1[[#This Row],[Passive]]</f>
        <v>174</v>
      </c>
      <c r="Z454">
        <f>Tabel1[[#This Row],[Total Aktive]]+Tabel1[[#This Row],[Total Passive]]</f>
        <v>1042</v>
      </c>
    </row>
    <row r="455" spans="1:26" x14ac:dyDescent="0.2">
      <c r="A455">
        <v>2013</v>
      </c>
      <c r="B455">
        <v>116</v>
      </c>
      <c r="C455" t="s">
        <v>101</v>
      </c>
      <c r="D455">
        <v>33</v>
      </c>
      <c r="E455">
        <v>8</v>
      </c>
      <c r="F455">
        <v>9</v>
      </c>
      <c r="G455">
        <v>3</v>
      </c>
      <c r="H455">
        <v>449</v>
      </c>
      <c r="I455">
        <v>221</v>
      </c>
      <c r="J455">
        <v>0</v>
      </c>
      <c r="K455">
        <v>0</v>
      </c>
      <c r="L455">
        <v>78</v>
      </c>
      <c r="M455">
        <v>30</v>
      </c>
      <c r="N455">
        <v>23</v>
      </c>
      <c r="O455">
        <v>14</v>
      </c>
      <c r="P455">
        <v>868</v>
      </c>
      <c r="Q455">
        <v>42</v>
      </c>
      <c r="R455" t="str">
        <f>_xlfn.CONCAT(Tabel1[[#This Row],[KlubNr]]," - ",Tabel1[[#This Row],[Klubnavn]])</f>
        <v>116 - Frederikshavn Golf Klub</v>
      </c>
      <c r="S455">
        <f>Tabel1[[#This Row],[Fleks mænd]]+Tabel1[[#This Row],[Fleks damer]]</f>
        <v>108</v>
      </c>
      <c r="T455">
        <f>Tabel1[[#This Row],[Junior drenge]]+Tabel1[[#This Row],[Junior piger]]+Tabel1[[#This Row],[Junior drenge uden banetill.]]+Tabel1[[#This Row],[Junior piger uden banetill.]]+Tabel1[[#This Row],[Senior mænd]]+Tabel1[[#This Row],[Senior damer]]</f>
        <v>723</v>
      </c>
      <c r="U455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455">
        <f>Tabel1[[#This Row],[Senior mænd]]+Tabel1[[#This Row],[Senior damer]]</f>
        <v>670</v>
      </c>
      <c r="W455">
        <f>Tabel1[[#This Row],[Langdist mænd]]+Tabel1[[#This Row],[Langdist damer]]</f>
        <v>37</v>
      </c>
      <c r="X455">
        <f>Tabel1[[#This Row],[I alt]]</f>
        <v>868</v>
      </c>
      <c r="Y455">
        <f>Tabel1[[#This Row],[Passive]]</f>
        <v>42</v>
      </c>
      <c r="Z455">
        <f>Tabel1[[#This Row],[Total Aktive]]+Tabel1[[#This Row],[Total Passive]]</f>
        <v>910</v>
      </c>
    </row>
    <row r="456" spans="1:26" x14ac:dyDescent="0.2">
      <c r="A456">
        <v>2013</v>
      </c>
      <c r="B456">
        <v>57</v>
      </c>
      <c r="C456" t="s">
        <v>119</v>
      </c>
      <c r="D456">
        <v>41</v>
      </c>
      <c r="E456">
        <v>8</v>
      </c>
      <c r="F456">
        <v>0</v>
      </c>
      <c r="G456">
        <v>0</v>
      </c>
      <c r="H456">
        <v>476</v>
      </c>
      <c r="I456">
        <v>205</v>
      </c>
      <c r="J456">
        <v>0</v>
      </c>
      <c r="K456">
        <v>0</v>
      </c>
      <c r="L456">
        <v>91</v>
      </c>
      <c r="M456">
        <v>35</v>
      </c>
      <c r="N456">
        <v>5</v>
      </c>
      <c r="O456">
        <v>3</v>
      </c>
      <c r="P456">
        <v>864</v>
      </c>
      <c r="Q456">
        <v>12</v>
      </c>
      <c r="R456" t="str">
        <f>_xlfn.CONCAT(Tabel1[[#This Row],[KlubNr]]," - ",Tabel1[[#This Row],[Klubnavn]])</f>
        <v>57 - Morsø Golfklub</v>
      </c>
      <c r="S456">
        <f>Tabel1[[#This Row],[Fleks mænd]]+Tabel1[[#This Row],[Fleks damer]]</f>
        <v>126</v>
      </c>
      <c r="T456">
        <f>Tabel1[[#This Row],[Junior drenge]]+Tabel1[[#This Row],[Junior piger]]+Tabel1[[#This Row],[Junior drenge uden banetill.]]+Tabel1[[#This Row],[Junior piger uden banetill.]]+Tabel1[[#This Row],[Senior mænd]]+Tabel1[[#This Row],[Senior damer]]</f>
        <v>730</v>
      </c>
      <c r="U456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456">
        <f>Tabel1[[#This Row],[Senior mænd]]+Tabel1[[#This Row],[Senior damer]]</f>
        <v>681</v>
      </c>
      <c r="W456">
        <f>Tabel1[[#This Row],[Langdist mænd]]+Tabel1[[#This Row],[Langdist damer]]</f>
        <v>8</v>
      </c>
      <c r="X456">
        <f>Tabel1[[#This Row],[I alt]]</f>
        <v>864</v>
      </c>
      <c r="Y456">
        <f>Tabel1[[#This Row],[Passive]]</f>
        <v>12</v>
      </c>
      <c r="Z456">
        <f>Tabel1[[#This Row],[Total Aktive]]+Tabel1[[#This Row],[Total Passive]]</f>
        <v>876</v>
      </c>
    </row>
    <row r="457" spans="1:26" x14ac:dyDescent="0.2">
      <c r="A457">
        <v>2013</v>
      </c>
      <c r="B457">
        <v>13</v>
      </c>
      <c r="C457" t="s">
        <v>93</v>
      </c>
      <c r="D457">
        <v>42</v>
      </c>
      <c r="E457">
        <v>13</v>
      </c>
      <c r="F457">
        <v>14</v>
      </c>
      <c r="G457">
        <v>9</v>
      </c>
      <c r="H457">
        <v>495</v>
      </c>
      <c r="I457">
        <v>216</v>
      </c>
      <c r="J457">
        <v>0</v>
      </c>
      <c r="K457">
        <v>0</v>
      </c>
      <c r="L457">
        <v>47</v>
      </c>
      <c r="M457">
        <v>23</v>
      </c>
      <c r="N457">
        <v>1</v>
      </c>
      <c r="O457">
        <v>0</v>
      </c>
      <c r="P457">
        <v>860</v>
      </c>
      <c r="Q457">
        <v>248</v>
      </c>
      <c r="R457" t="str">
        <f>_xlfn.CONCAT(Tabel1[[#This Row],[KlubNr]]," - ",Tabel1[[#This Row],[Klubnavn]])</f>
        <v>13 - Holbæk Golfklub</v>
      </c>
      <c r="S457">
        <f>Tabel1[[#This Row],[Fleks mænd]]+Tabel1[[#This Row],[Fleks damer]]</f>
        <v>70</v>
      </c>
      <c r="T457">
        <f>Tabel1[[#This Row],[Junior drenge]]+Tabel1[[#This Row],[Junior piger]]+Tabel1[[#This Row],[Junior drenge uden banetill.]]+Tabel1[[#This Row],[Junior piger uden banetill.]]+Tabel1[[#This Row],[Senior mænd]]+Tabel1[[#This Row],[Senior damer]]</f>
        <v>789</v>
      </c>
      <c r="U457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457">
        <f>Tabel1[[#This Row],[Senior mænd]]+Tabel1[[#This Row],[Senior damer]]</f>
        <v>711</v>
      </c>
      <c r="W457">
        <f>Tabel1[[#This Row],[Langdist mænd]]+Tabel1[[#This Row],[Langdist damer]]</f>
        <v>1</v>
      </c>
      <c r="X457">
        <f>Tabel1[[#This Row],[I alt]]</f>
        <v>860</v>
      </c>
      <c r="Y457">
        <f>Tabel1[[#This Row],[Passive]]</f>
        <v>248</v>
      </c>
      <c r="Z457">
        <f>Tabel1[[#This Row],[Total Aktive]]+Tabel1[[#This Row],[Total Passive]]</f>
        <v>1108</v>
      </c>
    </row>
    <row r="458" spans="1:26" x14ac:dyDescent="0.2">
      <c r="A458">
        <v>2013</v>
      </c>
      <c r="B458">
        <v>184</v>
      </c>
      <c r="C458" t="s">
        <v>118</v>
      </c>
      <c r="D458">
        <v>41</v>
      </c>
      <c r="E458">
        <v>15</v>
      </c>
      <c r="F458">
        <v>25</v>
      </c>
      <c r="G458">
        <v>13</v>
      </c>
      <c r="H458">
        <v>479</v>
      </c>
      <c r="I458">
        <v>191</v>
      </c>
      <c r="J458">
        <v>0</v>
      </c>
      <c r="K458">
        <v>0</v>
      </c>
      <c r="L458">
        <v>67</v>
      </c>
      <c r="M458">
        <v>24</v>
      </c>
      <c r="N458">
        <v>4</v>
      </c>
      <c r="O458">
        <v>1</v>
      </c>
      <c r="P458">
        <v>860</v>
      </c>
      <c r="Q458">
        <v>133</v>
      </c>
      <c r="R458" t="str">
        <f>_xlfn.CONCAT(Tabel1[[#This Row],[KlubNr]]," - ",Tabel1[[#This Row],[Klubnavn]])</f>
        <v>184 - Stensballegaard Golfklub</v>
      </c>
      <c r="S458">
        <f>Tabel1[[#This Row],[Fleks mænd]]+Tabel1[[#This Row],[Fleks damer]]</f>
        <v>91</v>
      </c>
      <c r="T458">
        <f>Tabel1[[#This Row],[Junior drenge]]+Tabel1[[#This Row],[Junior piger]]+Tabel1[[#This Row],[Junior drenge uden banetill.]]+Tabel1[[#This Row],[Junior piger uden banetill.]]+Tabel1[[#This Row],[Senior mænd]]+Tabel1[[#This Row],[Senior damer]]</f>
        <v>764</v>
      </c>
      <c r="U458">
        <f>Tabel1[[#This Row],[Junior drenge]]+Tabel1[[#This Row],[Junior piger]]+Tabel1[[#This Row],[Junior drenge uden banetill.]]+Tabel1[[#This Row],[Junior piger uden banetill.]]+Tabel1[[#This Row],[Fleks drenge]]+Tabel1[[#This Row],[Fleks piger]]</f>
        <v>94</v>
      </c>
      <c r="V458">
        <f>Tabel1[[#This Row],[Senior mænd]]+Tabel1[[#This Row],[Senior damer]]</f>
        <v>670</v>
      </c>
      <c r="W458">
        <f>Tabel1[[#This Row],[Langdist mænd]]+Tabel1[[#This Row],[Langdist damer]]</f>
        <v>5</v>
      </c>
      <c r="X458">
        <f>Tabel1[[#This Row],[I alt]]</f>
        <v>860</v>
      </c>
      <c r="Y458">
        <f>Tabel1[[#This Row],[Passive]]</f>
        <v>133</v>
      </c>
      <c r="Z458">
        <f>Tabel1[[#This Row],[Total Aktive]]+Tabel1[[#This Row],[Total Passive]]</f>
        <v>993</v>
      </c>
    </row>
    <row r="459" spans="1:26" x14ac:dyDescent="0.2">
      <c r="A459">
        <v>2013</v>
      </c>
      <c r="B459">
        <v>139</v>
      </c>
      <c r="C459" t="s">
        <v>121</v>
      </c>
      <c r="D459">
        <v>37</v>
      </c>
      <c r="E459">
        <v>11</v>
      </c>
      <c r="F459">
        <v>11</v>
      </c>
      <c r="G459">
        <v>5</v>
      </c>
      <c r="H459">
        <v>447</v>
      </c>
      <c r="I459">
        <v>200</v>
      </c>
      <c r="J459">
        <v>0</v>
      </c>
      <c r="K459">
        <v>0</v>
      </c>
      <c r="L459">
        <v>87</v>
      </c>
      <c r="M459">
        <v>39</v>
      </c>
      <c r="N459">
        <v>8</v>
      </c>
      <c r="O459">
        <v>3</v>
      </c>
      <c r="P459">
        <v>848</v>
      </c>
      <c r="Q459">
        <v>115</v>
      </c>
      <c r="R459" t="str">
        <f>_xlfn.CONCAT(Tabel1[[#This Row],[KlubNr]]," - ",Tabel1[[#This Row],[Klubnavn]])</f>
        <v>139 - Næstved Golfklub</v>
      </c>
      <c r="S459">
        <f>Tabel1[[#This Row],[Fleks mænd]]+Tabel1[[#This Row],[Fleks damer]]</f>
        <v>126</v>
      </c>
      <c r="T459">
        <f>Tabel1[[#This Row],[Junior drenge]]+Tabel1[[#This Row],[Junior piger]]+Tabel1[[#This Row],[Junior drenge uden banetill.]]+Tabel1[[#This Row],[Junior piger uden banetill.]]+Tabel1[[#This Row],[Senior mænd]]+Tabel1[[#This Row],[Senior damer]]</f>
        <v>711</v>
      </c>
      <c r="U459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459">
        <f>Tabel1[[#This Row],[Senior mænd]]+Tabel1[[#This Row],[Senior damer]]</f>
        <v>647</v>
      </c>
      <c r="W459">
        <f>Tabel1[[#This Row],[Langdist mænd]]+Tabel1[[#This Row],[Langdist damer]]</f>
        <v>11</v>
      </c>
      <c r="X459">
        <f>Tabel1[[#This Row],[I alt]]</f>
        <v>848</v>
      </c>
      <c r="Y459">
        <f>Tabel1[[#This Row],[Passive]]</f>
        <v>115</v>
      </c>
      <c r="Z459">
        <f>Tabel1[[#This Row],[Total Aktive]]+Tabel1[[#This Row],[Total Passive]]</f>
        <v>963</v>
      </c>
    </row>
    <row r="460" spans="1:26" x14ac:dyDescent="0.2">
      <c r="A460">
        <v>2013</v>
      </c>
      <c r="B460">
        <v>87</v>
      </c>
      <c r="C460" t="s">
        <v>110</v>
      </c>
      <c r="D460">
        <v>26</v>
      </c>
      <c r="E460">
        <v>5</v>
      </c>
      <c r="F460">
        <v>9</v>
      </c>
      <c r="G460">
        <v>3</v>
      </c>
      <c r="H460">
        <v>464</v>
      </c>
      <c r="I460">
        <v>209</v>
      </c>
      <c r="J460">
        <v>0</v>
      </c>
      <c r="K460">
        <v>0</v>
      </c>
      <c r="L460">
        <v>79</v>
      </c>
      <c r="M460">
        <v>21</v>
      </c>
      <c r="N460">
        <v>20</v>
      </c>
      <c r="O460">
        <v>5</v>
      </c>
      <c r="P460">
        <v>841</v>
      </c>
      <c r="Q460">
        <v>110</v>
      </c>
      <c r="R460" t="str">
        <f>_xlfn.CONCAT(Tabel1[[#This Row],[KlubNr]]," - ",Tabel1[[#This Row],[Klubnavn]])</f>
        <v>87 - Tange Sø Golfklub</v>
      </c>
      <c r="S460">
        <f>Tabel1[[#This Row],[Fleks mænd]]+Tabel1[[#This Row],[Fleks damer]]</f>
        <v>100</v>
      </c>
      <c r="T460">
        <f>Tabel1[[#This Row],[Junior drenge]]+Tabel1[[#This Row],[Junior piger]]+Tabel1[[#This Row],[Junior drenge uden banetill.]]+Tabel1[[#This Row],[Junior piger uden banetill.]]+Tabel1[[#This Row],[Senior mænd]]+Tabel1[[#This Row],[Senior damer]]</f>
        <v>716</v>
      </c>
      <c r="U460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460">
        <f>Tabel1[[#This Row],[Senior mænd]]+Tabel1[[#This Row],[Senior damer]]</f>
        <v>673</v>
      </c>
      <c r="W460">
        <f>Tabel1[[#This Row],[Langdist mænd]]+Tabel1[[#This Row],[Langdist damer]]</f>
        <v>25</v>
      </c>
      <c r="X460">
        <f>Tabel1[[#This Row],[I alt]]</f>
        <v>841</v>
      </c>
      <c r="Y460">
        <f>Tabel1[[#This Row],[Passive]]</f>
        <v>110</v>
      </c>
      <c r="Z460">
        <f>Tabel1[[#This Row],[Total Aktive]]+Tabel1[[#This Row],[Total Passive]]</f>
        <v>951</v>
      </c>
    </row>
    <row r="461" spans="1:26" x14ac:dyDescent="0.2">
      <c r="A461">
        <v>2013</v>
      </c>
      <c r="B461">
        <v>164</v>
      </c>
      <c r="C461" t="s">
        <v>136</v>
      </c>
      <c r="D461">
        <v>14</v>
      </c>
      <c r="E461">
        <v>4</v>
      </c>
      <c r="F461">
        <v>9</v>
      </c>
      <c r="G461">
        <v>1</v>
      </c>
      <c r="H461">
        <v>383</v>
      </c>
      <c r="I461">
        <v>148</v>
      </c>
      <c r="J461">
        <v>0</v>
      </c>
      <c r="K461">
        <v>0</v>
      </c>
      <c r="L461">
        <v>205</v>
      </c>
      <c r="M461">
        <v>56</v>
      </c>
      <c r="N461">
        <v>8</v>
      </c>
      <c r="O461">
        <v>3</v>
      </c>
      <c r="P461">
        <v>831</v>
      </c>
      <c r="Q461">
        <v>35</v>
      </c>
      <c r="R461" t="str">
        <f>_xlfn.CONCAT(Tabel1[[#This Row],[KlubNr]]," - ",Tabel1[[#This Row],[Klubnavn]])</f>
        <v>164 - Comwell Kellers Park Golfklub</v>
      </c>
      <c r="S461">
        <f>Tabel1[[#This Row],[Fleks mænd]]+Tabel1[[#This Row],[Fleks damer]]</f>
        <v>261</v>
      </c>
      <c r="T461">
        <f>Tabel1[[#This Row],[Junior drenge]]+Tabel1[[#This Row],[Junior piger]]+Tabel1[[#This Row],[Junior drenge uden banetill.]]+Tabel1[[#This Row],[Junior piger uden banetill.]]+Tabel1[[#This Row],[Senior mænd]]+Tabel1[[#This Row],[Senior damer]]</f>
        <v>559</v>
      </c>
      <c r="U461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461">
        <f>Tabel1[[#This Row],[Senior mænd]]+Tabel1[[#This Row],[Senior damer]]</f>
        <v>531</v>
      </c>
      <c r="W461">
        <f>Tabel1[[#This Row],[Langdist mænd]]+Tabel1[[#This Row],[Langdist damer]]</f>
        <v>11</v>
      </c>
      <c r="X461">
        <f>Tabel1[[#This Row],[I alt]]</f>
        <v>831</v>
      </c>
      <c r="Y461">
        <f>Tabel1[[#This Row],[Passive]]</f>
        <v>35</v>
      </c>
      <c r="Z461">
        <f>Tabel1[[#This Row],[Total Aktive]]+Tabel1[[#This Row],[Total Passive]]</f>
        <v>866</v>
      </c>
    </row>
    <row r="462" spans="1:26" x14ac:dyDescent="0.2">
      <c r="A462">
        <v>2013</v>
      </c>
      <c r="B462">
        <v>86</v>
      </c>
      <c r="C462" t="s">
        <v>125</v>
      </c>
      <c r="D462">
        <v>35</v>
      </c>
      <c r="E462">
        <v>18</v>
      </c>
      <c r="F462">
        <v>10</v>
      </c>
      <c r="G462">
        <v>4</v>
      </c>
      <c r="H462">
        <v>513</v>
      </c>
      <c r="I462">
        <v>186</v>
      </c>
      <c r="J462">
        <v>0</v>
      </c>
      <c r="K462">
        <v>0</v>
      </c>
      <c r="L462">
        <v>34</v>
      </c>
      <c r="M462">
        <v>18</v>
      </c>
      <c r="N462">
        <v>3</v>
      </c>
      <c r="O462">
        <v>3</v>
      </c>
      <c r="P462">
        <v>824</v>
      </c>
      <c r="Q462">
        <v>68</v>
      </c>
      <c r="R462" t="str">
        <f>_xlfn.CONCAT(Tabel1[[#This Row],[KlubNr]]," - ",Tabel1[[#This Row],[Klubnavn]])</f>
        <v>86 - Give Golfklub</v>
      </c>
      <c r="S462">
        <f>Tabel1[[#This Row],[Fleks mænd]]+Tabel1[[#This Row],[Fleks damer]]</f>
        <v>52</v>
      </c>
      <c r="T462">
        <f>Tabel1[[#This Row],[Junior drenge]]+Tabel1[[#This Row],[Junior piger]]+Tabel1[[#This Row],[Junior drenge uden banetill.]]+Tabel1[[#This Row],[Junior piger uden banetill.]]+Tabel1[[#This Row],[Senior mænd]]+Tabel1[[#This Row],[Senior damer]]</f>
        <v>766</v>
      </c>
      <c r="U462">
        <f>Tabel1[[#This Row],[Junior drenge]]+Tabel1[[#This Row],[Junior piger]]+Tabel1[[#This Row],[Junior drenge uden banetill.]]+Tabel1[[#This Row],[Junior piger uden banetill.]]+Tabel1[[#This Row],[Fleks drenge]]+Tabel1[[#This Row],[Fleks piger]]</f>
        <v>67</v>
      </c>
      <c r="V462">
        <f>Tabel1[[#This Row],[Senior mænd]]+Tabel1[[#This Row],[Senior damer]]</f>
        <v>699</v>
      </c>
      <c r="W462">
        <f>Tabel1[[#This Row],[Langdist mænd]]+Tabel1[[#This Row],[Langdist damer]]</f>
        <v>6</v>
      </c>
      <c r="X462">
        <f>Tabel1[[#This Row],[I alt]]</f>
        <v>824</v>
      </c>
      <c r="Y462">
        <f>Tabel1[[#This Row],[Passive]]</f>
        <v>68</v>
      </c>
      <c r="Z462">
        <f>Tabel1[[#This Row],[Total Aktive]]+Tabel1[[#This Row],[Total Passive]]</f>
        <v>892</v>
      </c>
    </row>
    <row r="463" spans="1:26" x14ac:dyDescent="0.2">
      <c r="A463">
        <v>2013</v>
      </c>
      <c r="B463">
        <v>102</v>
      </c>
      <c r="C463" t="s">
        <v>116</v>
      </c>
      <c r="D463">
        <v>42</v>
      </c>
      <c r="E463">
        <v>12</v>
      </c>
      <c r="F463">
        <v>1</v>
      </c>
      <c r="G463">
        <v>3</v>
      </c>
      <c r="H463">
        <v>458</v>
      </c>
      <c r="I463">
        <v>232</v>
      </c>
      <c r="J463">
        <v>0</v>
      </c>
      <c r="K463">
        <v>0</v>
      </c>
      <c r="L463">
        <v>46</v>
      </c>
      <c r="M463">
        <v>17</v>
      </c>
      <c r="N463">
        <v>8</v>
      </c>
      <c r="O463">
        <v>2</v>
      </c>
      <c r="P463">
        <v>821</v>
      </c>
      <c r="Q463">
        <v>104</v>
      </c>
      <c r="R463" t="str">
        <f>_xlfn.CONCAT(Tabel1[[#This Row],[KlubNr]]," - ",Tabel1[[#This Row],[Klubnavn]])</f>
        <v>102 - Jelling Golfklub</v>
      </c>
      <c r="S463">
        <f>Tabel1[[#This Row],[Fleks mænd]]+Tabel1[[#This Row],[Fleks damer]]</f>
        <v>63</v>
      </c>
      <c r="T463">
        <f>Tabel1[[#This Row],[Junior drenge]]+Tabel1[[#This Row],[Junior piger]]+Tabel1[[#This Row],[Junior drenge uden banetill.]]+Tabel1[[#This Row],[Junior piger uden banetill.]]+Tabel1[[#This Row],[Senior mænd]]+Tabel1[[#This Row],[Senior damer]]</f>
        <v>748</v>
      </c>
      <c r="U463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463">
        <f>Tabel1[[#This Row],[Senior mænd]]+Tabel1[[#This Row],[Senior damer]]</f>
        <v>690</v>
      </c>
      <c r="W463">
        <f>Tabel1[[#This Row],[Langdist mænd]]+Tabel1[[#This Row],[Langdist damer]]</f>
        <v>10</v>
      </c>
      <c r="X463">
        <f>Tabel1[[#This Row],[I alt]]</f>
        <v>821</v>
      </c>
      <c r="Y463">
        <f>Tabel1[[#This Row],[Passive]]</f>
        <v>104</v>
      </c>
      <c r="Z463">
        <f>Tabel1[[#This Row],[Total Aktive]]+Tabel1[[#This Row],[Total Passive]]</f>
        <v>925</v>
      </c>
    </row>
    <row r="464" spans="1:26" x14ac:dyDescent="0.2">
      <c r="A464">
        <v>2013</v>
      </c>
      <c r="B464">
        <v>114</v>
      </c>
      <c r="C464" t="s">
        <v>103</v>
      </c>
      <c r="D464">
        <v>29</v>
      </c>
      <c r="E464">
        <v>2</v>
      </c>
      <c r="F464">
        <v>15</v>
      </c>
      <c r="G464">
        <v>1</v>
      </c>
      <c r="H464">
        <v>451</v>
      </c>
      <c r="I464">
        <v>247</v>
      </c>
      <c r="J464">
        <v>0</v>
      </c>
      <c r="K464">
        <v>0</v>
      </c>
      <c r="L464">
        <v>21</v>
      </c>
      <c r="M464">
        <v>19</v>
      </c>
      <c r="N464">
        <v>22</v>
      </c>
      <c r="O464">
        <v>13</v>
      </c>
      <c r="P464">
        <v>820</v>
      </c>
      <c r="Q464">
        <v>41</v>
      </c>
      <c r="R464" t="str">
        <f>_xlfn.CONCAT(Tabel1[[#This Row],[KlubNr]]," - ",Tabel1[[#This Row],[Klubnavn]])</f>
        <v>114 - Hals Seaside Golf</v>
      </c>
      <c r="S464">
        <f>Tabel1[[#This Row],[Fleks mænd]]+Tabel1[[#This Row],[Fleks damer]]</f>
        <v>40</v>
      </c>
      <c r="T464">
        <f>Tabel1[[#This Row],[Junior drenge]]+Tabel1[[#This Row],[Junior piger]]+Tabel1[[#This Row],[Junior drenge uden banetill.]]+Tabel1[[#This Row],[Junior piger uden banetill.]]+Tabel1[[#This Row],[Senior mænd]]+Tabel1[[#This Row],[Senior damer]]</f>
        <v>745</v>
      </c>
      <c r="U464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464">
        <f>Tabel1[[#This Row],[Senior mænd]]+Tabel1[[#This Row],[Senior damer]]</f>
        <v>698</v>
      </c>
      <c r="W464">
        <f>Tabel1[[#This Row],[Langdist mænd]]+Tabel1[[#This Row],[Langdist damer]]</f>
        <v>35</v>
      </c>
      <c r="X464">
        <f>Tabel1[[#This Row],[I alt]]</f>
        <v>820</v>
      </c>
      <c r="Y464">
        <f>Tabel1[[#This Row],[Passive]]</f>
        <v>41</v>
      </c>
      <c r="Z464">
        <f>Tabel1[[#This Row],[Total Aktive]]+Tabel1[[#This Row],[Total Passive]]</f>
        <v>861</v>
      </c>
    </row>
    <row r="465" spans="1:26" x14ac:dyDescent="0.2">
      <c r="A465">
        <v>2013</v>
      </c>
      <c r="B465">
        <v>64</v>
      </c>
      <c r="C465" t="s">
        <v>123</v>
      </c>
      <c r="D465">
        <v>21</v>
      </c>
      <c r="E465">
        <v>4</v>
      </c>
      <c r="F465">
        <v>4</v>
      </c>
      <c r="G465">
        <v>0</v>
      </c>
      <c r="H465">
        <v>481</v>
      </c>
      <c r="I465">
        <v>251</v>
      </c>
      <c r="J465">
        <v>0</v>
      </c>
      <c r="K465">
        <v>0</v>
      </c>
      <c r="L465">
        <v>30</v>
      </c>
      <c r="M465">
        <v>15</v>
      </c>
      <c r="N465">
        <v>10</v>
      </c>
      <c r="O465">
        <v>3</v>
      </c>
      <c r="P465">
        <v>819</v>
      </c>
      <c r="Q465">
        <v>60</v>
      </c>
      <c r="R465" t="str">
        <f>_xlfn.CONCAT(Tabel1[[#This Row],[KlubNr]]," - ",Tabel1[[#This Row],[Klubnavn]])</f>
        <v>64 - Rold Skov Golfklub</v>
      </c>
      <c r="S465">
        <f>Tabel1[[#This Row],[Fleks mænd]]+Tabel1[[#This Row],[Fleks damer]]</f>
        <v>45</v>
      </c>
      <c r="T465">
        <f>Tabel1[[#This Row],[Junior drenge]]+Tabel1[[#This Row],[Junior piger]]+Tabel1[[#This Row],[Junior drenge uden banetill.]]+Tabel1[[#This Row],[Junior piger uden banetill.]]+Tabel1[[#This Row],[Senior mænd]]+Tabel1[[#This Row],[Senior damer]]</f>
        <v>761</v>
      </c>
      <c r="U465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465">
        <f>Tabel1[[#This Row],[Senior mænd]]+Tabel1[[#This Row],[Senior damer]]</f>
        <v>732</v>
      </c>
      <c r="W465">
        <f>Tabel1[[#This Row],[Langdist mænd]]+Tabel1[[#This Row],[Langdist damer]]</f>
        <v>13</v>
      </c>
      <c r="X465">
        <f>Tabel1[[#This Row],[I alt]]</f>
        <v>819</v>
      </c>
      <c r="Y465">
        <f>Tabel1[[#This Row],[Passive]]</f>
        <v>60</v>
      </c>
      <c r="Z465">
        <f>Tabel1[[#This Row],[Total Aktive]]+Tabel1[[#This Row],[Total Passive]]</f>
        <v>879</v>
      </c>
    </row>
    <row r="466" spans="1:26" x14ac:dyDescent="0.2">
      <c r="A466">
        <v>2013</v>
      </c>
      <c r="B466">
        <v>152</v>
      </c>
      <c r="C466" t="s">
        <v>108</v>
      </c>
      <c r="D466">
        <v>42</v>
      </c>
      <c r="E466">
        <v>8</v>
      </c>
      <c r="F466">
        <v>12</v>
      </c>
      <c r="G466">
        <v>3</v>
      </c>
      <c r="H466">
        <v>485</v>
      </c>
      <c r="I466">
        <v>179</v>
      </c>
      <c r="J466">
        <v>0</v>
      </c>
      <c r="K466">
        <v>0</v>
      </c>
      <c r="L466">
        <v>43</v>
      </c>
      <c r="M466">
        <v>25</v>
      </c>
      <c r="N466">
        <v>10</v>
      </c>
      <c r="O466">
        <v>4</v>
      </c>
      <c r="P466">
        <v>811</v>
      </c>
      <c r="Q466">
        <v>284</v>
      </c>
      <c r="R466" t="str">
        <f>_xlfn.CONCAT(Tabel1[[#This Row],[KlubNr]]," - ",Tabel1[[#This Row],[Klubnavn]])</f>
        <v>152 - Trelleborg Golfklub Slagelse</v>
      </c>
      <c r="S466">
        <f>Tabel1[[#This Row],[Fleks mænd]]+Tabel1[[#This Row],[Fleks damer]]</f>
        <v>68</v>
      </c>
      <c r="T466">
        <f>Tabel1[[#This Row],[Junior drenge]]+Tabel1[[#This Row],[Junior piger]]+Tabel1[[#This Row],[Junior drenge uden banetill.]]+Tabel1[[#This Row],[Junior piger uden banetill.]]+Tabel1[[#This Row],[Senior mænd]]+Tabel1[[#This Row],[Senior damer]]</f>
        <v>729</v>
      </c>
      <c r="U466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466">
        <f>Tabel1[[#This Row],[Senior mænd]]+Tabel1[[#This Row],[Senior damer]]</f>
        <v>664</v>
      </c>
      <c r="W466">
        <f>Tabel1[[#This Row],[Langdist mænd]]+Tabel1[[#This Row],[Langdist damer]]</f>
        <v>14</v>
      </c>
      <c r="X466">
        <f>Tabel1[[#This Row],[I alt]]</f>
        <v>811</v>
      </c>
      <c r="Y466">
        <f>Tabel1[[#This Row],[Passive]]</f>
        <v>284</v>
      </c>
      <c r="Z466">
        <f>Tabel1[[#This Row],[Total Aktive]]+Tabel1[[#This Row],[Total Passive]]</f>
        <v>1095</v>
      </c>
    </row>
    <row r="467" spans="1:26" x14ac:dyDescent="0.2">
      <c r="A467">
        <v>2013</v>
      </c>
      <c r="B467">
        <v>140</v>
      </c>
      <c r="C467" t="s">
        <v>115</v>
      </c>
      <c r="D467">
        <v>20</v>
      </c>
      <c r="E467">
        <v>3</v>
      </c>
      <c r="F467">
        <v>9</v>
      </c>
      <c r="G467">
        <v>6</v>
      </c>
      <c r="H467">
        <v>438</v>
      </c>
      <c r="I467">
        <v>179</v>
      </c>
      <c r="J467">
        <v>0</v>
      </c>
      <c r="K467">
        <v>0</v>
      </c>
      <c r="L467">
        <v>100</v>
      </c>
      <c r="M467">
        <v>35</v>
      </c>
      <c r="N467">
        <v>11</v>
      </c>
      <c r="O467">
        <v>7</v>
      </c>
      <c r="P467">
        <v>808</v>
      </c>
      <c r="Q467">
        <v>8</v>
      </c>
      <c r="R467" t="str">
        <f>_xlfn.CONCAT(Tabel1[[#This Row],[KlubNr]]," - ",Tabel1[[#This Row],[Klubnavn]])</f>
        <v>140 - Himmelbjerg Golf Club</v>
      </c>
      <c r="S467">
        <f>Tabel1[[#This Row],[Fleks mænd]]+Tabel1[[#This Row],[Fleks damer]]</f>
        <v>135</v>
      </c>
      <c r="T467">
        <f>Tabel1[[#This Row],[Junior drenge]]+Tabel1[[#This Row],[Junior piger]]+Tabel1[[#This Row],[Junior drenge uden banetill.]]+Tabel1[[#This Row],[Junior piger uden banetill.]]+Tabel1[[#This Row],[Senior mænd]]+Tabel1[[#This Row],[Senior damer]]</f>
        <v>655</v>
      </c>
      <c r="U467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467">
        <f>Tabel1[[#This Row],[Senior mænd]]+Tabel1[[#This Row],[Senior damer]]</f>
        <v>617</v>
      </c>
      <c r="W467">
        <f>Tabel1[[#This Row],[Langdist mænd]]+Tabel1[[#This Row],[Langdist damer]]</f>
        <v>18</v>
      </c>
      <c r="X467">
        <f>Tabel1[[#This Row],[I alt]]</f>
        <v>808</v>
      </c>
      <c r="Y467">
        <f>Tabel1[[#This Row],[Passive]]</f>
        <v>8</v>
      </c>
      <c r="Z467">
        <f>Tabel1[[#This Row],[Total Aktive]]+Tabel1[[#This Row],[Total Passive]]</f>
        <v>816</v>
      </c>
    </row>
    <row r="468" spans="1:26" x14ac:dyDescent="0.2">
      <c r="A468">
        <v>2013</v>
      </c>
      <c r="B468">
        <v>49</v>
      </c>
      <c r="C468" t="s">
        <v>113</v>
      </c>
      <c r="D468">
        <v>23</v>
      </c>
      <c r="E468">
        <v>1</v>
      </c>
      <c r="F468">
        <v>0</v>
      </c>
      <c r="G468">
        <v>0</v>
      </c>
      <c r="H468">
        <v>449</v>
      </c>
      <c r="I468">
        <v>201</v>
      </c>
      <c r="J468">
        <v>0</v>
      </c>
      <c r="K468">
        <v>0</v>
      </c>
      <c r="L468">
        <v>80</v>
      </c>
      <c r="M468">
        <v>37</v>
      </c>
      <c r="N468">
        <v>4</v>
      </c>
      <c r="O468">
        <v>1</v>
      </c>
      <c r="P468">
        <v>796</v>
      </c>
      <c r="Q468">
        <v>58</v>
      </c>
      <c r="R468" t="str">
        <f>_xlfn.CONCAT(Tabel1[[#This Row],[KlubNr]]," - ",Tabel1[[#This Row],[Klubnavn]])</f>
        <v>49 - Ribe Golf Klub</v>
      </c>
      <c r="S468">
        <f>Tabel1[[#This Row],[Fleks mænd]]+Tabel1[[#This Row],[Fleks damer]]</f>
        <v>117</v>
      </c>
      <c r="T468">
        <f>Tabel1[[#This Row],[Junior drenge]]+Tabel1[[#This Row],[Junior piger]]+Tabel1[[#This Row],[Junior drenge uden banetill.]]+Tabel1[[#This Row],[Junior piger uden banetill.]]+Tabel1[[#This Row],[Senior mænd]]+Tabel1[[#This Row],[Senior damer]]</f>
        <v>674</v>
      </c>
      <c r="U468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468">
        <f>Tabel1[[#This Row],[Senior mænd]]+Tabel1[[#This Row],[Senior damer]]</f>
        <v>650</v>
      </c>
      <c r="W468">
        <f>Tabel1[[#This Row],[Langdist mænd]]+Tabel1[[#This Row],[Langdist damer]]</f>
        <v>5</v>
      </c>
      <c r="X468">
        <f>Tabel1[[#This Row],[I alt]]</f>
        <v>796</v>
      </c>
      <c r="Y468">
        <f>Tabel1[[#This Row],[Passive]]</f>
        <v>58</v>
      </c>
      <c r="Z468">
        <f>Tabel1[[#This Row],[Total Aktive]]+Tabel1[[#This Row],[Total Passive]]</f>
        <v>854</v>
      </c>
    </row>
    <row r="469" spans="1:26" x14ac:dyDescent="0.2">
      <c r="A469">
        <v>2013</v>
      </c>
      <c r="B469">
        <v>177</v>
      </c>
      <c r="C469" t="s">
        <v>149</v>
      </c>
      <c r="D469">
        <v>8</v>
      </c>
      <c r="E469">
        <v>0</v>
      </c>
      <c r="F469">
        <v>0</v>
      </c>
      <c r="G469">
        <v>0</v>
      </c>
      <c r="H469">
        <v>558</v>
      </c>
      <c r="I469">
        <v>182</v>
      </c>
      <c r="J469">
        <v>0</v>
      </c>
      <c r="K469">
        <v>0</v>
      </c>
      <c r="L469">
        <v>27</v>
      </c>
      <c r="M469">
        <v>15</v>
      </c>
      <c r="N469">
        <v>1</v>
      </c>
      <c r="O469">
        <v>4</v>
      </c>
      <c r="P469">
        <v>795</v>
      </c>
      <c r="Q469">
        <v>0</v>
      </c>
      <c r="R469" t="str">
        <f>_xlfn.CONCAT(Tabel1[[#This Row],[KlubNr]]," - ",Tabel1[[#This Row],[Klubnavn]])</f>
        <v>177 - Outrup Golfklub</v>
      </c>
      <c r="S469">
        <f>Tabel1[[#This Row],[Fleks mænd]]+Tabel1[[#This Row],[Fleks damer]]</f>
        <v>42</v>
      </c>
      <c r="T469">
        <f>Tabel1[[#This Row],[Junior drenge]]+Tabel1[[#This Row],[Junior piger]]+Tabel1[[#This Row],[Junior drenge uden banetill.]]+Tabel1[[#This Row],[Junior piger uden banetill.]]+Tabel1[[#This Row],[Senior mænd]]+Tabel1[[#This Row],[Senior damer]]</f>
        <v>748</v>
      </c>
      <c r="U469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469">
        <f>Tabel1[[#This Row],[Senior mænd]]+Tabel1[[#This Row],[Senior damer]]</f>
        <v>740</v>
      </c>
      <c r="W469">
        <f>Tabel1[[#This Row],[Langdist mænd]]+Tabel1[[#This Row],[Langdist damer]]</f>
        <v>5</v>
      </c>
      <c r="X469">
        <f>Tabel1[[#This Row],[I alt]]</f>
        <v>795</v>
      </c>
      <c r="Y469">
        <f>Tabel1[[#This Row],[Passive]]</f>
        <v>0</v>
      </c>
      <c r="Z469">
        <f>Tabel1[[#This Row],[Total Aktive]]+Tabel1[[#This Row],[Total Passive]]</f>
        <v>795</v>
      </c>
    </row>
    <row r="470" spans="1:26" x14ac:dyDescent="0.2">
      <c r="A470">
        <v>2013</v>
      </c>
      <c r="B470">
        <v>36</v>
      </c>
      <c r="C470" t="s">
        <v>112</v>
      </c>
      <c r="D470">
        <v>27</v>
      </c>
      <c r="E470">
        <v>8</v>
      </c>
      <c r="F470">
        <v>2</v>
      </c>
      <c r="G470">
        <v>1</v>
      </c>
      <c r="H470">
        <v>458</v>
      </c>
      <c r="I470">
        <v>206</v>
      </c>
      <c r="J470">
        <v>0</v>
      </c>
      <c r="K470">
        <v>0</v>
      </c>
      <c r="L470">
        <v>26</v>
      </c>
      <c r="M470">
        <v>20</v>
      </c>
      <c r="N470">
        <v>28</v>
      </c>
      <c r="O470">
        <v>16</v>
      </c>
      <c r="P470">
        <v>792</v>
      </c>
      <c r="Q470">
        <v>96</v>
      </c>
      <c r="R470" t="str">
        <f>_xlfn.CONCAT(Tabel1[[#This Row],[KlubNr]]," - ",Tabel1[[#This Row],[Klubnavn]])</f>
        <v>36 - Juelsminde Golfklub</v>
      </c>
      <c r="S470">
        <f>Tabel1[[#This Row],[Fleks mænd]]+Tabel1[[#This Row],[Fleks damer]]</f>
        <v>46</v>
      </c>
      <c r="T470">
        <f>Tabel1[[#This Row],[Junior drenge]]+Tabel1[[#This Row],[Junior piger]]+Tabel1[[#This Row],[Junior drenge uden banetill.]]+Tabel1[[#This Row],[Junior piger uden banetill.]]+Tabel1[[#This Row],[Senior mænd]]+Tabel1[[#This Row],[Senior damer]]</f>
        <v>702</v>
      </c>
      <c r="U470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470">
        <f>Tabel1[[#This Row],[Senior mænd]]+Tabel1[[#This Row],[Senior damer]]</f>
        <v>664</v>
      </c>
      <c r="W470">
        <f>Tabel1[[#This Row],[Langdist mænd]]+Tabel1[[#This Row],[Langdist damer]]</f>
        <v>44</v>
      </c>
      <c r="X470">
        <f>Tabel1[[#This Row],[I alt]]</f>
        <v>792</v>
      </c>
      <c r="Y470">
        <f>Tabel1[[#This Row],[Passive]]</f>
        <v>96</v>
      </c>
      <c r="Z470">
        <f>Tabel1[[#This Row],[Total Aktive]]+Tabel1[[#This Row],[Total Passive]]</f>
        <v>888</v>
      </c>
    </row>
    <row r="471" spans="1:26" x14ac:dyDescent="0.2">
      <c r="A471">
        <v>2013</v>
      </c>
      <c r="B471">
        <v>41</v>
      </c>
      <c r="C471" t="s">
        <v>104</v>
      </c>
      <c r="D471">
        <v>47</v>
      </c>
      <c r="E471">
        <v>10</v>
      </c>
      <c r="F471">
        <v>0</v>
      </c>
      <c r="G471">
        <v>0</v>
      </c>
      <c r="H471">
        <v>467</v>
      </c>
      <c r="I471">
        <v>259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783</v>
      </c>
      <c r="Q471">
        <v>224</v>
      </c>
      <c r="R471" t="str">
        <f>_xlfn.CONCAT(Tabel1[[#This Row],[KlubNr]]," - ",Tabel1[[#This Row],[Klubnavn]])</f>
        <v>41 - Kalundborg Golfklub</v>
      </c>
      <c r="S471">
        <f>Tabel1[[#This Row],[Fleks mænd]]+Tabel1[[#This Row],[Fleks damer]]</f>
        <v>0</v>
      </c>
      <c r="T471">
        <f>Tabel1[[#This Row],[Junior drenge]]+Tabel1[[#This Row],[Junior piger]]+Tabel1[[#This Row],[Junior drenge uden banetill.]]+Tabel1[[#This Row],[Junior piger uden banetill.]]+Tabel1[[#This Row],[Senior mænd]]+Tabel1[[#This Row],[Senior damer]]</f>
        <v>783</v>
      </c>
      <c r="U471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471">
        <f>Tabel1[[#This Row],[Senior mænd]]+Tabel1[[#This Row],[Senior damer]]</f>
        <v>726</v>
      </c>
      <c r="W471">
        <f>Tabel1[[#This Row],[Langdist mænd]]+Tabel1[[#This Row],[Langdist damer]]</f>
        <v>0</v>
      </c>
      <c r="X471">
        <f>Tabel1[[#This Row],[I alt]]</f>
        <v>783</v>
      </c>
      <c r="Y471">
        <f>Tabel1[[#This Row],[Passive]]</f>
        <v>224</v>
      </c>
      <c r="Z471">
        <f>Tabel1[[#This Row],[Total Aktive]]+Tabel1[[#This Row],[Total Passive]]</f>
        <v>1007</v>
      </c>
    </row>
    <row r="472" spans="1:26" x14ac:dyDescent="0.2">
      <c r="A472">
        <v>2013</v>
      </c>
      <c r="B472">
        <v>30</v>
      </c>
      <c r="C472" t="s">
        <v>231</v>
      </c>
      <c r="D472">
        <v>27</v>
      </c>
      <c r="E472">
        <v>5</v>
      </c>
      <c r="F472">
        <v>34</v>
      </c>
      <c r="G472">
        <v>23</v>
      </c>
      <c r="H472">
        <v>355</v>
      </c>
      <c r="I472">
        <v>202</v>
      </c>
      <c r="J472">
        <v>0</v>
      </c>
      <c r="K472">
        <v>0</v>
      </c>
      <c r="L472">
        <v>0</v>
      </c>
      <c r="M472">
        <v>0</v>
      </c>
      <c r="N472">
        <v>76</v>
      </c>
      <c r="O472">
        <v>54</v>
      </c>
      <c r="P472">
        <v>776</v>
      </c>
      <c r="Q472">
        <v>21</v>
      </c>
      <c r="R472" t="str">
        <f>_xlfn.CONCAT(Tabel1[[#This Row],[KlubNr]]," - ",Tabel1[[#This Row],[Klubnavn]])</f>
        <v>30 - Hvide Klit</v>
      </c>
      <c r="S472">
        <f>Tabel1[[#This Row],[Fleks mænd]]+Tabel1[[#This Row],[Fleks damer]]</f>
        <v>0</v>
      </c>
      <c r="T472">
        <f>Tabel1[[#This Row],[Junior drenge]]+Tabel1[[#This Row],[Junior piger]]+Tabel1[[#This Row],[Junior drenge uden banetill.]]+Tabel1[[#This Row],[Junior piger uden banetill.]]+Tabel1[[#This Row],[Senior mænd]]+Tabel1[[#This Row],[Senior damer]]</f>
        <v>646</v>
      </c>
      <c r="U472">
        <f>Tabel1[[#This Row],[Junior drenge]]+Tabel1[[#This Row],[Junior piger]]+Tabel1[[#This Row],[Junior drenge uden banetill.]]+Tabel1[[#This Row],[Junior piger uden banetill.]]+Tabel1[[#This Row],[Fleks drenge]]+Tabel1[[#This Row],[Fleks piger]]</f>
        <v>89</v>
      </c>
      <c r="V472">
        <f>Tabel1[[#This Row],[Senior mænd]]+Tabel1[[#This Row],[Senior damer]]</f>
        <v>557</v>
      </c>
      <c r="W472">
        <f>Tabel1[[#This Row],[Langdist mænd]]+Tabel1[[#This Row],[Langdist damer]]</f>
        <v>130</v>
      </c>
      <c r="X472">
        <f>Tabel1[[#This Row],[I alt]]</f>
        <v>776</v>
      </c>
      <c r="Y472">
        <f>Tabel1[[#This Row],[Passive]]</f>
        <v>21</v>
      </c>
      <c r="Z472">
        <f>Tabel1[[#This Row],[Total Aktive]]+Tabel1[[#This Row],[Total Passive]]</f>
        <v>797</v>
      </c>
    </row>
    <row r="473" spans="1:26" x14ac:dyDescent="0.2">
      <c r="A473">
        <v>2013</v>
      </c>
      <c r="B473">
        <v>144</v>
      </c>
      <c r="C473" t="s">
        <v>124</v>
      </c>
      <c r="D473">
        <v>30</v>
      </c>
      <c r="E473">
        <v>11</v>
      </c>
      <c r="F473">
        <v>3</v>
      </c>
      <c r="G473">
        <v>3</v>
      </c>
      <c r="H473">
        <v>313</v>
      </c>
      <c r="I473">
        <v>158</v>
      </c>
      <c r="J473">
        <v>0</v>
      </c>
      <c r="K473">
        <v>0</v>
      </c>
      <c r="L473">
        <v>115</v>
      </c>
      <c r="M473">
        <v>63</v>
      </c>
      <c r="N473">
        <v>41</v>
      </c>
      <c r="O473">
        <v>24</v>
      </c>
      <c r="P473">
        <v>761</v>
      </c>
      <c r="Q473">
        <v>143</v>
      </c>
      <c r="R473" t="str">
        <f>_xlfn.CONCAT(Tabel1[[#This Row],[KlubNr]]," - ",Tabel1[[#This Row],[Klubnavn]])</f>
        <v>144 - DGC Dragsholm Golf Club</v>
      </c>
      <c r="S473">
        <f>Tabel1[[#This Row],[Fleks mænd]]+Tabel1[[#This Row],[Fleks damer]]</f>
        <v>178</v>
      </c>
      <c r="T473">
        <f>Tabel1[[#This Row],[Junior drenge]]+Tabel1[[#This Row],[Junior piger]]+Tabel1[[#This Row],[Junior drenge uden banetill.]]+Tabel1[[#This Row],[Junior piger uden banetill.]]+Tabel1[[#This Row],[Senior mænd]]+Tabel1[[#This Row],[Senior damer]]</f>
        <v>518</v>
      </c>
      <c r="U473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473">
        <f>Tabel1[[#This Row],[Senior mænd]]+Tabel1[[#This Row],[Senior damer]]</f>
        <v>471</v>
      </c>
      <c r="W473">
        <f>Tabel1[[#This Row],[Langdist mænd]]+Tabel1[[#This Row],[Langdist damer]]</f>
        <v>65</v>
      </c>
      <c r="X473">
        <f>Tabel1[[#This Row],[I alt]]</f>
        <v>761</v>
      </c>
      <c r="Y473">
        <f>Tabel1[[#This Row],[Passive]]</f>
        <v>143</v>
      </c>
      <c r="Z473">
        <f>Tabel1[[#This Row],[Total Aktive]]+Tabel1[[#This Row],[Total Passive]]</f>
        <v>904</v>
      </c>
    </row>
    <row r="474" spans="1:26" x14ac:dyDescent="0.2">
      <c r="A474">
        <v>2013</v>
      </c>
      <c r="B474">
        <v>186</v>
      </c>
      <c r="C474" t="s">
        <v>163</v>
      </c>
      <c r="D474">
        <v>21</v>
      </c>
      <c r="E474">
        <v>4</v>
      </c>
      <c r="F474">
        <v>17</v>
      </c>
      <c r="G474">
        <v>11</v>
      </c>
      <c r="H474">
        <v>334</v>
      </c>
      <c r="I474">
        <v>99</v>
      </c>
      <c r="J474">
        <v>2</v>
      </c>
      <c r="K474">
        <v>0</v>
      </c>
      <c r="L474">
        <v>181</v>
      </c>
      <c r="M474">
        <v>59</v>
      </c>
      <c r="N474">
        <v>23</v>
      </c>
      <c r="O474">
        <v>10</v>
      </c>
      <c r="P474">
        <v>761</v>
      </c>
      <c r="Q474">
        <v>6</v>
      </c>
      <c r="R474" t="str">
        <f>_xlfn.CONCAT(Tabel1[[#This Row],[KlubNr]]," - ",Tabel1[[#This Row],[Klubnavn]])</f>
        <v>186 - Greve Golfklub</v>
      </c>
      <c r="S474">
        <f>Tabel1[[#This Row],[Fleks mænd]]+Tabel1[[#This Row],[Fleks damer]]</f>
        <v>240</v>
      </c>
      <c r="T474">
        <f>Tabel1[[#This Row],[Junior drenge]]+Tabel1[[#This Row],[Junior piger]]+Tabel1[[#This Row],[Junior drenge uden banetill.]]+Tabel1[[#This Row],[Junior piger uden banetill.]]+Tabel1[[#This Row],[Senior mænd]]+Tabel1[[#This Row],[Senior damer]]</f>
        <v>486</v>
      </c>
      <c r="U474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474">
        <f>Tabel1[[#This Row],[Senior mænd]]+Tabel1[[#This Row],[Senior damer]]</f>
        <v>433</v>
      </c>
      <c r="W474">
        <f>Tabel1[[#This Row],[Langdist mænd]]+Tabel1[[#This Row],[Langdist damer]]</f>
        <v>33</v>
      </c>
      <c r="X474">
        <f>Tabel1[[#This Row],[I alt]]</f>
        <v>761</v>
      </c>
      <c r="Y474">
        <f>Tabel1[[#This Row],[Passive]]</f>
        <v>6</v>
      </c>
      <c r="Z474">
        <f>Tabel1[[#This Row],[Total Aktive]]+Tabel1[[#This Row],[Total Passive]]</f>
        <v>767</v>
      </c>
    </row>
    <row r="475" spans="1:26" x14ac:dyDescent="0.2">
      <c r="A475">
        <v>2013</v>
      </c>
      <c r="B475">
        <v>123</v>
      </c>
      <c r="C475" t="s">
        <v>30</v>
      </c>
      <c r="D475">
        <v>25</v>
      </c>
      <c r="E475">
        <v>6</v>
      </c>
      <c r="F475">
        <v>1</v>
      </c>
      <c r="G475">
        <v>1</v>
      </c>
      <c r="H475">
        <v>417</v>
      </c>
      <c r="I475">
        <v>215</v>
      </c>
      <c r="J475">
        <v>0</v>
      </c>
      <c r="K475">
        <v>0</v>
      </c>
      <c r="L475">
        <v>23</v>
      </c>
      <c r="M475">
        <v>14</v>
      </c>
      <c r="N475">
        <v>30</v>
      </c>
      <c r="O475">
        <v>17</v>
      </c>
      <c r="P475">
        <v>749</v>
      </c>
      <c r="Q475">
        <v>164</v>
      </c>
      <c r="R475" t="str">
        <f>_xlfn.CONCAT(Tabel1[[#This Row],[KlubNr]]," - ",Tabel1[[#This Row],[Klubnavn]])</f>
        <v>123 - Struer Golfklub</v>
      </c>
      <c r="S475">
        <f>Tabel1[[#This Row],[Fleks mænd]]+Tabel1[[#This Row],[Fleks damer]]</f>
        <v>37</v>
      </c>
      <c r="T475">
        <f>Tabel1[[#This Row],[Junior drenge]]+Tabel1[[#This Row],[Junior piger]]+Tabel1[[#This Row],[Junior drenge uden banetill.]]+Tabel1[[#This Row],[Junior piger uden banetill.]]+Tabel1[[#This Row],[Senior mænd]]+Tabel1[[#This Row],[Senior damer]]</f>
        <v>665</v>
      </c>
      <c r="U475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475">
        <f>Tabel1[[#This Row],[Senior mænd]]+Tabel1[[#This Row],[Senior damer]]</f>
        <v>632</v>
      </c>
      <c r="W475">
        <f>Tabel1[[#This Row],[Langdist mænd]]+Tabel1[[#This Row],[Langdist damer]]</f>
        <v>47</v>
      </c>
      <c r="X475">
        <f>Tabel1[[#This Row],[I alt]]</f>
        <v>749</v>
      </c>
      <c r="Y475">
        <f>Tabel1[[#This Row],[Passive]]</f>
        <v>164</v>
      </c>
      <c r="Z475">
        <f>Tabel1[[#This Row],[Total Aktive]]+Tabel1[[#This Row],[Total Passive]]</f>
        <v>913</v>
      </c>
    </row>
    <row r="476" spans="1:26" x14ac:dyDescent="0.2">
      <c r="A476">
        <v>2013</v>
      </c>
      <c r="B476">
        <v>63</v>
      </c>
      <c r="C476" t="s">
        <v>84</v>
      </c>
      <c r="D476">
        <v>40</v>
      </c>
      <c r="E476">
        <v>5</v>
      </c>
      <c r="F476">
        <v>4</v>
      </c>
      <c r="G476">
        <v>12</v>
      </c>
      <c r="H476">
        <v>434</v>
      </c>
      <c r="I476">
        <v>167</v>
      </c>
      <c r="J476">
        <v>0</v>
      </c>
      <c r="K476">
        <v>0</v>
      </c>
      <c r="L476">
        <v>56</v>
      </c>
      <c r="M476">
        <v>25</v>
      </c>
      <c r="N476">
        <v>0</v>
      </c>
      <c r="O476">
        <v>1</v>
      </c>
      <c r="P476">
        <v>744</v>
      </c>
      <c r="Q476">
        <v>163</v>
      </c>
      <c r="R476" t="str">
        <f>_xlfn.CONCAT(Tabel1[[#This Row],[KlubNr]]," - ",Tabel1[[#This Row],[Klubnavn]])</f>
        <v>63 - Skjoldenæsholm Golfklub</v>
      </c>
      <c r="S476">
        <f>Tabel1[[#This Row],[Fleks mænd]]+Tabel1[[#This Row],[Fleks damer]]</f>
        <v>81</v>
      </c>
      <c r="T476">
        <f>Tabel1[[#This Row],[Junior drenge]]+Tabel1[[#This Row],[Junior piger]]+Tabel1[[#This Row],[Junior drenge uden banetill.]]+Tabel1[[#This Row],[Junior piger uden banetill.]]+Tabel1[[#This Row],[Senior mænd]]+Tabel1[[#This Row],[Senior damer]]</f>
        <v>662</v>
      </c>
      <c r="U476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476">
        <f>Tabel1[[#This Row],[Senior mænd]]+Tabel1[[#This Row],[Senior damer]]</f>
        <v>601</v>
      </c>
      <c r="W476">
        <f>Tabel1[[#This Row],[Langdist mænd]]+Tabel1[[#This Row],[Langdist damer]]</f>
        <v>1</v>
      </c>
      <c r="X476">
        <f>Tabel1[[#This Row],[I alt]]</f>
        <v>744</v>
      </c>
      <c r="Y476">
        <f>Tabel1[[#This Row],[Passive]]</f>
        <v>163</v>
      </c>
      <c r="Z476">
        <f>Tabel1[[#This Row],[Total Aktive]]+Tabel1[[#This Row],[Total Passive]]</f>
        <v>907</v>
      </c>
    </row>
    <row r="477" spans="1:26" x14ac:dyDescent="0.2">
      <c r="A477">
        <v>2013</v>
      </c>
      <c r="B477">
        <v>175</v>
      </c>
      <c r="C477" t="s">
        <v>130</v>
      </c>
      <c r="D477">
        <v>45</v>
      </c>
      <c r="E477">
        <v>1</v>
      </c>
      <c r="F477">
        <v>8</v>
      </c>
      <c r="G477">
        <v>1</v>
      </c>
      <c r="H477">
        <v>451</v>
      </c>
      <c r="I477">
        <v>180</v>
      </c>
      <c r="J477">
        <v>0</v>
      </c>
      <c r="K477">
        <v>0</v>
      </c>
      <c r="L477">
        <v>37</v>
      </c>
      <c r="M477">
        <v>5</v>
      </c>
      <c r="N477">
        <v>12</v>
      </c>
      <c r="O477">
        <v>4</v>
      </c>
      <c r="P477">
        <v>744</v>
      </c>
      <c r="Q477">
        <v>48</v>
      </c>
      <c r="R477" t="str">
        <f>_xlfn.CONCAT(Tabel1[[#This Row],[KlubNr]]," - ",Tabel1[[#This Row],[Klubnavn]])</f>
        <v>175 - Dronninglund Golfklub</v>
      </c>
      <c r="S477">
        <f>Tabel1[[#This Row],[Fleks mænd]]+Tabel1[[#This Row],[Fleks damer]]</f>
        <v>42</v>
      </c>
      <c r="T477">
        <f>Tabel1[[#This Row],[Junior drenge]]+Tabel1[[#This Row],[Junior piger]]+Tabel1[[#This Row],[Junior drenge uden banetill.]]+Tabel1[[#This Row],[Junior piger uden banetill.]]+Tabel1[[#This Row],[Senior mænd]]+Tabel1[[#This Row],[Senior damer]]</f>
        <v>686</v>
      </c>
      <c r="U477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477">
        <f>Tabel1[[#This Row],[Senior mænd]]+Tabel1[[#This Row],[Senior damer]]</f>
        <v>631</v>
      </c>
      <c r="W477">
        <f>Tabel1[[#This Row],[Langdist mænd]]+Tabel1[[#This Row],[Langdist damer]]</f>
        <v>16</v>
      </c>
      <c r="X477">
        <f>Tabel1[[#This Row],[I alt]]</f>
        <v>744</v>
      </c>
      <c r="Y477">
        <f>Tabel1[[#This Row],[Passive]]</f>
        <v>48</v>
      </c>
      <c r="Z477">
        <f>Tabel1[[#This Row],[Total Aktive]]+Tabel1[[#This Row],[Total Passive]]</f>
        <v>792</v>
      </c>
    </row>
    <row r="478" spans="1:26" x14ac:dyDescent="0.2">
      <c r="A478">
        <v>2013</v>
      </c>
      <c r="B478">
        <v>43</v>
      </c>
      <c r="C478" t="s">
        <v>122</v>
      </c>
      <c r="D478">
        <v>41</v>
      </c>
      <c r="E478">
        <v>6</v>
      </c>
      <c r="F478">
        <v>2</v>
      </c>
      <c r="G478">
        <v>2</v>
      </c>
      <c r="H478">
        <v>384</v>
      </c>
      <c r="I478">
        <v>198</v>
      </c>
      <c r="J478">
        <v>0</v>
      </c>
      <c r="K478">
        <v>0</v>
      </c>
      <c r="L478">
        <v>66</v>
      </c>
      <c r="M478">
        <v>23</v>
      </c>
      <c r="N478">
        <v>12</v>
      </c>
      <c r="O478">
        <v>5</v>
      </c>
      <c r="P478">
        <v>739</v>
      </c>
      <c r="Q478">
        <v>168</v>
      </c>
      <c r="R478" t="str">
        <f>_xlfn.CONCAT(Tabel1[[#This Row],[KlubNr]]," - ",Tabel1[[#This Row],[Klubnavn]])</f>
        <v>43 - Vestfyns Golfklub</v>
      </c>
      <c r="S478">
        <f>Tabel1[[#This Row],[Fleks mænd]]+Tabel1[[#This Row],[Fleks damer]]</f>
        <v>89</v>
      </c>
      <c r="T478">
        <f>Tabel1[[#This Row],[Junior drenge]]+Tabel1[[#This Row],[Junior piger]]+Tabel1[[#This Row],[Junior drenge uden banetill.]]+Tabel1[[#This Row],[Junior piger uden banetill.]]+Tabel1[[#This Row],[Senior mænd]]+Tabel1[[#This Row],[Senior damer]]</f>
        <v>633</v>
      </c>
      <c r="U478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478">
        <f>Tabel1[[#This Row],[Senior mænd]]+Tabel1[[#This Row],[Senior damer]]</f>
        <v>582</v>
      </c>
      <c r="W478">
        <f>Tabel1[[#This Row],[Langdist mænd]]+Tabel1[[#This Row],[Langdist damer]]</f>
        <v>17</v>
      </c>
      <c r="X478">
        <f>Tabel1[[#This Row],[I alt]]</f>
        <v>739</v>
      </c>
      <c r="Y478">
        <f>Tabel1[[#This Row],[Passive]]</f>
        <v>168</v>
      </c>
      <c r="Z478">
        <f>Tabel1[[#This Row],[Total Aktive]]+Tabel1[[#This Row],[Total Passive]]</f>
        <v>907</v>
      </c>
    </row>
    <row r="479" spans="1:26" x14ac:dyDescent="0.2">
      <c r="A479">
        <v>2013</v>
      </c>
      <c r="B479">
        <v>109</v>
      </c>
      <c r="C479" t="s">
        <v>142</v>
      </c>
      <c r="D479">
        <v>22</v>
      </c>
      <c r="E479">
        <v>3</v>
      </c>
      <c r="F479">
        <v>11</v>
      </c>
      <c r="G479">
        <v>5</v>
      </c>
      <c r="H479">
        <v>445</v>
      </c>
      <c r="I479">
        <v>186</v>
      </c>
      <c r="J479">
        <v>0</v>
      </c>
      <c r="K479">
        <v>0</v>
      </c>
      <c r="L479">
        <v>37</v>
      </c>
      <c r="M479">
        <v>21</v>
      </c>
      <c r="N479">
        <v>6</v>
      </c>
      <c r="O479">
        <v>1</v>
      </c>
      <c r="P479">
        <v>737</v>
      </c>
      <c r="Q479">
        <v>35</v>
      </c>
      <c r="R479" t="str">
        <f>_xlfn.CONCAT(Tabel1[[#This Row],[KlubNr]]," - ",Tabel1[[#This Row],[Klubnavn]])</f>
        <v>109 - Sebber Kloster Golf Klub</v>
      </c>
      <c r="S479">
        <f>Tabel1[[#This Row],[Fleks mænd]]+Tabel1[[#This Row],[Fleks damer]]</f>
        <v>58</v>
      </c>
      <c r="T479">
        <f>Tabel1[[#This Row],[Junior drenge]]+Tabel1[[#This Row],[Junior piger]]+Tabel1[[#This Row],[Junior drenge uden banetill.]]+Tabel1[[#This Row],[Junior piger uden banetill.]]+Tabel1[[#This Row],[Senior mænd]]+Tabel1[[#This Row],[Senior damer]]</f>
        <v>672</v>
      </c>
      <c r="U479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479">
        <f>Tabel1[[#This Row],[Senior mænd]]+Tabel1[[#This Row],[Senior damer]]</f>
        <v>631</v>
      </c>
      <c r="W479">
        <f>Tabel1[[#This Row],[Langdist mænd]]+Tabel1[[#This Row],[Langdist damer]]</f>
        <v>7</v>
      </c>
      <c r="X479">
        <f>Tabel1[[#This Row],[I alt]]</f>
        <v>737</v>
      </c>
      <c r="Y479">
        <f>Tabel1[[#This Row],[Passive]]</f>
        <v>35</v>
      </c>
      <c r="Z479">
        <f>Tabel1[[#This Row],[Total Aktive]]+Tabel1[[#This Row],[Total Passive]]</f>
        <v>772</v>
      </c>
    </row>
    <row r="480" spans="1:26" x14ac:dyDescent="0.2">
      <c r="A480">
        <v>2013</v>
      </c>
      <c r="B480">
        <v>149</v>
      </c>
      <c r="C480" t="s">
        <v>131</v>
      </c>
      <c r="D480">
        <v>29</v>
      </c>
      <c r="E480">
        <v>8</v>
      </c>
      <c r="F480">
        <v>8</v>
      </c>
      <c r="G480">
        <v>7</v>
      </c>
      <c r="H480">
        <v>382</v>
      </c>
      <c r="I480">
        <v>182</v>
      </c>
      <c r="J480">
        <v>0</v>
      </c>
      <c r="K480">
        <v>0</v>
      </c>
      <c r="L480">
        <v>61</v>
      </c>
      <c r="M480">
        <v>28</v>
      </c>
      <c r="N480">
        <v>18</v>
      </c>
      <c r="O480">
        <v>14</v>
      </c>
      <c r="P480">
        <v>737</v>
      </c>
      <c r="Q480">
        <v>82</v>
      </c>
      <c r="R480" t="str">
        <f>_xlfn.CONCAT(Tabel1[[#This Row],[KlubNr]]," - ",Tabel1[[#This Row],[Klubnavn]])</f>
        <v>149 - Aabenraa Golfklub</v>
      </c>
      <c r="S480">
        <f>Tabel1[[#This Row],[Fleks mænd]]+Tabel1[[#This Row],[Fleks damer]]</f>
        <v>89</v>
      </c>
      <c r="T480">
        <f>Tabel1[[#This Row],[Junior drenge]]+Tabel1[[#This Row],[Junior piger]]+Tabel1[[#This Row],[Junior drenge uden banetill.]]+Tabel1[[#This Row],[Junior piger uden banetill.]]+Tabel1[[#This Row],[Senior mænd]]+Tabel1[[#This Row],[Senior damer]]</f>
        <v>616</v>
      </c>
      <c r="U480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480">
        <f>Tabel1[[#This Row],[Senior mænd]]+Tabel1[[#This Row],[Senior damer]]</f>
        <v>564</v>
      </c>
      <c r="W480">
        <f>Tabel1[[#This Row],[Langdist mænd]]+Tabel1[[#This Row],[Langdist damer]]</f>
        <v>32</v>
      </c>
      <c r="X480">
        <f>Tabel1[[#This Row],[I alt]]</f>
        <v>737</v>
      </c>
      <c r="Y480">
        <f>Tabel1[[#This Row],[Passive]]</f>
        <v>82</v>
      </c>
      <c r="Z480">
        <f>Tabel1[[#This Row],[Total Aktive]]+Tabel1[[#This Row],[Total Passive]]</f>
        <v>819</v>
      </c>
    </row>
    <row r="481" spans="1:26" x14ac:dyDescent="0.2">
      <c r="A481">
        <v>2013</v>
      </c>
      <c r="B481">
        <v>76</v>
      </c>
      <c r="C481" t="s">
        <v>132</v>
      </c>
      <c r="D481">
        <v>29</v>
      </c>
      <c r="E481">
        <v>5</v>
      </c>
      <c r="F481">
        <v>13</v>
      </c>
      <c r="G481">
        <v>2</v>
      </c>
      <c r="H481">
        <v>375</v>
      </c>
      <c r="I481">
        <v>196</v>
      </c>
      <c r="J481">
        <v>0</v>
      </c>
      <c r="K481">
        <v>0</v>
      </c>
      <c r="L481">
        <v>59</v>
      </c>
      <c r="M481">
        <v>31</v>
      </c>
      <c r="N481">
        <v>15</v>
      </c>
      <c r="O481">
        <v>8</v>
      </c>
      <c r="P481">
        <v>733</v>
      </c>
      <c r="Q481">
        <v>73</v>
      </c>
      <c r="R481" t="str">
        <f>_xlfn.CONCAT(Tabel1[[#This Row],[KlubNr]]," - ",Tabel1[[#This Row],[Klubnavn]])</f>
        <v>76 - Norddjurs Golfklub</v>
      </c>
      <c r="S481">
        <f>Tabel1[[#This Row],[Fleks mænd]]+Tabel1[[#This Row],[Fleks damer]]</f>
        <v>90</v>
      </c>
      <c r="T481">
        <f>Tabel1[[#This Row],[Junior drenge]]+Tabel1[[#This Row],[Junior piger]]+Tabel1[[#This Row],[Junior drenge uden banetill.]]+Tabel1[[#This Row],[Junior piger uden banetill.]]+Tabel1[[#This Row],[Senior mænd]]+Tabel1[[#This Row],[Senior damer]]</f>
        <v>620</v>
      </c>
      <c r="U481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481">
        <f>Tabel1[[#This Row],[Senior mænd]]+Tabel1[[#This Row],[Senior damer]]</f>
        <v>571</v>
      </c>
      <c r="W481">
        <f>Tabel1[[#This Row],[Langdist mænd]]+Tabel1[[#This Row],[Langdist damer]]</f>
        <v>23</v>
      </c>
      <c r="X481">
        <f>Tabel1[[#This Row],[I alt]]</f>
        <v>733</v>
      </c>
      <c r="Y481">
        <f>Tabel1[[#This Row],[Passive]]</f>
        <v>73</v>
      </c>
      <c r="Z481">
        <f>Tabel1[[#This Row],[Total Aktive]]+Tabel1[[#This Row],[Total Passive]]</f>
        <v>806</v>
      </c>
    </row>
    <row r="482" spans="1:26" x14ac:dyDescent="0.2">
      <c r="A482">
        <v>2013</v>
      </c>
      <c r="B482">
        <v>185</v>
      </c>
      <c r="C482" t="s">
        <v>182</v>
      </c>
      <c r="D482">
        <v>25</v>
      </c>
      <c r="E482">
        <v>3</v>
      </c>
      <c r="F482">
        <v>3</v>
      </c>
      <c r="G482">
        <v>0</v>
      </c>
      <c r="H482">
        <v>309</v>
      </c>
      <c r="I482">
        <v>75</v>
      </c>
      <c r="J482">
        <v>1</v>
      </c>
      <c r="K482">
        <v>0</v>
      </c>
      <c r="L482">
        <v>248</v>
      </c>
      <c r="M482">
        <v>52</v>
      </c>
      <c r="N482">
        <v>16</v>
      </c>
      <c r="O482">
        <v>1</v>
      </c>
      <c r="P482">
        <v>733</v>
      </c>
      <c r="Q482">
        <v>63</v>
      </c>
      <c r="R482" t="str">
        <f>_xlfn.CONCAT(Tabel1[[#This Row],[KlubNr]]," - ",Tabel1[[#This Row],[Klubnavn]])</f>
        <v>185 - Lyngbygaard Golf Klub</v>
      </c>
      <c r="S482">
        <f>Tabel1[[#This Row],[Fleks mænd]]+Tabel1[[#This Row],[Fleks damer]]</f>
        <v>300</v>
      </c>
      <c r="T482">
        <f>Tabel1[[#This Row],[Junior drenge]]+Tabel1[[#This Row],[Junior piger]]+Tabel1[[#This Row],[Junior drenge uden banetill.]]+Tabel1[[#This Row],[Junior piger uden banetill.]]+Tabel1[[#This Row],[Senior mænd]]+Tabel1[[#This Row],[Senior damer]]</f>
        <v>415</v>
      </c>
      <c r="U482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482">
        <f>Tabel1[[#This Row],[Senior mænd]]+Tabel1[[#This Row],[Senior damer]]</f>
        <v>384</v>
      </c>
      <c r="W482">
        <f>Tabel1[[#This Row],[Langdist mænd]]+Tabel1[[#This Row],[Langdist damer]]</f>
        <v>17</v>
      </c>
      <c r="X482">
        <f>Tabel1[[#This Row],[I alt]]</f>
        <v>733</v>
      </c>
      <c r="Y482">
        <f>Tabel1[[#This Row],[Passive]]</f>
        <v>63</v>
      </c>
      <c r="Z482">
        <f>Tabel1[[#This Row],[Total Aktive]]+Tabel1[[#This Row],[Total Passive]]</f>
        <v>796</v>
      </c>
    </row>
    <row r="483" spans="1:26" x14ac:dyDescent="0.2">
      <c r="A483">
        <v>2013</v>
      </c>
      <c r="B483">
        <v>10</v>
      </c>
      <c r="C483" t="s">
        <v>70</v>
      </c>
      <c r="D483">
        <v>16</v>
      </c>
      <c r="E483">
        <v>3</v>
      </c>
      <c r="F483">
        <v>0</v>
      </c>
      <c r="G483">
        <v>0</v>
      </c>
      <c r="H483">
        <v>182</v>
      </c>
      <c r="I483">
        <v>116</v>
      </c>
      <c r="J483">
        <v>0</v>
      </c>
      <c r="K483">
        <v>0</v>
      </c>
      <c r="L483">
        <v>192</v>
      </c>
      <c r="M483">
        <v>74</v>
      </c>
      <c r="N483">
        <v>94</v>
      </c>
      <c r="O483">
        <v>51</v>
      </c>
      <c r="P483">
        <v>728</v>
      </c>
      <c r="Q483">
        <v>72</v>
      </c>
      <c r="R483" t="str">
        <f>_xlfn.CONCAT(Tabel1[[#This Row],[KlubNr]]," - ",Tabel1[[#This Row],[Klubnavn]])</f>
        <v>10 - Fanø Vesterhavsbads Golfklub</v>
      </c>
      <c r="S483">
        <f>Tabel1[[#This Row],[Fleks mænd]]+Tabel1[[#This Row],[Fleks damer]]</f>
        <v>266</v>
      </c>
      <c r="T483">
        <f>Tabel1[[#This Row],[Junior drenge]]+Tabel1[[#This Row],[Junior piger]]+Tabel1[[#This Row],[Junior drenge uden banetill.]]+Tabel1[[#This Row],[Junior piger uden banetill.]]+Tabel1[[#This Row],[Senior mænd]]+Tabel1[[#This Row],[Senior damer]]</f>
        <v>317</v>
      </c>
      <c r="U483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483">
        <f>Tabel1[[#This Row],[Senior mænd]]+Tabel1[[#This Row],[Senior damer]]</f>
        <v>298</v>
      </c>
      <c r="W483">
        <f>Tabel1[[#This Row],[Langdist mænd]]+Tabel1[[#This Row],[Langdist damer]]</f>
        <v>145</v>
      </c>
      <c r="X483">
        <f>Tabel1[[#This Row],[I alt]]</f>
        <v>728</v>
      </c>
      <c r="Y483">
        <f>Tabel1[[#This Row],[Passive]]</f>
        <v>72</v>
      </c>
      <c r="Z483">
        <f>Tabel1[[#This Row],[Total Aktive]]+Tabel1[[#This Row],[Total Passive]]</f>
        <v>800</v>
      </c>
    </row>
    <row r="484" spans="1:26" x14ac:dyDescent="0.2">
      <c r="A484">
        <v>2013</v>
      </c>
      <c r="B484">
        <v>128</v>
      </c>
      <c r="C484" t="s">
        <v>111</v>
      </c>
      <c r="D484">
        <v>33</v>
      </c>
      <c r="E484">
        <v>7</v>
      </c>
      <c r="F484">
        <v>8</v>
      </c>
      <c r="G484">
        <v>8</v>
      </c>
      <c r="H484">
        <v>391</v>
      </c>
      <c r="I484">
        <v>210</v>
      </c>
      <c r="J484">
        <v>1</v>
      </c>
      <c r="K484">
        <v>0</v>
      </c>
      <c r="L484">
        <v>36</v>
      </c>
      <c r="M484">
        <v>5</v>
      </c>
      <c r="N484">
        <v>12</v>
      </c>
      <c r="O484">
        <v>10</v>
      </c>
      <c r="P484">
        <v>721</v>
      </c>
      <c r="Q484">
        <v>122</v>
      </c>
      <c r="R484" t="str">
        <f>_xlfn.CONCAT(Tabel1[[#This Row],[KlubNr]]," - ",Tabel1[[#This Row],[Klubnavn]])</f>
        <v>128 - Benniksgaard Golf Klub</v>
      </c>
      <c r="S484">
        <f>Tabel1[[#This Row],[Fleks mænd]]+Tabel1[[#This Row],[Fleks damer]]</f>
        <v>41</v>
      </c>
      <c r="T484">
        <f>Tabel1[[#This Row],[Junior drenge]]+Tabel1[[#This Row],[Junior piger]]+Tabel1[[#This Row],[Junior drenge uden banetill.]]+Tabel1[[#This Row],[Junior piger uden banetill.]]+Tabel1[[#This Row],[Senior mænd]]+Tabel1[[#This Row],[Senior damer]]</f>
        <v>657</v>
      </c>
      <c r="U484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484">
        <f>Tabel1[[#This Row],[Senior mænd]]+Tabel1[[#This Row],[Senior damer]]</f>
        <v>601</v>
      </c>
      <c r="W484">
        <f>Tabel1[[#This Row],[Langdist mænd]]+Tabel1[[#This Row],[Langdist damer]]</f>
        <v>22</v>
      </c>
      <c r="X484">
        <f>Tabel1[[#This Row],[I alt]]</f>
        <v>721</v>
      </c>
      <c r="Y484">
        <f>Tabel1[[#This Row],[Passive]]</f>
        <v>122</v>
      </c>
      <c r="Z484">
        <f>Tabel1[[#This Row],[Total Aktive]]+Tabel1[[#This Row],[Total Passive]]</f>
        <v>843</v>
      </c>
    </row>
    <row r="485" spans="1:26" x14ac:dyDescent="0.2">
      <c r="A485">
        <v>2013</v>
      </c>
      <c r="B485">
        <v>147</v>
      </c>
      <c r="C485" t="s">
        <v>134</v>
      </c>
      <c r="D485">
        <v>32</v>
      </c>
      <c r="E485">
        <v>6</v>
      </c>
      <c r="F485">
        <v>2</v>
      </c>
      <c r="G485">
        <v>0</v>
      </c>
      <c r="H485">
        <v>469</v>
      </c>
      <c r="I485">
        <v>103</v>
      </c>
      <c r="J485">
        <v>0</v>
      </c>
      <c r="K485">
        <v>0</v>
      </c>
      <c r="L485">
        <v>57</v>
      </c>
      <c r="M485">
        <v>26</v>
      </c>
      <c r="N485">
        <v>7</v>
      </c>
      <c r="O485">
        <v>4</v>
      </c>
      <c r="P485">
        <v>706</v>
      </c>
      <c r="Q485">
        <v>52</v>
      </c>
      <c r="R485" t="str">
        <f>_xlfn.CONCAT(Tabel1[[#This Row],[KlubNr]]," - ",Tabel1[[#This Row],[Klubnavn]])</f>
        <v>147 - Midtsjællands Golfklub</v>
      </c>
      <c r="S485">
        <f>Tabel1[[#This Row],[Fleks mænd]]+Tabel1[[#This Row],[Fleks damer]]</f>
        <v>83</v>
      </c>
      <c r="T485">
        <f>Tabel1[[#This Row],[Junior drenge]]+Tabel1[[#This Row],[Junior piger]]+Tabel1[[#This Row],[Junior drenge uden banetill.]]+Tabel1[[#This Row],[Junior piger uden banetill.]]+Tabel1[[#This Row],[Senior mænd]]+Tabel1[[#This Row],[Senior damer]]</f>
        <v>612</v>
      </c>
      <c r="U485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485">
        <f>Tabel1[[#This Row],[Senior mænd]]+Tabel1[[#This Row],[Senior damer]]</f>
        <v>572</v>
      </c>
      <c r="W485">
        <f>Tabel1[[#This Row],[Langdist mænd]]+Tabel1[[#This Row],[Langdist damer]]</f>
        <v>11</v>
      </c>
      <c r="X485">
        <f>Tabel1[[#This Row],[I alt]]</f>
        <v>706</v>
      </c>
      <c r="Y485">
        <f>Tabel1[[#This Row],[Passive]]</f>
        <v>52</v>
      </c>
      <c r="Z485">
        <f>Tabel1[[#This Row],[Total Aktive]]+Tabel1[[#This Row],[Total Passive]]</f>
        <v>758</v>
      </c>
    </row>
    <row r="486" spans="1:26" x14ac:dyDescent="0.2">
      <c r="A486">
        <v>2013</v>
      </c>
      <c r="B486">
        <v>70</v>
      </c>
      <c r="C486" t="s">
        <v>120</v>
      </c>
      <c r="D486">
        <v>32</v>
      </c>
      <c r="E486">
        <v>6</v>
      </c>
      <c r="F486">
        <v>7</v>
      </c>
      <c r="G486">
        <v>1</v>
      </c>
      <c r="H486">
        <v>410</v>
      </c>
      <c r="I486">
        <v>178</v>
      </c>
      <c r="J486">
        <v>0</v>
      </c>
      <c r="K486">
        <v>0</v>
      </c>
      <c r="L486">
        <v>51</v>
      </c>
      <c r="M486">
        <v>16</v>
      </c>
      <c r="N486">
        <v>3</v>
      </c>
      <c r="O486">
        <v>0</v>
      </c>
      <c r="P486">
        <v>704</v>
      </c>
      <c r="Q486">
        <v>136</v>
      </c>
      <c r="R486" t="str">
        <f>_xlfn.CONCAT(Tabel1[[#This Row],[KlubNr]]," - ",Tabel1[[#This Row],[Klubnavn]])</f>
        <v>70 - Skanderborg Golf Klub</v>
      </c>
      <c r="S486">
        <f>Tabel1[[#This Row],[Fleks mænd]]+Tabel1[[#This Row],[Fleks damer]]</f>
        <v>67</v>
      </c>
      <c r="T486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486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486">
        <f>Tabel1[[#This Row],[Senior mænd]]+Tabel1[[#This Row],[Senior damer]]</f>
        <v>588</v>
      </c>
      <c r="W486">
        <f>Tabel1[[#This Row],[Langdist mænd]]+Tabel1[[#This Row],[Langdist damer]]</f>
        <v>3</v>
      </c>
      <c r="X486">
        <f>Tabel1[[#This Row],[I alt]]</f>
        <v>704</v>
      </c>
      <c r="Y486">
        <f>Tabel1[[#This Row],[Passive]]</f>
        <v>136</v>
      </c>
      <c r="Z486">
        <f>Tabel1[[#This Row],[Total Aktive]]+Tabel1[[#This Row],[Total Passive]]</f>
        <v>840</v>
      </c>
    </row>
    <row r="487" spans="1:26" x14ac:dyDescent="0.2">
      <c r="A487">
        <v>2013</v>
      </c>
      <c r="B487">
        <v>136</v>
      </c>
      <c r="C487" t="s">
        <v>53</v>
      </c>
      <c r="D487">
        <v>8</v>
      </c>
      <c r="E487">
        <v>0</v>
      </c>
      <c r="F487">
        <v>0</v>
      </c>
      <c r="G487">
        <v>0</v>
      </c>
      <c r="H487">
        <v>121</v>
      </c>
      <c r="I487">
        <v>40</v>
      </c>
      <c r="J487">
        <v>0</v>
      </c>
      <c r="K487">
        <v>0</v>
      </c>
      <c r="L487">
        <v>394</v>
      </c>
      <c r="M487">
        <v>104</v>
      </c>
      <c r="N487">
        <v>22</v>
      </c>
      <c r="O487">
        <v>15</v>
      </c>
      <c r="P487">
        <v>704</v>
      </c>
      <c r="Q487">
        <v>18</v>
      </c>
      <c r="R487" t="str">
        <f>_xlfn.CONCAT(Tabel1[[#This Row],[KlubNr]]," - ",Tabel1[[#This Row],[Klubnavn]])</f>
        <v>136 - Mensalgård Golfklub</v>
      </c>
      <c r="S487">
        <f>Tabel1[[#This Row],[Fleks mænd]]+Tabel1[[#This Row],[Fleks damer]]</f>
        <v>498</v>
      </c>
      <c r="T487">
        <f>Tabel1[[#This Row],[Junior drenge]]+Tabel1[[#This Row],[Junior piger]]+Tabel1[[#This Row],[Junior drenge uden banetill.]]+Tabel1[[#This Row],[Junior piger uden banetill.]]+Tabel1[[#This Row],[Senior mænd]]+Tabel1[[#This Row],[Senior damer]]</f>
        <v>169</v>
      </c>
      <c r="U487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487">
        <f>Tabel1[[#This Row],[Senior mænd]]+Tabel1[[#This Row],[Senior damer]]</f>
        <v>161</v>
      </c>
      <c r="W487">
        <f>Tabel1[[#This Row],[Langdist mænd]]+Tabel1[[#This Row],[Langdist damer]]</f>
        <v>37</v>
      </c>
      <c r="X487">
        <f>Tabel1[[#This Row],[I alt]]</f>
        <v>704</v>
      </c>
      <c r="Y487">
        <f>Tabel1[[#This Row],[Passive]]</f>
        <v>18</v>
      </c>
      <c r="Z487">
        <f>Tabel1[[#This Row],[Total Aktive]]+Tabel1[[#This Row],[Total Passive]]</f>
        <v>722</v>
      </c>
    </row>
    <row r="488" spans="1:26" x14ac:dyDescent="0.2">
      <c r="A488">
        <v>2013</v>
      </c>
      <c r="B488">
        <v>103</v>
      </c>
      <c r="C488" t="s">
        <v>139</v>
      </c>
      <c r="D488">
        <v>20</v>
      </c>
      <c r="E488">
        <v>8</v>
      </c>
      <c r="F488">
        <v>0</v>
      </c>
      <c r="G488">
        <v>0</v>
      </c>
      <c r="H488">
        <v>252</v>
      </c>
      <c r="I488">
        <v>151</v>
      </c>
      <c r="J488">
        <v>0</v>
      </c>
      <c r="K488">
        <v>0</v>
      </c>
      <c r="L488">
        <v>163</v>
      </c>
      <c r="M488">
        <v>96</v>
      </c>
      <c r="N488">
        <v>9</v>
      </c>
      <c r="O488">
        <v>3</v>
      </c>
      <c r="P488">
        <v>702</v>
      </c>
      <c r="Q488">
        <v>0</v>
      </c>
      <c r="R488" t="str">
        <f>_xlfn.CONCAT(Tabel1[[#This Row],[KlubNr]]," - ",Tabel1[[#This Row],[Klubnavn]])</f>
        <v>103 - Holmsland Klit Golfklub</v>
      </c>
      <c r="S488">
        <f>Tabel1[[#This Row],[Fleks mænd]]+Tabel1[[#This Row],[Fleks damer]]</f>
        <v>259</v>
      </c>
      <c r="T488">
        <f>Tabel1[[#This Row],[Junior drenge]]+Tabel1[[#This Row],[Junior piger]]+Tabel1[[#This Row],[Junior drenge uden banetill.]]+Tabel1[[#This Row],[Junior piger uden banetill.]]+Tabel1[[#This Row],[Senior mænd]]+Tabel1[[#This Row],[Senior damer]]</f>
        <v>431</v>
      </c>
      <c r="U488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488">
        <f>Tabel1[[#This Row],[Senior mænd]]+Tabel1[[#This Row],[Senior damer]]</f>
        <v>403</v>
      </c>
      <c r="W488">
        <f>Tabel1[[#This Row],[Langdist mænd]]+Tabel1[[#This Row],[Langdist damer]]</f>
        <v>12</v>
      </c>
      <c r="X488">
        <f>Tabel1[[#This Row],[I alt]]</f>
        <v>702</v>
      </c>
      <c r="Y488">
        <f>Tabel1[[#This Row],[Passive]]</f>
        <v>0</v>
      </c>
      <c r="Z488">
        <f>Tabel1[[#This Row],[Total Aktive]]+Tabel1[[#This Row],[Total Passive]]</f>
        <v>702</v>
      </c>
    </row>
    <row r="489" spans="1:26" x14ac:dyDescent="0.2">
      <c r="A489">
        <v>2013</v>
      </c>
      <c r="B489">
        <v>134</v>
      </c>
      <c r="C489" t="s">
        <v>233</v>
      </c>
      <c r="D489">
        <v>24</v>
      </c>
      <c r="E489">
        <v>4</v>
      </c>
      <c r="F489">
        <v>13</v>
      </c>
      <c r="G489">
        <v>5</v>
      </c>
      <c r="H489">
        <v>332</v>
      </c>
      <c r="I489">
        <v>146</v>
      </c>
      <c r="J489">
        <v>0</v>
      </c>
      <c r="K489">
        <v>0</v>
      </c>
      <c r="L489">
        <v>123</v>
      </c>
      <c r="M489">
        <v>52</v>
      </c>
      <c r="N489">
        <v>0</v>
      </c>
      <c r="O489">
        <v>0</v>
      </c>
      <c r="P489">
        <v>699</v>
      </c>
      <c r="Q489">
        <v>26</v>
      </c>
      <c r="R489" t="str">
        <f>_xlfn.CONCAT(Tabel1[[#This Row],[KlubNr]]," - ",Tabel1[[#This Row],[Klubnavn]])</f>
        <v>134 - PIBE MØLLE GOLF</v>
      </c>
      <c r="S489">
        <f>Tabel1[[#This Row],[Fleks mænd]]+Tabel1[[#This Row],[Fleks damer]]</f>
        <v>175</v>
      </c>
      <c r="T489">
        <f>Tabel1[[#This Row],[Junior drenge]]+Tabel1[[#This Row],[Junior piger]]+Tabel1[[#This Row],[Junior drenge uden banetill.]]+Tabel1[[#This Row],[Junior piger uden banetill.]]+Tabel1[[#This Row],[Senior mænd]]+Tabel1[[#This Row],[Senior damer]]</f>
        <v>524</v>
      </c>
      <c r="U489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489">
        <f>Tabel1[[#This Row],[Senior mænd]]+Tabel1[[#This Row],[Senior damer]]</f>
        <v>478</v>
      </c>
      <c r="W489">
        <f>Tabel1[[#This Row],[Langdist mænd]]+Tabel1[[#This Row],[Langdist damer]]</f>
        <v>0</v>
      </c>
      <c r="X489">
        <f>Tabel1[[#This Row],[I alt]]</f>
        <v>699</v>
      </c>
      <c r="Y489">
        <f>Tabel1[[#This Row],[Passive]]</f>
        <v>26</v>
      </c>
      <c r="Z489">
        <f>Tabel1[[#This Row],[Total Aktive]]+Tabel1[[#This Row],[Total Passive]]</f>
        <v>725</v>
      </c>
    </row>
    <row r="490" spans="1:26" x14ac:dyDescent="0.2">
      <c r="A490">
        <v>2013</v>
      </c>
      <c r="B490">
        <v>75</v>
      </c>
      <c r="C490" t="s">
        <v>80</v>
      </c>
      <c r="D490">
        <v>32</v>
      </c>
      <c r="E490">
        <v>5</v>
      </c>
      <c r="F490">
        <v>14</v>
      </c>
      <c r="G490">
        <v>2</v>
      </c>
      <c r="H490">
        <v>398</v>
      </c>
      <c r="I490">
        <v>142</v>
      </c>
      <c r="J490">
        <v>0</v>
      </c>
      <c r="K490">
        <v>0</v>
      </c>
      <c r="L490">
        <v>55</v>
      </c>
      <c r="M490">
        <v>33</v>
      </c>
      <c r="N490">
        <v>13</v>
      </c>
      <c r="O490">
        <v>4</v>
      </c>
      <c r="P490">
        <v>698</v>
      </c>
      <c r="Q490">
        <v>66</v>
      </c>
      <c r="R490" t="str">
        <f>_xlfn.CONCAT(Tabel1[[#This Row],[KlubNr]]," - ",Tabel1[[#This Row],[Klubnavn]])</f>
        <v>75 - Kalø Golf Club</v>
      </c>
      <c r="S490">
        <f>Tabel1[[#This Row],[Fleks mænd]]+Tabel1[[#This Row],[Fleks damer]]</f>
        <v>88</v>
      </c>
      <c r="T490">
        <f>Tabel1[[#This Row],[Junior drenge]]+Tabel1[[#This Row],[Junior piger]]+Tabel1[[#This Row],[Junior drenge uden banetill.]]+Tabel1[[#This Row],[Junior piger uden banetill.]]+Tabel1[[#This Row],[Senior mænd]]+Tabel1[[#This Row],[Senior damer]]</f>
        <v>593</v>
      </c>
      <c r="U490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490">
        <f>Tabel1[[#This Row],[Senior mænd]]+Tabel1[[#This Row],[Senior damer]]</f>
        <v>540</v>
      </c>
      <c r="W490">
        <f>Tabel1[[#This Row],[Langdist mænd]]+Tabel1[[#This Row],[Langdist damer]]</f>
        <v>17</v>
      </c>
      <c r="X490">
        <f>Tabel1[[#This Row],[I alt]]</f>
        <v>698</v>
      </c>
      <c r="Y490">
        <f>Tabel1[[#This Row],[Passive]]</f>
        <v>66</v>
      </c>
      <c r="Z490">
        <f>Tabel1[[#This Row],[Total Aktive]]+Tabel1[[#This Row],[Total Passive]]</f>
        <v>764</v>
      </c>
    </row>
    <row r="491" spans="1:26" x14ac:dyDescent="0.2">
      <c r="A491">
        <v>2013</v>
      </c>
      <c r="B491">
        <v>118</v>
      </c>
      <c r="C491" t="s">
        <v>133</v>
      </c>
      <c r="D491">
        <v>21</v>
      </c>
      <c r="E491">
        <v>5</v>
      </c>
      <c r="F491">
        <v>1</v>
      </c>
      <c r="G491">
        <v>0</v>
      </c>
      <c r="H491">
        <v>361</v>
      </c>
      <c r="I491">
        <v>211</v>
      </c>
      <c r="J491">
        <v>0</v>
      </c>
      <c r="K491">
        <v>0</v>
      </c>
      <c r="L491">
        <v>59</v>
      </c>
      <c r="M491">
        <v>36</v>
      </c>
      <c r="N491">
        <v>0</v>
      </c>
      <c r="O491">
        <v>0</v>
      </c>
      <c r="P491">
        <v>694</v>
      </c>
      <c r="Q491">
        <v>100</v>
      </c>
      <c r="R491" t="str">
        <f>_xlfn.CONCAT(Tabel1[[#This Row],[KlubNr]]," - ",Tabel1[[#This Row],[Klubnavn]])</f>
        <v>118 - Marielyst Golf Klub</v>
      </c>
      <c r="S491">
        <f>Tabel1[[#This Row],[Fleks mænd]]+Tabel1[[#This Row],[Fleks damer]]</f>
        <v>95</v>
      </c>
      <c r="T491">
        <f>Tabel1[[#This Row],[Junior drenge]]+Tabel1[[#This Row],[Junior piger]]+Tabel1[[#This Row],[Junior drenge uden banetill.]]+Tabel1[[#This Row],[Junior piger uden banetill.]]+Tabel1[[#This Row],[Senior mænd]]+Tabel1[[#This Row],[Senior damer]]</f>
        <v>599</v>
      </c>
      <c r="U491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491">
        <f>Tabel1[[#This Row],[Senior mænd]]+Tabel1[[#This Row],[Senior damer]]</f>
        <v>572</v>
      </c>
      <c r="W491">
        <f>Tabel1[[#This Row],[Langdist mænd]]+Tabel1[[#This Row],[Langdist damer]]</f>
        <v>0</v>
      </c>
      <c r="X491">
        <f>Tabel1[[#This Row],[I alt]]</f>
        <v>694</v>
      </c>
      <c r="Y491">
        <f>Tabel1[[#This Row],[Passive]]</f>
        <v>100</v>
      </c>
      <c r="Z491">
        <f>Tabel1[[#This Row],[Total Aktive]]+Tabel1[[#This Row],[Total Passive]]</f>
        <v>794</v>
      </c>
    </row>
    <row r="492" spans="1:26" x14ac:dyDescent="0.2">
      <c r="A492">
        <v>2013</v>
      </c>
      <c r="B492">
        <v>142</v>
      </c>
      <c r="C492" t="s">
        <v>114</v>
      </c>
      <c r="D492">
        <v>36</v>
      </c>
      <c r="E492">
        <v>8</v>
      </c>
      <c r="F492">
        <v>2</v>
      </c>
      <c r="G492">
        <v>0</v>
      </c>
      <c r="H492">
        <v>395</v>
      </c>
      <c r="I492">
        <v>168</v>
      </c>
      <c r="J492">
        <v>1</v>
      </c>
      <c r="K492">
        <v>0</v>
      </c>
      <c r="L492">
        <v>62</v>
      </c>
      <c r="M492">
        <v>18</v>
      </c>
      <c r="N492">
        <v>1</v>
      </c>
      <c r="O492">
        <v>0</v>
      </c>
      <c r="P492">
        <v>691</v>
      </c>
      <c r="Q492">
        <v>24</v>
      </c>
      <c r="R492" t="str">
        <f>_xlfn.CONCAT(Tabel1[[#This Row],[KlubNr]]," - ",Tabel1[[#This Row],[Klubnavn]])</f>
        <v>142 - Birkemose Golf Club</v>
      </c>
      <c r="S492">
        <f>Tabel1[[#This Row],[Fleks mænd]]+Tabel1[[#This Row],[Fleks damer]]</f>
        <v>80</v>
      </c>
      <c r="T492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492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492">
        <f>Tabel1[[#This Row],[Senior mænd]]+Tabel1[[#This Row],[Senior damer]]</f>
        <v>563</v>
      </c>
      <c r="W492">
        <f>Tabel1[[#This Row],[Langdist mænd]]+Tabel1[[#This Row],[Langdist damer]]</f>
        <v>1</v>
      </c>
      <c r="X492">
        <f>Tabel1[[#This Row],[I alt]]</f>
        <v>691</v>
      </c>
      <c r="Y492">
        <f>Tabel1[[#This Row],[Passive]]</f>
        <v>24</v>
      </c>
      <c r="Z492">
        <f>Tabel1[[#This Row],[Total Aktive]]+Tabel1[[#This Row],[Total Passive]]</f>
        <v>715</v>
      </c>
    </row>
    <row r="493" spans="1:26" x14ac:dyDescent="0.2">
      <c r="A493">
        <v>2013</v>
      </c>
      <c r="B493">
        <v>122</v>
      </c>
      <c r="C493" t="s">
        <v>137</v>
      </c>
      <c r="D493">
        <v>24</v>
      </c>
      <c r="E493">
        <v>3</v>
      </c>
      <c r="F493">
        <v>1</v>
      </c>
      <c r="G493">
        <v>0</v>
      </c>
      <c r="H493">
        <v>384</v>
      </c>
      <c r="I493">
        <v>172</v>
      </c>
      <c r="J493">
        <v>0</v>
      </c>
      <c r="K493">
        <v>0</v>
      </c>
      <c r="L493">
        <v>62</v>
      </c>
      <c r="M493">
        <v>14</v>
      </c>
      <c r="N493">
        <v>23</v>
      </c>
      <c r="O493">
        <v>6</v>
      </c>
      <c r="P493">
        <v>689</v>
      </c>
      <c r="Q493">
        <v>97</v>
      </c>
      <c r="R493" t="str">
        <f>_xlfn.CONCAT(Tabel1[[#This Row],[KlubNr]]," - ",Tabel1[[#This Row],[Klubnavn]])</f>
        <v>122 - Brande Golfklub</v>
      </c>
      <c r="S493">
        <f>Tabel1[[#This Row],[Fleks mænd]]+Tabel1[[#This Row],[Fleks damer]]</f>
        <v>76</v>
      </c>
      <c r="T493">
        <f>Tabel1[[#This Row],[Junior drenge]]+Tabel1[[#This Row],[Junior piger]]+Tabel1[[#This Row],[Junior drenge uden banetill.]]+Tabel1[[#This Row],[Junior piger uden banetill.]]+Tabel1[[#This Row],[Senior mænd]]+Tabel1[[#This Row],[Senior damer]]</f>
        <v>584</v>
      </c>
      <c r="U493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493">
        <f>Tabel1[[#This Row],[Senior mænd]]+Tabel1[[#This Row],[Senior damer]]</f>
        <v>556</v>
      </c>
      <c r="W493">
        <f>Tabel1[[#This Row],[Langdist mænd]]+Tabel1[[#This Row],[Langdist damer]]</f>
        <v>29</v>
      </c>
      <c r="X493">
        <f>Tabel1[[#This Row],[I alt]]</f>
        <v>689</v>
      </c>
      <c r="Y493">
        <f>Tabel1[[#This Row],[Passive]]</f>
        <v>97</v>
      </c>
      <c r="Z493">
        <f>Tabel1[[#This Row],[Total Aktive]]+Tabel1[[#This Row],[Total Passive]]</f>
        <v>786</v>
      </c>
    </row>
    <row r="494" spans="1:26" x14ac:dyDescent="0.2">
      <c r="A494">
        <v>2013</v>
      </c>
      <c r="B494">
        <v>163</v>
      </c>
      <c r="C494" t="s">
        <v>129</v>
      </c>
      <c r="D494">
        <v>42</v>
      </c>
      <c r="E494">
        <v>8</v>
      </c>
      <c r="F494">
        <v>17</v>
      </c>
      <c r="G494">
        <v>3</v>
      </c>
      <c r="H494">
        <v>405</v>
      </c>
      <c r="I494">
        <v>125</v>
      </c>
      <c r="J494">
        <v>1</v>
      </c>
      <c r="K494">
        <v>0</v>
      </c>
      <c r="L494">
        <v>53</v>
      </c>
      <c r="M494">
        <v>23</v>
      </c>
      <c r="N494">
        <v>0</v>
      </c>
      <c r="O494">
        <v>0</v>
      </c>
      <c r="P494">
        <v>677</v>
      </c>
      <c r="Q494">
        <v>6</v>
      </c>
      <c r="R494" t="str">
        <f>_xlfn.CONCAT(Tabel1[[#This Row],[KlubNr]]," - ",Tabel1[[#This Row],[Klubnavn]])</f>
        <v>163 - Værebro Golfklub</v>
      </c>
      <c r="S494">
        <f>Tabel1[[#This Row],[Fleks mænd]]+Tabel1[[#This Row],[Fleks damer]]</f>
        <v>76</v>
      </c>
      <c r="T494">
        <f>Tabel1[[#This Row],[Junior drenge]]+Tabel1[[#This Row],[Junior piger]]+Tabel1[[#This Row],[Junior drenge uden banetill.]]+Tabel1[[#This Row],[Junior piger uden banetill.]]+Tabel1[[#This Row],[Senior mænd]]+Tabel1[[#This Row],[Senior damer]]</f>
        <v>600</v>
      </c>
      <c r="U494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494">
        <f>Tabel1[[#This Row],[Senior mænd]]+Tabel1[[#This Row],[Senior damer]]</f>
        <v>530</v>
      </c>
      <c r="W494">
        <f>Tabel1[[#This Row],[Langdist mænd]]+Tabel1[[#This Row],[Langdist damer]]</f>
        <v>0</v>
      </c>
      <c r="X494">
        <f>Tabel1[[#This Row],[I alt]]</f>
        <v>677</v>
      </c>
      <c r="Y494">
        <f>Tabel1[[#This Row],[Passive]]</f>
        <v>6</v>
      </c>
      <c r="Z494">
        <f>Tabel1[[#This Row],[Total Aktive]]+Tabel1[[#This Row],[Total Passive]]</f>
        <v>683</v>
      </c>
    </row>
    <row r="495" spans="1:26" x14ac:dyDescent="0.2">
      <c r="A495">
        <v>2013</v>
      </c>
      <c r="B495">
        <v>105</v>
      </c>
      <c r="C495" t="s">
        <v>117</v>
      </c>
      <c r="D495">
        <v>21</v>
      </c>
      <c r="E495">
        <v>4</v>
      </c>
      <c r="F495">
        <v>0</v>
      </c>
      <c r="G495">
        <v>0</v>
      </c>
      <c r="H495">
        <v>296</v>
      </c>
      <c r="I495">
        <v>194</v>
      </c>
      <c r="J495">
        <v>0</v>
      </c>
      <c r="K495">
        <v>0</v>
      </c>
      <c r="L495">
        <v>42</v>
      </c>
      <c r="M495">
        <v>31</v>
      </c>
      <c r="N495">
        <v>57</v>
      </c>
      <c r="O495">
        <v>30</v>
      </c>
      <c r="P495">
        <v>675</v>
      </c>
      <c r="Q495">
        <v>37</v>
      </c>
      <c r="R495" t="str">
        <f>_xlfn.CONCAT(Tabel1[[#This Row],[KlubNr]]," - ",Tabel1[[#This Row],[Klubnavn]])</f>
        <v>105 - Blokhus Golf Klub</v>
      </c>
      <c r="S495">
        <f>Tabel1[[#This Row],[Fleks mænd]]+Tabel1[[#This Row],[Fleks damer]]</f>
        <v>73</v>
      </c>
      <c r="T495">
        <f>Tabel1[[#This Row],[Junior drenge]]+Tabel1[[#This Row],[Junior piger]]+Tabel1[[#This Row],[Junior drenge uden banetill.]]+Tabel1[[#This Row],[Junior piger uden banetill.]]+Tabel1[[#This Row],[Senior mænd]]+Tabel1[[#This Row],[Senior damer]]</f>
        <v>515</v>
      </c>
      <c r="U495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495">
        <f>Tabel1[[#This Row],[Senior mænd]]+Tabel1[[#This Row],[Senior damer]]</f>
        <v>490</v>
      </c>
      <c r="W495">
        <f>Tabel1[[#This Row],[Langdist mænd]]+Tabel1[[#This Row],[Langdist damer]]</f>
        <v>87</v>
      </c>
      <c r="X495">
        <f>Tabel1[[#This Row],[I alt]]</f>
        <v>675</v>
      </c>
      <c r="Y495">
        <f>Tabel1[[#This Row],[Passive]]</f>
        <v>37</v>
      </c>
      <c r="Z495">
        <f>Tabel1[[#This Row],[Total Aktive]]+Tabel1[[#This Row],[Total Passive]]</f>
        <v>712</v>
      </c>
    </row>
    <row r="496" spans="1:26" x14ac:dyDescent="0.2">
      <c r="A496">
        <v>2013</v>
      </c>
      <c r="B496">
        <v>169</v>
      </c>
      <c r="C496" t="s">
        <v>99</v>
      </c>
      <c r="D496">
        <v>39</v>
      </c>
      <c r="E496">
        <v>6</v>
      </c>
      <c r="F496">
        <v>2</v>
      </c>
      <c r="G496">
        <v>2</v>
      </c>
      <c r="H496">
        <v>420</v>
      </c>
      <c r="I496">
        <v>118</v>
      </c>
      <c r="J496">
        <v>0</v>
      </c>
      <c r="K496">
        <v>0</v>
      </c>
      <c r="L496">
        <v>60</v>
      </c>
      <c r="M496">
        <v>21</v>
      </c>
      <c r="N496">
        <v>0</v>
      </c>
      <c r="O496">
        <v>0</v>
      </c>
      <c r="P496">
        <v>668</v>
      </c>
      <c r="Q496">
        <v>1</v>
      </c>
      <c r="R496" t="str">
        <f>_xlfn.CONCAT(Tabel1[[#This Row],[KlubNr]]," - ",Tabel1[[#This Row],[Klubnavn]])</f>
        <v>169 - Ledreborg Palace Golf Club</v>
      </c>
      <c r="S496">
        <f>Tabel1[[#This Row],[Fleks mænd]]+Tabel1[[#This Row],[Fleks damer]]</f>
        <v>81</v>
      </c>
      <c r="T496">
        <f>Tabel1[[#This Row],[Junior drenge]]+Tabel1[[#This Row],[Junior piger]]+Tabel1[[#This Row],[Junior drenge uden banetill.]]+Tabel1[[#This Row],[Junior piger uden banetill.]]+Tabel1[[#This Row],[Senior mænd]]+Tabel1[[#This Row],[Senior damer]]</f>
        <v>587</v>
      </c>
      <c r="U496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496">
        <f>Tabel1[[#This Row],[Senior mænd]]+Tabel1[[#This Row],[Senior damer]]</f>
        <v>538</v>
      </c>
      <c r="W496">
        <f>Tabel1[[#This Row],[Langdist mænd]]+Tabel1[[#This Row],[Langdist damer]]</f>
        <v>0</v>
      </c>
      <c r="X496">
        <f>Tabel1[[#This Row],[I alt]]</f>
        <v>668</v>
      </c>
      <c r="Y496">
        <f>Tabel1[[#This Row],[Passive]]</f>
        <v>1</v>
      </c>
      <c r="Z496">
        <f>Tabel1[[#This Row],[Total Aktive]]+Tabel1[[#This Row],[Total Passive]]</f>
        <v>669</v>
      </c>
    </row>
    <row r="497" spans="1:26" x14ac:dyDescent="0.2">
      <c r="A497">
        <v>2013</v>
      </c>
      <c r="B497">
        <v>69</v>
      </c>
      <c r="C497" t="s">
        <v>135</v>
      </c>
      <c r="D497">
        <v>46</v>
      </c>
      <c r="E497">
        <v>5</v>
      </c>
      <c r="F497">
        <v>9</v>
      </c>
      <c r="G497">
        <v>2</v>
      </c>
      <c r="H497">
        <v>389</v>
      </c>
      <c r="I497">
        <v>197</v>
      </c>
      <c r="J497">
        <v>0</v>
      </c>
      <c r="K497">
        <v>0</v>
      </c>
      <c r="L497">
        <v>9</v>
      </c>
      <c r="M497">
        <v>4</v>
      </c>
      <c r="N497">
        <v>5</v>
      </c>
      <c r="O497">
        <v>1</v>
      </c>
      <c r="P497">
        <v>667</v>
      </c>
      <c r="Q497">
        <v>230</v>
      </c>
      <c r="R497" t="str">
        <f>_xlfn.CONCAT(Tabel1[[#This Row],[KlubNr]]," - ",Tabel1[[#This Row],[Klubnavn]])</f>
        <v>69 - Maribo Sø Golfklub</v>
      </c>
      <c r="S497">
        <f>Tabel1[[#This Row],[Fleks mænd]]+Tabel1[[#This Row],[Fleks damer]]</f>
        <v>13</v>
      </c>
      <c r="T497">
        <f>Tabel1[[#This Row],[Junior drenge]]+Tabel1[[#This Row],[Junior piger]]+Tabel1[[#This Row],[Junior drenge uden banetill.]]+Tabel1[[#This Row],[Junior piger uden banetill.]]+Tabel1[[#This Row],[Senior mænd]]+Tabel1[[#This Row],[Senior damer]]</f>
        <v>648</v>
      </c>
      <c r="U497">
        <f>Tabel1[[#This Row],[Junior drenge]]+Tabel1[[#This Row],[Junior piger]]+Tabel1[[#This Row],[Junior drenge uden banetill.]]+Tabel1[[#This Row],[Junior piger uden banetill.]]+Tabel1[[#This Row],[Fleks drenge]]+Tabel1[[#This Row],[Fleks piger]]</f>
        <v>62</v>
      </c>
      <c r="V497">
        <f>Tabel1[[#This Row],[Senior mænd]]+Tabel1[[#This Row],[Senior damer]]</f>
        <v>586</v>
      </c>
      <c r="W497">
        <f>Tabel1[[#This Row],[Langdist mænd]]+Tabel1[[#This Row],[Langdist damer]]</f>
        <v>6</v>
      </c>
      <c r="X497">
        <f>Tabel1[[#This Row],[I alt]]</f>
        <v>667</v>
      </c>
      <c r="Y497">
        <f>Tabel1[[#This Row],[Passive]]</f>
        <v>230</v>
      </c>
      <c r="Z497">
        <f>Tabel1[[#This Row],[Total Aktive]]+Tabel1[[#This Row],[Total Passive]]</f>
        <v>897</v>
      </c>
    </row>
    <row r="498" spans="1:26" x14ac:dyDescent="0.2">
      <c r="A498">
        <v>2013</v>
      </c>
      <c r="B498">
        <v>71</v>
      </c>
      <c r="C498" t="s">
        <v>138</v>
      </c>
      <c r="D498">
        <v>15</v>
      </c>
      <c r="E498">
        <v>3</v>
      </c>
      <c r="F498">
        <v>5</v>
      </c>
      <c r="G498">
        <v>3</v>
      </c>
      <c r="H498">
        <v>364</v>
      </c>
      <c r="I498">
        <v>218</v>
      </c>
      <c r="J498">
        <v>0</v>
      </c>
      <c r="K498">
        <v>0</v>
      </c>
      <c r="L498">
        <v>23</v>
      </c>
      <c r="M498">
        <v>10</v>
      </c>
      <c r="N498">
        <v>11</v>
      </c>
      <c r="O498">
        <v>4</v>
      </c>
      <c r="P498">
        <v>656</v>
      </c>
      <c r="Q498">
        <v>45</v>
      </c>
      <c r="R498" t="str">
        <f>_xlfn.CONCAT(Tabel1[[#This Row],[KlubNr]]," - ",Tabel1[[#This Row],[Klubnavn]])</f>
        <v>71 - Sæby Golfklub</v>
      </c>
      <c r="S498">
        <f>Tabel1[[#This Row],[Fleks mænd]]+Tabel1[[#This Row],[Fleks damer]]</f>
        <v>33</v>
      </c>
      <c r="T498">
        <f>Tabel1[[#This Row],[Junior drenge]]+Tabel1[[#This Row],[Junior piger]]+Tabel1[[#This Row],[Junior drenge uden banetill.]]+Tabel1[[#This Row],[Junior piger uden banetill.]]+Tabel1[[#This Row],[Senior mænd]]+Tabel1[[#This Row],[Senior damer]]</f>
        <v>608</v>
      </c>
      <c r="U498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498">
        <f>Tabel1[[#This Row],[Senior mænd]]+Tabel1[[#This Row],[Senior damer]]</f>
        <v>582</v>
      </c>
      <c r="W498">
        <f>Tabel1[[#This Row],[Langdist mænd]]+Tabel1[[#This Row],[Langdist damer]]</f>
        <v>15</v>
      </c>
      <c r="X498">
        <f>Tabel1[[#This Row],[I alt]]</f>
        <v>656</v>
      </c>
      <c r="Y498">
        <f>Tabel1[[#This Row],[Passive]]</f>
        <v>45</v>
      </c>
      <c r="Z498">
        <f>Tabel1[[#This Row],[Total Aktive]]+Tabel1[[#This Row],[Total Passive]]</f>
        <v>701</v>
      </c>
    </row>
    <row r="499" spans="1:26" x14ac:dyDescent="0.2">
      <c r="A499">
        <v>2013</v>
      </c>
      <c r="B499">
        <v>133</v>
      </c>
      <c r="C499" t="s">
        <v>230</v>
      </c>
      <c r="D499">
        <v>20</v>
      </c>
      <c r="E499">
        <v>11</v>
      </c>
      <c r="F499">
        <v>3</v>
      </c>
      <c r="G499">
        <v>0</v>
      </c>
      <c r="H499">
        <v>389</v>
      </c>
      <c r="I499">
        <v>153</v>
      </c>
      <c r="J499">
        <v>0</v>
      </c>
      <c r="K499">
        <v>0</v>
      </c>
      <c r="L499">
        <v>53</v>
      </c>
      <c r="M499">
        <v>20</v>
      </c>
      <c r="N499">
        <v>1</v>
      </c>
      <c r="O499">
        <v>1</v>
      </c>
      <c r="P499">
        <v>651</v>
      </c>
      <c r="Q499">
        <v>61</v>
      </c>
      <c r="R499" t="str">
        <f>_xlfn.CONCAT(Tabel1[[#This Row],[KlubNr]]," - ",Tabel1[[#This Row],[Klubnavn]])</f>
        <v xml:space="preserve">133 - Harekær </v>
      </c>
      <c r="S499">
        <f>Tabel1[[#This Row],[Fleks mænd]]+Tabel1[[#This Row],[Fleks damer]]</f>
        <v>73</v>
      </c>
      <c r="T499">
        <f>Tabel1[[#This Row],[Junior drenge]]+Tabel1[[#This Row],[Junior piger]]+Tabel1[[#This Row],[Junior drenge uden banetill.]]+Tabel1[[#This Row],[Junior piger uden banetill.]]+Tabel1[[#This Row],[Senior mænd]]+Tabel1[[#This Row],[Senior damer]]</f>
        <v>576</v>
      </c>
      <c r="U499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499">
        <f>Tabel1[[#This Row],[Senior mænd]]+Tabel1[[#This Row],[Senior damer]]</f>
        <v>542</v>
      </c>
      <c r="W499">
        <f>Tabel1[[#This Row],[Langdist mænd]]+Tabel1[[#This Row],[Langdist damer]]</f>
        <v>2</v>
      </c>
      <c r="X499">
        <f>Tabel1[[#This Row],[I alt]]</f>
        <v>651</v>
      </c>
      <c r="Y499">
        <f>Tabel1[[#This Row],[Passive]]</f>
        <v>61</v>
      </c>
      <c r="Z499">
        <f>Tabel1[[#This Row],[Total Aktive]]+Tabel1[[#This Row],[Total Passive]]</f>
        <v>712</v>
      </c>
    </row>
    <row r="500" spans="1:26" x14ac:dyDescent="0.2">
      <c r="A500">
        <v>2013</v>
      </c>
      <c r="B500">
        <v>154</v>
      </c>
      <c r="C500" t="s">
        <v>150</v>
      </c>
      <c r="D500">
        <v>22</v>
      </c>
      <c r="E500">
        <v>0</v>
      </c>
      <c r="F500">
        <v>0</v>
      </c>
      <c r="G500">
        <v>0</v>
      </c>
      <c r="H500">
        <v>294</v>
      </c>
      <c r="I500">
        <v>181</v>
      </c>
      <c r="J500">
        <v>0</v>
      </c>
      <c r="K500">
        <v>0</v>
      </c>
      <c r="L500">
        <v>57</v>
      </c>
      <c r="M500">
        <v>24</v>
      </c>
      <c r="N500">
        <v>49</v>
      </c>
      <c r="O500">
        <v>17</v>
      </c>
      <c r="P500">
        <v>644</v>
      </c>
      <c r="Q500">
        <v>34</v>
      </c>
      <c r="R500" t="str">
        <f>_xlfn.CONCAT(Tabel1[[#This Row],[KlubNr]]," - ",Tabel1[[#This Row],[Klubnavn]])</f>
        <v>154 - Skærbæk Mølle Golfklub Ølgod</v>
      </c>
      <c r="S500">
        <f>Tabel1[[#This Row],[Fleks mænd]]+Tabel1[[#This Row],[Fleks damer]]</f>
        <v>81</v>
      </c>
      <c r="T500">
        <f>Tabel1[[#This Row],[Junior drenge]]+Tabel1[[#This Row],[Junior piger]]+Tabel1[[#This Row],[Junior drenge uden banetill.]]+Tabel1[[#This Row],[Junior piger uden banetill.]]+Tabel1[[#This Row],[Senior mænd]]+Tabel1[[#This Row],[Senior damer]]</f>
        <v>497</v>
      </c>
      <c r="U500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500">
        <f>Tabel1[[#This Row],[Senior mænd]]+Tabel1[[#This Row],[Senior damer]]</f>
        <v>475</v>
      </c>
      <c r="W500">
        <f>Tabel1[[#This Row],[Langdist mænd]]+Tabel1[[#This Row],[Langdist damer]]</f>
        <v>66</v>
      </c>
      <c r="X500">
        <f>Tabel1[[#This Row],[I alt]]</f>
        <v>644</v>
      </c>
      <c r="Y500">
        <f>Tabel1[[#This Row],[Passive]]</f>
        <v>34</v>
      </c>
      <c r="Z500">
        <f>Tabel1[[#This Row],[Total Aktive]]+Tabel1[[#This Row],[Total Passive]]</f>
        <v>678</v>
      </c>
    </row>
    <row r="501" spans="1:26" x14ac:dyDescent="0.2">
      <c r="A501">
        <v>2013</v>
      </c>
      <c r="B501">
        <v>126</v>
      </c>
      <c r="C501" t="s">
        <v>143</v>
      </c>
      <c r="D501">
        <v>10</v>
      </c>
      <c r="E501">
        <v>3</v>
      </c>
      <c r="F501">
        <v>1</v>
      </c>
      <c r="G501">
        <v>2</v>
      </c>
      <c r="H501">
        <v>350</v>
      </c>
      <c r="I501">
        <v>148</v>
      </c>
      <c r="J501">
        <v>0</v>
      </c>
      <c r="K501">
        <v>0</v>
      </c>
      <c r="L501">
        <v>56</v>
      </c>
      <c r="M501">
        <v>17</v>
      </c>
      <c r="N501">
        <v>30</v>
      </c>
      <c r="O501">
        <v>12</v>
      </c>
      <c r="P501">
        <v>629</v>
      </c>
      <c r="Q501">
        <v>17</v>
      </c>
      <c r="R501" t="str">
        <f>_xlfn.CONCAT(Tabel1[[#This Row],[KlubNr]]," - ",Tabel1[[#This Row],[Klubnavn]])</f>
        <v>126 - Harre Vig Golfklub</v>
      </c>
      <c r="S501">
        <f>Tabel1[[#This Row],[Fleks mænd]]+Tabel1[[#This Row],[Fleks damer]]</f>
        <v>73</v>
      </c>
      <c r="T501">
        <f>Tabel1[[#This Row],[Junior drenge]]+Tabel1[[#This Row],[Junior piger]]+Tabel1[[#This Row],[Junior drenge uden banetill.]]+Tabel1[[#This Row],[Junior piger uden banetill.]]+Tabel1[[#This Row],[Senior mænd]]+Tabel1[[#This Row],[Senior damer]]</f>
        <v>514</v>
      </c>
      <c r="U501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501">
        <f>Tabel1[[#This Row],[Senior mænd]]+Tabel1[[#This Row],[Senior damer]]</f>
        <v>498</v>
      </c>
      <c r="W501">
        <f>Tabel1[[#This Row],[Langdist mænd]]+Tabel1[[#This Row],[Langdist damer]]</f>
        <v>42</v>
      </c>
      <c r="X501">
        <f>Tabel1[[#This Row],[I alt]]</f>
        <v>629</v>
      </c>
      <c r="Y501">
        <f>Tabel1[[#This Row],[Passive]]</f>
        <v>17</v>
      </c>
      <c r="Z501">
        <f>Tabel1[[#This Row],[Total Aktive]]+Tabel1[[#This Row],[Total Passive]]</f>
        <v>646</v>
      </c>
    </row>
    <row r="502" spans="1:26" x14ac:dyDescent="0.2">
      <c r="A502">
        <v>2013</v>
      </c>
      <c r="B502">
        <v>180</v>
      </c>
      <c r="C502" t="s">
        <v>165</v>
      </c>
      <c r="D502">
        <v>7</v>
      </c>
      <c r="E502">
        <v>0</v>
      </c>
      <c r="F502">
        <v>0</v>
      </c>
      <c r="G502">
        <v>0</v>
      </c>
      <c r="H502">
        <v>469</v>
      </c>
      <c r="I502">
        <v>147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0</v>
      </c>
      <c r="P502">
        <v>623</v>
      </c>
      <c r="Q502">
        <v>5</v>
      </c>
      <c r="R502" t="str">
        <f>_xlfn.CONCAT(Tabel1[[#This Row],[KlubNr]]," - ",Tabel1[[#This Row],[Klubnavn]])</f>
        <v>180 - Gudhjem Golfklub</v>
      </c>
      <c r="S502">
        <f>Tabel1[[#This Row],[Fleks mænd]]+Tabel1[[#This Row],[Fleks damer]]</f>
        <v>0</v>
      </c>
      <c r="T502">
        <f>Tabel1[[#This Row],[Junior drenge]]+Tabel1[[#This Row],[Junior piger]]+Tabel1[[#This Row],[Junior drenge uden banetill.]]+Tabel1[[#This Row],[Junior piger uden banetill.]]+Tabel1[[#This Row],[Senior mænd]]+Tabel1[[#This Row],[Senior damer]]</f>
        <v>623</v>
      </c>
      <c r="U502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502">
        <f>Tabel1[[#This Row],[Senior mænd]]+Tabel1[[#This Row],[Senior damer]]</f>
        <v>616</v>
      </c>
      <c r="W502">
        <f>Tabel1[[#This Row],[Langdist mænd]]+Tabel1[[#This Row],[Langdist damer]]</f>
        <v>0</v>
      </c>
      <c r="X502">
        <f>Tabel1[[#This Row],[I alt]]</f>
        <v>623</v>
      </c>
      <c r="Y502">
        <f>Tabel1[[#This Row],[Passive]]</f>
        <v>5</v>
      </c>
      <c r="Z502">
        <f>Tabel1[[#This Row],[Total Aktive]]+Tabel1[[#This Row],[Total Passive]]</f>
        <v>628</v>
      </c>
    </row>
    <row r="503" spans="1:26" x14ac:dyDescent="0.2">
      <c r="A503">
        <v>2013</v>
      </c>
      <c r="B503">
        <v>150</v>
      </c>
      <c r="C503" t="s">
        <v>154</v>
      </c>
      <c r="D503">
        <v>24</v>
      </c>
      <c r="E503">
        <v>1</v>
      </c>
      <c r="F503">
        <v>12</v>
      </c>
      <c r="G503">
        <v>2</v>
      </c>
      <c r="H503">
        <v>414</v>
      </c>
      <c r="I503">
        <v>112</v>
      </c>
      <c r="J503">
        <v>0</v>
      </c>
      <c r="K503">
        <v>0</v>
      </c>
      <c r="L503">
        <v>25</v>
      </c>
      <c r="M503">
        <v>10</v>
      </c>
      <c r="N503">
        <v>10</v>
      </c>
      <c r="O503">
        <v>9</v>
      </c>
      <c r="P503">
        <v>619</v>
      </c>
      <c r="Q503">
        <v>110</v>
      </c>
      <c r="R503" t="str">
        <f>_xlfn.CONCAT(Tabel1[[#This Row],[KlubNr]]," - ",Tabel1[[#This Row],[Klubnavn]])</f>
        <v>150 - Randers Fjord Golfklub</v>
      </c>
      <c r="S503">
        <f>Tabel1[[#This Row],[Fleks mænd]]+Tabel1[[#This Row],[Fleks damer]]</f>
        <v>35</v>
      </c>
      <c r="T503">
        <f>Tabel1[[#This Row],[Junior drenge]]+Tabel1[[#This Row],[Junior piger]]+Tabel1[[#This Row],[Junior drenge uden banetill.]]+Tabel1[[#This Row],[Junior piger uden banetill.]]+Tabel1[[#This Row],[Senior mænd]]+Tabel1[[#This Row],[Senior damer]]</f>
        <v>565</v>
      </c>
      <c r="U503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503">
        <f>Tabel1[[#This Row],[Senior mænd]]+Tabel1[[#This Row],[Senior damer]]</f>
        <v>526</v>
      </c>
      <c r="W503">
        <f>Tabel1[[#This Row],[Langdist mænd]]+Tabel1[[#This Row],[Langdist damer]]</f>
        <v>19</v>
      </c>
      <c r="X503">
        <f>Tabel1[[#This Row],[I alt]]</f>
        <v>619</v>
      </c>
      <c r="Y503">
        <f>Tabel1[[#This Row],[Passive]]</f>
        <v>110</v>
      </c>
      <c r="Z503">
        <f>Tabel1[[#This Row],[Total Aktive]]+Tabel1[[#This Row],[Total Passive]]</f>
        <v>729</v>
      </c>
    </row>
    <row r="504" spans="1:26" x14ac:dyDescent="0.2">
      <c r="A504">
        <v>2013</v>
      </c>
      <c r="B504">
        <v>190</v>
      </c>
      <c r="C504" t="s">
        <v>155</v>
      </c>
      <c r="D504">
        <v>22</v>
      </c>
      <c r="E504">
        <v>10</v>
      </c>
      <c r="F504">
        <v>10</v>
      </c>
      <c r="G504">
        <v>1</v>
      </c>
      <c r="H504">
        <v>358</v>
      </c>
      <c r="I504">
        <v>132</v>
      </c>
      <c r="J504">
        <v>0</v>
      </c>
      <c r="K504">
        <v>0</v>
      </c>
      <c r="L504">
        <v>55</v>
      </c>
      <c r="M504">
        <v>22</v>
      </c>
      <c r="N504">
        <v>0</v>
      </c>
      <c r="O504">
        <v>0</v>
      </c>
      <c r="P504">
        <v>610</v>
      </c>
      <c r="Q504">
        <v>10</v>
      </c>
      <c r="R504" t="str">
        <f>_xlfn.CONCAT(Tabel1[[#This Row],[KlubNr]]," - ",Tabel1[[#This Row],[Klubnavn]])</f>
        <v>190 - Rønnede Golf Klub</v>
      </c>
      <c r="S504">
        <f>Tabel1[[#This Row],[Fleks mænd]]+Tabel1[[#This Row],[Fleks damer]]</f>
        <v>77</v>
      </c>
      <c r="T504">
        <f>Tabel1[[#This Row],[Junior drenge]]+Tabel1[[#This Row],[Junior piger]]+Tabel1[[#This Row],[Junior drenge uden banetill.]]+Tabel1[[#This Row],[Junior piger uden banetill.]]+Tabel1[[#This Row],[Senior mænd]]+Tabel1[[#This Row],[Senior damer]]</f>
        <v>533</v>
      </c>
      <c r="U504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504">
        <f>Tabel1[[#This Row],[Senior mænd]]+Tabel1[[#This Row],[Senior damer]]</f>
        <v>490</v>
      </c>
      <c r="W504">
        <f>Tabel1[[#This Row],[Langdist mænd]]+Tabel1[[#This Row],[Langdist damer]]</f>
        <v>0</v>
      </c>
      <c r="X504">
        <f>Tabel1[[#This Row],[I alt]]</f>
        <v>610</v>
      </c>
      <c r="Y504">
        <f>Tabel1[[#This Row],[Passive]]</f>
        <v>10</v>
      </c>
      <c r="Z504">
        <f>Tabel1[[#This Row],[Total Aktive]]+Tabel1[[#This Row],[Total Passive]]</f>
        <v>620</v>
      </c>
    </row>
    <row r="505" spans="1:26" x14ac:dyDescent="0.2">
      <c r="A505">
        <v>2013</v>
      </c>
      <c r="B505">
        <v>159</v>
      </c>
      <c r="C505" t="s">
        <v>237</v>
      </c>
      <c r="D505">
        <v>30</v>
      </c>
      <c r="E505">
        <v>3</v>
      </c>
      <c r="F505">
        <v>10</v>
      </c>
      <c r="G505">
        <v>5</v>
      </c>
      <c r="H505">
        <v>336</v>
      </c>
      <c r="I505">
        <v>100</v>
      </c>
      <c r="J505">
        <v>1</v>
      </c>
      <c r="K505">
        <v>0</v>
      </c>
      <c r="L505">
        <v>83</v>
      </c>
      <c r="M505">
        <v>24</v>
      </c>
      <c r="N505">
        <v>11</v>
      </c>
      <c r="O505">
        <v>4</v>
      </c>
      <c r="P505">
        <v>607</v>
      </c>
      <c r="Q505">
        <v>61</v>
      </c>
      <c r="R505" t="str">
        <f>_xlfn.CONCAT(Tabel1[[#This Row],[KlubNr]]," - ",Tabel1[[#This Row],[Klubnavn]])</f>
        <v>159 - Volstrup Golf Klub</v>
      </c>
      <c r="S505">
        <f>Tabel1[[#This Row],[Fleks mænd]]+Tabel1[[#This Row],[Fleks damer]]</f>
        <v>107</v>
      </c>
      <c r="T505">
        <f>Tabel1[[#This Row],[Junior drenge]]+Tabel1[[#This Row],[Junior piger]]+Tabel1[[#This Row],[Junior drenge uden banetill.]]+Tabel1[[#This Row],[Junior piger uden banetill.]]+Tabel1[[#This Row],[Senior mænd]]+Tabel1[[#This Row],[Senior damer]]</f>
        <v>484</v>
      </c>
      <c r="U505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505">
        <f>Tabel1[[#This Row],[Senior mænd]]+Tabel1[[#This Row],[Senior damer]]</f>
        <v>436</v>
      </c>
      <c r="W505">
        <f>Tabel1[[#This Row],[Langdist mænd]]+Tabel1[[#This Row],[Langdist damer]]</f>
        <v>15</v>
      </c>
      <c r="X505">
        <f>Tabel1[[#This Row],[I alt]]</f>
        <v>607</v>
      </c>
      <c r="Y505">
        <f>Tabel1[[#This Row],[Passive]]</f>
        <v>61</v>
      </c>
      <c r="Z505">
        <f>Tabel1[[#This Row],[Total Aktive]]+Tabel1[[#This Row],[Total Passive]]</f>
        <v>668</v>
      </c>
    </row>
    <row r="506" spans="1:26" x14ac:dyDescent="0.2">
      <c r="A506">
        <v>2013</v>
      </c>
      <c r="B506">
        <v>62</v>
      </c>
      <c r="C506" t="s">
        <v>148</v>
      </c>
      <c r="D506">
        <v>14</v>
      </c>
      <c r="E506">
        <v>7</v>
      </c>
      <c r="F506">
        <v>2</v>
      </c>
      <c r="G506">
        <v>5</v>
      </c>
      <c r="H506">
        <v>296</v>
      </c>
      <c r="I506">
        <v>171</v>
      </c>
      <c r="J506">
        <v>0</v>
      </c>
      <c r="K506">
        <v>0</v>
      </c>
      <c r="L506">
        <v>56</v>
      </c>
      <c r="M506">
        <v>28</v>
      </c>
      <c r="N506">
        <v>19</v>
      </c>
      <c r="O506">
        <v>7</v>
      </c>
      <c r="P506">
        <v>605</v>
      </c>
      <c r="Q506">
        <v>103</v>
      </c>
      <c r="R506" t="str">
        <f>_xlfn.CONCAT(Tabel1[[#This Row],[KlubNr]]," - ",Tabel1[[#This Row],[Klubnavn]])</f>
        <v>62 - Faaborg Golfklub</v>
      </c>
      <c r="S506">
        <f>Tabel1[[#This Row],[Fleks mænd]]+Tabel1[[#This Row],[Fleks damer]]</f>
        <v>84</v>
      </c>
      <c r="T506">
        <f>Tabel1[[#This Row],[Junior drenge]]+Tabel1[[#This Row],[Junior piger]]+Tabel1[[#This Row],[Junior drenge uden banetill.]]+Tabel1[[#This Row],[Junior piger uden banetill.]]+Tabel1[[#This Row],[Senior mænd]]+Tabel1[[#This Row],[Senior damer]]</f>
        <v>495</v>
      </c>
      <c r="U506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506">
        <f>Tabel1[[#This Row],[Senior mænd]]+Tabel1[[#This Row],[Senior damer]]</f>
        <v>467</v>
      </c>
      <c r="W506">
        <f>Tabel1[[#This Row],[Langdist mænd]]+Tabel1[[#This Row],[Langdist damer]]</f>
        <v>26</v>
      </c>
      <c r="X506">
        <f>Tabel1[[#This Row],[I alt]]</f>
        <v>605</v>
      </c>
      <c r="Y506">
        <f>Tabel1[[#This Row],[Passive]]</f>
        <v>103</v>
      </c>
      <c r="Z506">
        <f>Tabel1[[#This Row],[Total Aktive]]+Tabel1[[#This Row],[Total Passive]]</f>
        <v>708</v>
      </c>
    </row>
    <row r="507" spans="1:26" x14ac:dyDescent="0.2">
      <c r="A507">
        <v>2013</v>
      </c>
      <c r="B507">
        <v>900</v>
      </c>
      <c r="C507" t="s">
        <v>169</v>
      </c>
      <c r="D507">
        <v>9</v>
      </c>
      <c r="E507">
        <v>2</v>
      </c>
      <c r="F507">
        <v>0</v>
      </c>
      <c r="G507">
        <v>0</v>
      </c>
      <c r="H507">
        <v>520</v>
      </c>
      <c r="I507">
        <v>71</v>
      </c>
      <c r="J507">
        <v>0</v>
      </c>
      <c r="K507">
        <v>0</v>
      </c>
      <c r="L507">
        <v>1</v>
      </c>
      <c r="M507">
        <v>0</v>
      </c>
      <c r="N507">
        <v>0</v>
      </c>
      <c r="O507">
        <v>0</v>
      </c>
      <c r="P507">
        <v>603</v>
      </c>
      <c r="Q507">
        <v>0</v>
      </c>
      <c r="R507" t="str">
        <f>_xlfn.CONCAT(Tabel1[[#This Row],[KlubNr]]," - ",Tabel1[[#This Row],[Klubnavn]])</f>
        <v>900 - Royal Golf Club</v>
      </c>
      <c r="S507">
        <f>Tabel1[[#This Row],[Fleks mænd]]+Tabel1[[#This Row],[Fleks damer]]</f>
        <v>1</v>
      </c>
      <c r="T507">
        <f>Tabel1[[#This Row],[Junior drenge]]+Tabel1[[#This Row],[Junior piger]]+Tabel1[[#This Row],[Junior drenge uden banetill.]]+Tabel1[[#This Row],[Junior piger uden banetill.]]+Tabel1[[#This Row],[Senior mænd]]+Tabel1[[#This Row],[Senior damer]]</f>
        <v>602</v>
      </c>
      <c r="U507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507">
        <f>Tabel1[[#This Row],[Senior mænd]]+Tabel1[[#This Row],[Senior damer]]</f>
        <v>591</v>
      </c>
      <c r="W507">
        <f>Tabel1[[#This Row],[Langdist mænd]]+Tabel1[[#This Row],[Langdist damer]]</f>
        <v>0</v>
      </c>
      <c r="X507">
        <f>Tabel1[[#This Row],[I alt]]</f>
        <v>603</v>
      </c>
      <c r="Y507">
        <f>Tabel1[[#This Row],[Passive]]</f>
        <v>0</v>
      </c>
      <c r="Z507">
        <f>Tabel1[[#This Row],[Total Aktive]]+Tabel1[[#This Row],[Total Passive]]</f>
        <v>603</v>
      </c>
    </row>
    <row r="508" spans="1:26" x14ac:dyDescent="0.2">
      <c r="A508">
        <v>2013</v>
      </c>
      <c r="B508">
        <v>23</v>
      </c>
      <c r="C508" t="s">
        <v>236</v>
      </c>
      <c r="D508">
        <v>31</v>
      </c>
      <c r="E508">
        <v>13</v>
      </c>
      <c r="F508">
        <v>7</v>
      </c>
      <c r="G508">
        <v>1</v>
      </c>
      <c r="H508">
        <v>357</v>
      </c>
      <c r="I508">
        <v>154</v>
      </c>
      <c r="J508">
        <v>0</v>
      </c>
      <c r="K508">
        <v>0</v>
      </c>
      <c r="L508">
        <v>23</v>
      </c>
      <c r="M508">
        <v>11</v>
      </c>
      <c r="N508">
        <v>4</v>
      </c>
      <c r="O508">
        <v>1</v>
      </c>
      <c r="P508">
        <v>602</v>
      </c>
      <c r="Q508">
        <v>67</v>
      </c>
      <c r="R508" t="str">
        <f>_xlfn.CONCAT(Tabel1[[#This Row],[KlubNr]]," - ",Tabel1[[#This Row],[Klubnavn]])</f>
        <v>23 - Storstrømmen Gk</v>
      </c>
      <c r="S508">
        <f>Tabel1[[#This Row],[Fleks mænd]]+Tabel1[[#This Row],[Fleks damer]]</f>
        <v>34</v>
      </c>
      <c r="T508">
        <f>Tabel1[[#This Row],[Junior drenge]]+Tabel1[[#This Row],[Junior piger]]+Tabel1[[#This Row],[Junior drenge uden banetill.]]+Tabel1[[#This Row],[Junior piger uden banetill.]]+Tabel1[[#This Row],[Senior mænd]]+Tabel1[[#This Row],[Senior damer]]</f>
        <v>563</v>
      </c>
      <c r="U508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508">
        <f>Tabel1[[#This Row],[Senior mænd]]+Tabel1[[#This Row],[Senior damer]]</f>
        <v>511</v>
      </c>
      <c r="W508">
        <f>Tabel1[[#This Row],[Langdist mænd]]+Tabel1[[#This Row],[Langdist damer]]</f>
        <v>5</v>
      </c>
      <c r="X508">
        <f>Tabel1[[#This Row],[I alt]]</f>
        <v>602</v>
      </c>
      <c r="Y508">
        <f>Tabel1[[#This Row],[Passive]]</f>
        <v>67</v>
      </c>
      <c r="Z508">
        <f>Tabel1[[#This Row],[Total Aktive]]+Tabel1[[#This Row],[Total Passive]]</f>
        <v>669</v>
      </c>
    </row>
    <row r="509" spans="1:26" x14ac:dyDescent="0.2">
      <c r="A509">
        <v>2013</v>
      </c>
      <c r="B509">
        <v>107</v>
      </c>
      <c r="C509" t="s">
        <v>156</v>
      </c>
      <c r="D509">
        <v>18</v>
      </c>
      <c r="E509">
        <v>8</v>
      </c>
      <c r="F509">
        <v>12</v>
      </c>
      <c r="G509">
        <v>7</v>
      </c>
      <c r="H509">
        <v>322</v>
      </c>
      <c r="I509">
        <v>153</v>
      </c>
      <c r="J509">
        <v>0</v>
      </c>
      <c r="K509">
        <v>0</v>
      </c>
      <c r="L509">
        <v>34</v>
      </c>
      <c r="M509">
        <v>13</v>
      </c>
      <c r="N509">
        <v>11</v>
      </c>
      <c r="O509">
        <v>2</v>
      </c>
      <c r="P509">
        <v>580</v>
      </c>
      <c r="Q509">
        <v>33</v>
      </c>
      <c r="R509" t="str">
        <f>_xlfn.CONCAT(Tabel1[[#This Row],[KlubNr]]," - ",Tabel1[[#This Row],[Klubnavn]])</f>
        <v>107 - Åskov Golfklub</v>
      </c>
      <c r="S509">
        <f>Tabel1[[#This Row],[Fleks mænd]]+Tabel1[[#This Row],[Fleks damer]]</f>
        <v>47</v>
      </c>
      <c r="T509">
        <f>Tabel1[[#This Row],[Junior drenge]]+Tabel1[[#This Row],[Junior piger]]+Tabel1[[#This Row],[Junior drenge uden banetill.]]+Tabel1[[#This Row],[Junior piger uden banetill.]]+Tabel1[[#This Row],[Senior mænd]]+Tabel1[[#This Row],[Senior damer]]</f>
        <v>520</v>
      </c>
      <c r="U509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509">
        <f>Tabel1[[#This Row],[Senior mænd]]+Tabel1[[#This Row],[Senior damer]]</f>
        <v>475</v>
      </c>
      <c r="W509">
        <f>Tabel1[[#This Row],[Langdist mænd]]+Tabel1[[#This Row],[Langdist damer]]</f>
        <v>13</v>
      </c>
      <c r="X509">
        <f>Tabel1[[#This Row],[I alt]]</f>
        <v>580</v>
      </c>
      <c r="Y509">
        <f>Tabel1[[#This Row],[Passive]]</f>
        <v>33</v>
      </c>
      <c r="Z509">
        <f>Tabel1[[#This Row],[Total Aktive]]+Tabel1[[#This Row],[Total Passive]]</f>
        <v>613</v>
      </c>
    </row>
    <row r="510" spans="1:26" x14ac:dyDescent="0.2">
      <c r="A510">
        <v>2013</v>
      </c>
      <c r="B510">
        <v>129</v>
      </c>
      <c r="C510" t="s">
        <v>127</v>
      </c>
      <c r="D510">
        <v>16</v>
      </c>
      <c r="E510">
        <v>1</v>
      </c>
      <c r="F510">
        <v>0</v>
      </c>
      <c r="G510">
        <v>0</v>
      </c>
      <c r="H510">
        <v>234</v>
      </c>
      <c r="I510">
        <v>102</v>
      </c>
      <c r="J510">
        <v>0</v>
      </c>
      <c r="K510">
        <v>1</v>
      </c>
      <c r="L510">
        <v>153</v>
      </c>
      <c r="M510">
        <v>69</v>
      </c>
      <c r="N510">
        <v>0</v>
      </c>
      <c r="O510">
        <v>0</v>
      </c>
      <c r="P510">
        <v>576</v>
      </c>
      <c r="Q510">
        <v>13</v>
      </c>
      <c r="R510" t="str">
        <f>_xlfn.CONCAT(Tabel1[[#This Row],[KlubNr]]," - ",Tabel1[[#This Row],[Klubnavn]])</f>
        <v>129 - Passebækgård Golf Klub</v>
      </c>
      <c r="S510">
        <f>Tabel1[[#This Row],[Fleks mænd]]+Tabel1[[#This Row],[Fleks damer]]</f>
        <v>222</v>
      </c>
      <c r="T510">
        <f>Tabel1[[#This Row],[Junior drenge]]+Tabel1[[#This Row],[Junior piger]]+Tabel1[[#This Row],[Junior drenge uden banetill.]]+Tabel1[[#This Row],[Junior piger uden banetill.]]+Tabel1[[#This Row],[Senior mænd]]+Tabel1[[#This Row],[Senior damer]]</f>
        <v>353</v>
      </c>
      <c r="U510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510">
        <f>Tabel1[[#This Row],[Senior mænd]]+Tabel1[[#This Row],[Senior damer]]</f>
        <v>336</v>
      </c>
      <c r="W510">
        <f>Tabel1[[#This Row],[Langdist mænd]]+Tabel1[[#This Row],[Langdist damer]]</f>
        <v>0</v>
      </c>
      <c r="X510">
        <f>Tabel1[[#This Row],[I alt]]</f>
        <v>576</v>
      </c>
      <c r="Y510">
        <f>Tabel1[[#This Row],[Passive]]</f>
        <v>13</v>
      </c>
      <c r="Z510">
        <f>Tabel1[[#This Row],[Total Aktive]]+Tabel1[[#This Row],[Total Passive]]</f>
        <v>589</v>
      </c>
    </row>
    <row r="511" spans="1:26" x14ac:dyDescent="0.2">
      <c r="A511">
        <v>2013</v>
      </c>
      <c r="B511">
        <v>53</v>
      </c>
      <c r="C511" t="s">
        <v>145</v>
      </c>
      <c r="D511">
        <v>19</v>
      </c>
      <c r="E511">
        <v>1</v>
      </c>
      <c r="F511">
        <v>0</v>
      </c>
      <c r="G511">
        <v>0</v>
      </c>
      <c r="H511">
        <v>322</v>
      </c>
      <c r="I511">
        <v>163</v>
      </c>
      <c r="J511">
        <v>0</v>
      </c>
      <c r="K511">
        <v>0</v>
      </c>
      <c r="L511">
        <v>16</v>
      </c>
      <c r="M511">
        <v>19</v>
      </c>
      <c r="N511">
        <v>16</v>
      </c>
      <c r="O511">
        <v>15</v>
      </c>
      <c r="P511">
        <v>571</v>
      </c>
      <c r="Q511">
        <v>73</v>
      </c>
      <c r="R511" t="str">
        <f>_xlfn.CONCAT(Tabel1[[#This Row],[KlubNr]]," - ",Tabel1[[#This Row],[Klubnavn]])</f>
        <v>53 - Grenaa Golfklub</v>
      </c>
      <c r="S511">
        <f>Tabel1[[#This Row],[Fleks mænd]]+Tabel1[[#This Row],[Fleks damer]]</f>
        <v>35</v>
      </c>
      <c r="T511">
        <f>Tabel1[[#This Row],[Junior drenge]]+Tabel1[[#This Row],[Junior piger]]+Tabel1[[#This Row],[Junior drenge uden banetill.]]+Tabel1[[#This Row],[Junior piger uden banetill.]]+Tabel1[[#This Row],[Senior mænd]]+Tabel1[[#This Row],[Senior damer]]</f>
        <v>505</v>
      </c>
      <c r="U511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511">
        <f>Tabel1[[#This Row],[Senior mænd]]+Tabel1[[#This Row],[Senior damer]]</f>
        <v>485</v>
      </c>
      <c r="W511">
        <f>Tabel1[[#This Row],[Langdist mænd]]+Tabel1[[#This Row],[Langdist damer]]</f>
        <v>31</v>
      </c>
      <c r="X511">
        <f>Tabel1[[#This Row],[I alt]]</f>
        <v>571</v>
      </c>
      <c r="Y511">
        <f>Tabel1[[#This Row],[Passive]]</f>
        <v>73</v>
      </c>
      <c r="Z511">
        <f>Tabel1[[#This Row],[Total Aktive]]+Tabel1[[#This Row],[Total Passive]]</f>
        <v>644</v>
      </c>
    </row>
    <row r="512" spans="1:26" x14ac:dyDescent="0.2">
      <c r="A512">
        <v>2013</v>
      </c>
      <c r="B512">
        <v>111</v>
      </c>
      <c r="C512" t="s">
        <v>140</v>
      </c>
      <c r="D512">
        <v>22</v>
      </c>
      <c r="E512">
        <v>2</v>
      </c>
      <c r="F512">
        <v>0</v>
      </c>
      <c r="G512">
        <v>0</v>
      </c>
      <c r="H512">
        <v>373</v>
      </c>
      <c r="I512">
        <v>174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571</v>
      </c>
      <c r="Q512">
        <v>69</v>
      </c>
      <c r="R512" t="str">
        <f>_xlfn.CONCAT(Tabel1[[#This Row],[KlubNr]]," - ",Tabel1[[#This Row],[Klubnavn]])</f>
        <v>111 - Albertslund Golfklub</v>
      </c>
      <c r="S512">
        <f>Tabel1[[#This Row],[Fleks mænd]]+Tabel1[[#This Row],[Fleks damer]]</f>
        <v>0</v>
      </c>
      <c r="T512">
        <f>Tabel1[[#This Row],[Junior drenge]]+Tabel1[[#This Row],[Junior piger]]+Tabel1[[#This Row],[Junior drenge uden banetill.]]+Tabel1[[#This Row],[Junior piger uden banetill.]]+Tabel1[[#This Row],[Senior mænd]]+Tabel1[[#This Row],[Senior damer]]</f>
        <v>571</v>
      </c>
      <c r="U512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512">
        <f>Tabel1[[#This Row],[Senior mænd]]+Tabel1[[#This Row],[Senior damer]]</f>
        <v>547</v>
      </c>
      <c r="W512">
        <f>Tabel1[[#This Row],[Langdist mænd]]+Tabel1[[#This Row],[Langdist damer]]</f>
        <v>0</v>
      </c>
      <c r="X512">
        <f>Tabel1[[#This Row],[I alt]]</f>
        <v>571</v>
      </c>
      <c r="Y512">
        <f>Tabel1[[#This Row],[Passive]]</f>
        <v>69</v>
      </c>
      <c r="Z512">
        <f>Tabel1[[#This Row],[Total Aktive]]+Tabel1[[#This Row],[Total Passive]]</f>
        <v>640</v>
      </c>
    </row>
    <row r="513" spans="1:26" x14ac:dyDescent="0.2">
      <c r="A513">
        <v>2013</v>
      </c>
      <c r="B513">
        <v>81</v>
      </c>
      <c r="C513" t="s">
        <v>146</v>
      </c>
      <c r="D513">
        <v>15</v>
      </c>
      <c r="E513">
        <v>0</v>
      </c>
      <c r="F513">
        <v>4</v>
      </c>
      <c r="G513">
        <v>0</v>
      </c>
      <c r="H513">
        <v>309</v>
      </c>
      <c r="I513">
        <v>167</v>
      </c>
      <c r="J513">
        <v>0</v>
      </c>
      <c r="K513">
        <v>0</v>
      </c>
      <c r="L513">
        <v>0</v>
      </c>
      <c r="M513">
        <v>0</v>
      </c>
      <c r="N513">
        <v>45</v>
      </c>
      <c r="O513">
        <v>30</v>
      </c>
      <c r="P513">
        <v>570</v>
      </c>
      <c r="Q513">
        <v>75</v>
      </c>
      <c r="R513" t="str">
        <f>_xlfn.CONCAT(Tabel1[[#This Row],[KlubNr]]," - ",Tabel1[[#This Row],[Klubnavn]])</f>
        <v>81 - Hirtshals Golfklub</v>
      </c>
      <c r="S513">
        <f>Tabel1[[#This Row],[Fleks mænd]]+Tabel1[[#This Row],[Fleks damer]]</f>
        <v>0</v>
      </c>
      <c r="T513">
        <f>Tabel1[[#This Row],[Junior drenge]]+Tabel1[[#This Row],[Junior piger]]+Tabel1[[#This Row],[Junior drenge uden banetill.]]+Tabel1[[#This Row],[Junior piger uden banetill.]]+Tabel1[[#This Row],[Senior mænd]]+Tabel1[[#This Row],[Senior damer]]</f>
        <v>495</v>
      </c>
      <c r="U513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513">
        <f>Tabel1[[#This Row],[Senior mænd]]+Tabel1[[#This Row],[Senior damer]]</f>
        <v>476</v>
      </c>
      <c r="W513">
        <f>Tabel1[[#This Row],[Langdist mænd]]+Tabel1[[#This Row],[Langdist damer]]</f>
        <v>75</v>
      </c>
      <c r="X513">
        <f>Tabel1[[#This Row],[I alt]]</f>
        <v>570</v>
      </c>
      <c r="Y513">
        <f>Tabel1[[#This Row],[Passive]]</f>
        <v>75</v>
      </c>
      <c r="Z513">
        <f>Tabel1[[#This Row],[Total Aktive]]+Tabel1[[#This Row],[Total Passive]]</f>
        <v>645</v>
      </c>
    </row>
    <row r="514" spans="1:26" x14ac:dyDescent="0.2">
      <c r="A514">
        <v>2013</v>
      </c>
      <c r="B514">
        <v>106</v>
      </c>
      <c r="C514" t="s">
        <v>147</v>
      </c>
      <c r="D514">
        <v>28</v>
      </c>
      <c r="E514">
        <v>9</v>
      </c>
      <c r="F514">
        <v>2</v>
      </c>
      <c r="G514">
        <v>1</v>
      </c>
      <c r="H514">
        <v>274</v>
      </c>
      <c r="I514">
        <v>109</v>
      </c>
      <c r="J514">
        <v>0</v>
      </c>
      <c r="K514">
        <v>0</v>
      </c>
      <c r="L514">
        <v>74</v>
      </c>
      <c r="M514">
        <v>31</v>
      </c>
      <c r="N514">
        <v>24</v>
      </c>
      <c r="O514">
        <v>12</v>
      </c>
      <c r="P514">
        <v>564</v>
      </c>
      <c r="Q514">
        <v>31</v>
      </c>
      <c r="R514" t="str">
        <f>_xlfn.CONCAT(Tabel1[[#This Row],[KlubNr]]," - ",Tabel1[[#This Row],[Klubnavn]])</f>
        <v>106 - Falster Golfklub</v>
      </c>
      <c r="S514">
        <f>Tabel1[[#This Row],[Fleks mænd]]+Tabel1[[#This Row],[Fleks damer]]</f>
        <v>105</v>
      </c>
      <c r="T514">
        <f>Tabel1[[#This Row],[Junior drenge]]+Tabel1[[#This Row],[Junior piger]]+Tabel1[[#This Row],[Junior drenge uden banetill.]]+Tabel1[[#This Row],[Junior piger uden banetill.]]+Tabel1[[#This Row],[Senior mænd]]+Tabel1[[#This Row],[Senior damer]]</f>
        <v>423</v>
      </c>
      <c r="U514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514">
        <f>Tabel1[[#This Row],[Senior mænd]]+Tabel1[[#This Row],[Senior damer]]</f>
        <v>383</v>
      </c>
      <c r="W514">
        <f>Tabel1[[#This Row],[Langdist mænd]]+Tabel1[[#This Row],[Langdist damer]]</f>
        <v>36</v>
      </c>
      <c r="X514">
        <f>Tabel1[[#This Row],[I alt]]</f>
        <v>564</v>
      </c>
      <c r="Y514">
        <f>Tabel1[[#This Row],[Passive]]</f>
        <v>31</v>
      </c>
      <c r="Z514">
        <f>Tabel1[[#This Row],[Total Aktive]]+Tabel1[[#This Row],[Total Passive]]</f>
        <v>595</v>
      </c>
    </row>
    <row r="515" spans="1:26" x14ac:dyDescent="0.2">
      <c r="A515">
        <v>2013</v>
      </c>
      <c r="B515">
        <v>48</v>
      </c>
      <c r="C515" t="s">
        <v>151</v>
      </c>
      <c r="D515">
        <v>22</v>
      </c>
      <c r="E515">
        <v>11</v>
      </c>
      <c r="F515">
        <v>5</v>
      </c>
      <c r="G515">
        <v>3</v>
      </c>
      <c r="H515">
        <v>287</v>
      </c>
      <c r="I515">
        <v>148</v>
      </c>
      <c r="J515">
        <v>0</v>
      </c>
      <c r="K515">
        <v>0</v>
      </c>
      <c r="L515">
        <v>49</v>
      </c>
      <c r="M515">
        <v>34</v>
      </c>
      <c r="N515">
        <v>0</v>
      </c>
      <c r="O515">
        <v>0</v>
      </c>
      <c r="P515">
        <v>559</v>
      </c>
      <c r="Q515">
        <v>98</v>
      </c>
      <c r="R515" t="str">
        <f>_xlfn.CONCAT(Tabel1[[#This Row],[KlubNr]]," - ",Tabel1[[#This Row],[Klubnavn]])</f>
        <v>48 - Himmerland Golf Klub</v>
      </c>
      <c r="S515">
        <f>Tabel1[[#This Row],[Fleks mænd]]+Tabel1[[#This Row],[Fleks damer]]</f>
        <v>83</v>
      </c>
      <c r="T515">
        <f>Tabel1[[#This Row],[Junior drenge]]+Tabel1[[#This Row],[Junior piger]]+Tabel1[[#This Row],[Junior drenge uden banetill.]]+Tabel1[[#This Row],[Junior piger uden banetill.]]+Tabel1[[#This Row],[Senior mænd]]+Tabel1[[#This Row],[Senior damer]]</f>
        <v>476</v>
      </c>
      <c r="U515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515">
        <f>Tabel1[[#This Row],[Senior mænd]]+Tabel1[[#This Row],[Senior damer]]</f>
        <v>435</v>
      </c>
      <c r="W515">
        <f>Tabel1[[#This Row],[Langdist mænd]]+Tabel1[[#This Row],[Langdist damer]]</f>
        <v>0</v>
      </c>
      <c r="X515">
        <f>Tabel1[[#This Row],[I alt]]</f>
        <v>559</v>
      </c>
      <c r="Y515">
        <f>Tabel1[[#This Row],[Passive]]</f>
        <v>98</v>
      </c>
      <c r="Z515">
        <f>Tabel1[[#This Row],[Total Aktive]]+Tabel1[[#This Row],[Total Passive]]</f>
        <v>657</v>
      </c>
    </row>
    <row r="516" spans="1:26" x14ac:dyDescent="0.2">
      <c r="A516">
        <v>2013</v>
      </c>
      <c r="B516">
        <v>176</v>
      </c>
      <c r="C516" t="s">
        <v>162</v>
      </c>
      <c r="D516">
        <v>18</v>
      </c>
      <c r="E516">
        <v>1</v>
      </c>
      <c r="F516">
        <v>10</v>
      </c>
      <c r="G516">
        <v>4</v>
      </c>
      <c r="H516">
        <v>304</v>
      </c>
      <c r="I516">
        <v>139</v>
      </c>
      <c r="J516">
        <v>1</v>
      </c>
      <c r="K516">
        <v>0</v>
      </c>
      <c r="L516">
        <v>35</v>
      </c>
      <c r="M516">
        <v>21</v>
      </c>
      <c r="N516">
        <v>17</v>
      </c>
      <c r="O516">
        <v>6</v>
      </c>
      <c r="P516">
        <v>556</v>
      </c>
      <c r="Q516">
        <v>38</v>
      </c>
      <c r="R516" t="str">
        <f>_xlfn.CONCAT(Tabel1[[#This Row],[KlubNr]]," - ",Tabel1[[#This Row],[Klubnavn]])</f>
        <v>176 - Mariagerfjord Golfklub</v>
      </c>
      <c r="S516">
        <f>Tabel1[[#This Row],[Fleks mænd]]+Tabel1[[#This Row],[Fleks damer]]</f>
        <v>56</v>
      </c>
      <c r="T516">
        <f>Tabel1[[#This Row],[Junior drenge]]+Tabel1[[#This Row],[Junior piger]]+Tabel1[[#This Row],[Junior drenge uden banetill.]]+Tabel1[[#This Row],[Junior piger uden banetill.]]+Tabel1[[#This Row],[Senior mænd]]+Tabel1[[#This Row],[Senior damer]]</f>
        <v>476</v>
      </c>
      <c r="U516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516">
        <f>Tabel1[[#This Row],[Senior mænd]]+Tabel1[[#This Row],[Senior damer]]</f>
        <v>443</v>
      </c>
      <c r="W516">
        <f>Tabel1[[#This Row],[Langdist mænd]]+Tabel1[[#This Row],[Langdist damer]]</f>
        <v>23</v>
      </c>
      <c r="X516">
        <f>Tabel1[[#This Row],[I alt]]</f>
        <v>556</v>
      </c>
      <c r="Y516">
        <f>Tabel1[[#This Row],[Passive]]</f>
        <v>38</v>
      </c>
      <c r="Z516">
        <f>Tabel1[[#This Row],[Total Aktive]]+Tabel1[[#This Row],[Total Passive]]</f>
        <v>594</v>
      </c>
    </row>
    <row r="517" spans="1:26" x14ac:dyDescent="0.2">
      <c r="A517">
        <v>2013</v>
      </c>
      <c r="B517">
        <v>95</v>
      </c>
      <c r="C517" t="s">
        <v>152</v>
      </c>
      <c r="D517">
        <v>35</v>
      </c>
      <c r="E517">
        <v>2</v>
      </c>
      <c r="F517">
        <v>3</v>
      </c>
      <c r="G517">
        <v>0</v>
      </c>
      <c r="H517">
        <v>138</v>
      </c>
      <c r="I517">
        <v>67</v>
      </c>
      <c r="J517">
        <v>2</v>
      </c>
      <c r="K517">
        <v>0</v>
      </c>
      <c r="L517">
        <v>136</v>
      </c>
      <c r="M517">
        <v>68</v>
      </c>
      <c r="N517">
        <v>62</v>
      </c>
      <c r="O517">
        <v>34</v>
      </c>
      <c r="P517">
        <v>547</v>
      </c>
      <c r="Q517">
        <v>6</v>
      </c>
      <c r="R517" t="str">
        <f>_xlfn.CONCAT(Tabel1[[#This Row],[KlubNr]]," - ",Tabel1[[#This Row],[Klubnavn]])</f>
        <v>95 - Samsø Golfklub</v>
      </c>
      <c r="S517">
        <f>Tabel1[[#This Row],[Fleks mænd]]+Tabel1[[#This Row],[Fleks damer]]</f>
        <v>204</v>
      </c>
      <c r="T517">
        <f>Tabel1[[#This Row],[Junior drenge]]+Tabel1[[#This Row],[Junior piger]]+Tabel1[[#This Row],[Junior drenge uden banetill.]]+Tabel1[[#This Row],[Junior piger uden banetill.]]+Tabel1[[#This Row],[Senior mænd]]+Tabel1[[#This Row],[Senior damer]]</f>
        <v>245</v>
      </c>
      <c r="U517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517">
        <f>Tabel1[[#This Row],[Senior mænd]]+Tabel1[[#This Row],[Senior damer]]</f>
        <v>205</v>
      </c>
      <c r="W517">
        <f>Tabel1[[#This Row],[Langdist mænd]]+Tabel1[[#This Row],[Langdist damer]]</f>
        <v>96</v>
      </c>
      <c r="X517">
        <f>Tabel1[[#This Row],[I alt]]</f>
        <v>547</v>
      </c>
      <c r="Y517">
        <f>Tabel1[[#This Row],[Passive]]</f>
        <v>6</v>
      </c>
      <c r="Z517">
        <f>Tabel1[[#This Row],[Total Aktive]]+Tabel1[[#This Row],[Total Passive]]</f>
        <v>553</v>
      </c>
    </row>
    <row r="518" spans="1:26" x14ac:dyDescent="0.2">
      <c r="A518">
        <v>2013</v>
      </c>
      <c r="B518">
        <v>18</v>
      </c>
      <c r="C518" t="s">
        <v>157</v>
      </c>
      <c r="D518">
        <v>15</v>
      </c>
      <c r="E518">
        <v>1</v>
      </c>
      <c r="F518">
        <v>0</v>
      </c>
      <c r="G518">
        <v>0</v>
      </c>
      <c r="H518">
        <v>282</v>
      </c>
      <c r="I518">
        <v>182</v>
      </c>
      <c r="J518">
        <v>0</v>
      </c>
      <c r="K518">
        <v>0</v>
      </c>
      <c r="L518">
        <v>31</v>
      </c>
      <c r="M518">
        <v>14</v>
      </c>
      <c r="N518">
        <v>13</v>
      </c>
      <c r="O518">
        <v>8</v>
      </c>
      <c r="P518">
        <v>546</v>
      </c>
      <c r="Q518">
        <v>42</v>
      </c>
      <c r="R518" t="str">
        <f>_xlfn.CONCAT(Tabel1[[#This Row],[KlubNr]]," - ",Tabel1[[#This Row],[Klubnavn]])</f>
        <v>18 - Ebeltoft Golf Club</v>
      </c>
      <c r="S518">
        <f>Tabel1[[#This Row],[Fleks mænd]]+Tabel1[[#This Row],[Fleks damer]]</f>
        <v>45</v>
      </c>
      <c r="T518">
        <f>Tabel1[[#This Row],[Junior drenge]]+Tabel1[[#This Row],[Junior piger]]+Tabel1[[#This Row],[Junior drenge uden banetill.]]+Tabel1[[#This Row],[Junior piger uden banetill.]]+Tabel1[[#This Row],[Senior mænd]]+Tabel1[[#This Row],[Senior damer]]</f>
        <v>480</v>
      </c>
      <c r="U518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518">
        <f>Tabel1[[#This Row],[Senior mænd]]+Tabel1[[#This Row],[Senior damer]]</f>
        <v>464</v>
      </c>
      <c r="W518">
        <f>Tabel1[[#This Row],[Langdist mænd]]+Tabel1[[#This Row],[Langdist damer]]</f>
        <v>21</v>
      </c>
      <c r="X518">
        <f>Tabel1[[#This Row],[I alt]]</f>
        <v>546</v>
      </c>
      <c r="Y518">
        <f>Tabel1[[#This Row],[Passive]]</f>
        <v>42</v>
      </c>
      <c r="Z518">
        <f>Tabel1[[#This Row],[Total Aktive]]+Tabel1[[#This Row],[Total Passive]]</f>
        <v>588</v>
      </c>
    </row>
    <row r="519" spans="1:26" x14ac:dyDescent="0.2">
      <c r="A519">
        <v>2013</v>
      </c>
      <c r="B519">
        <v>83</v>
      </c>
      <c r="C519" t="s">
        <v>158</v>
      </c>
      <c r="D519">
        <v>14</v>
      </c>
      <c r="E519">
        <v>5</v>
      </c>
      <c r="F519">
        <v>0</v>
      </c>
      <c r="G519">
        <v>0</v>
      </c>
      <c r="H519">
        <v>329</v>
      </c>
      <c r="I519">
        <v>159</v>
      </c>
      <c r="J519">
        <v>0</v>
      </c>
      <c r="K519">
        <v>0</v>
      </c>
      <c r="L519">
        <v>0</v>
      </c>
      <c r="M519">
        <v>0</v>
      </c>
      <c r="N519">
        <v>21</v>
      </c>
      <c r="O519">
        <v>12</v>
      </c>
      <c r="P519">
        <v>540</v>
      </c>
      <c r="Q519">
        <v>142</v>
      </c>
      <c r="R519" t="str">
        <f>_xlfn.CONCAT(Tabel1[[#This Row],[KlubNr]]," - ",Tabel1[[#This Row],[Klubnavn]])</f>
        <v>83 - Sindal Golf Klub</v>
      </c>
      <c r="S519">
        <f>Tabel1[[#This Row],[Fleks mænd]]+Tabel1[[#This Row],[Fleks damer]]</f>
        <v>0</v>
      </c>
      <c r="T519">
        <f>Tabel1[[#This Row],[Junior drenge]]+Tabel1[[#This Row],[Junior piger]]+Tabel1[[#This Row],[Junior drenge uden banetill.]]+Tabel1[[#This Row],[Junior piger uden banetill.]]+Tabel1[[#This Row],[Senior mænd]]+Tabel1[[#This Row],[Senior damer]]</f>
        <v>507</v>
      </c>
      <c r="U519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519">
        <f>Tabel1[[#This Row],[Senior mænd]]+Tabel1[[#This Row],[Senior damer]]</f>
        <v>488</v>
      </c>
      <c r="W519">
        <f>Tabel1[[#This Row],[Langdist mænd]]+Tabel1[[#This Row],[Langdist damer]]</f>
        <v>33</v>
      </c>
      <c r="X519">
        <f>Tabel1[[#This Row],[I alt]]</f>
        <v>540</v>
      </c>
      <c r="Y519">
        <f>Tabel1[[#This Row],[Passive]]</f>
        <v>142</v>
      </c>
      <c r="Z519">
        <f>Tabel1[[#This Row],[Total Aktive]]+Tabel1[[#This Row],[Total Passive]]</f>
        <v>682</v>
      </c>
    </row>
    <row r="520" spans="1:26" x14ac:dyDescent="0.2">
      <c r="A520">
        <v>2013</v>
      </c>
      <c r="B520">
        <v>88</v>
      </c>
      <c r="C520" t="s">
        <v>153</v>
      </c>
      <c r="D520">
        <v>9</v>
      </c>
      <c r="E520">
        <v>4</v>
      </c>
      <c r="F520">
        <v>7</v>
      </c>
      <c r="G520">
        <v>3</v>
      </c>
      <c r="H520">
        <v>323</v>
      </c>
      <c r="I520">
        <v>144</v>
      </c>
      <c r="J520">
        <v>0</v>
      </c>
      <c r="K520">
        <v>0</v>
      </c>
      <c r="L520">
        <v>24</v>
      </c>
      <c r="M520">
        <v>19</v>
      </c>
      <c r="N520">
        <v>4</v>
      </c>
      <c r="O520">
        <v>2</v>
      </c>
      <c r="P520">
        <v>539</v>
      </c>
      <c r="Q520">
        <v>80</v>
      </c>
      <c r="R520" t="str">
        <f>_xlfn.CONCAT(Tabel1[[#This Row],[KlubNr]]," - ",Tabel1[[#This Row],[Klubnavn]])</f>
        <v>88 - Tønder Golf Klub</v>
      </c>
      <c r="S520">
        <f>Tabel1[[#This Row],[Fleks mænd]]+Tabel1[[#This Row],[Fleks damer]]</f>
        <v>43</v>
      </c>
      <c r="T520">
        <f>Tabel1[[#This Row],[Junior drenge]]+Tabel1[[#This Row],[Junior piger]]+Tabel1[[#This Row],[Junior drenge uden banetill.]]+Tabel1[[#This Row],[Junior piger uden banetill.]]+Tabel1[[#This Row],[Senior mænd]]+Tabel1[[#This Row],[Senior damer]]</f>
        <v>490</v>
      </c>
      <c r="U520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520">
        <f>Tabel1[[#This Row],[Senior mænd]]+Tabel1[[#This Row],[Senior damer]]</f>
        <v>467</v>
      </c>
      <c r="W520">
        <f>Tabel1[[#This Row],[Langdist mænd]]+Tabel1[[#This Row],[Langdist damer]]</f>
        <v>6</v>
      </c>
      <c r="X520">
        <f>Tabel1[[#This Row],[I alt]]</f>
        <v>539</v>
      </c>
      <c r="Y520">
        <f>Tabel1[[#This Row],[Passive]]</f>
        <v>80</v>
      </c>
      <c r="Z520">
        <f>Tabel1[[#This Row],[Total Aktive]]+Tabel1[[#This Row],[Total Passive]]</f>
        <v>619</v>
      </c>
    </row>
    <row r="521" spans="1:26" x14ac:dyDescent="0.2">
      <c r="A521">
        <v>2013</v>
      </c>
      <c r="B521">
        <v>34</v>
      </c>
      <c r="C521" t="s">
        <v>141</v>
      </c>
      <c r="D521">
        <v>15</v>
      </c>
      <c r="E521">
        <v>5</v>
      </c>
      <c r="F521">
        <v>4</v>
      </c>
      <c r="G521">
        <v>1</v>
      </c>
      <c r="H521">
        <v>300</v>
      </c>
      <c r="I521">
        <v>152</v>
      </c>
      <c r="J521">
        <v>0</v>
      </c>
      <c r="K521">
        <v>0</v>
      </c>
      <c r="L521">
        <v>4</v>
      </c>
      <c r="M521">
        <v>3</v>
      </c>
      <c r="N521">
        <v>20</v>
      </c>
      <c r="O521">
        <v>10</v>
      </c>
      <c r="P521">
        <v>514</v>
      </c>
      <c r="Q521">
        <v>106</v>
      </c>
      <c r="R521" t="str">
        <f>_xlfn.CONCAT(Tabel1[[#This Row],[KlubNr]]," - ",Tabel1[[#This Row],[Klubnavn]])</f>
        <v>34 - Bornholms Golf Klub</v>
      </c>
      <c r="S521">
        <f>Tabel1[[#This Row],[Fleks mænd]]+Tabel1[[#This Row],[Fleks damer]]</f>
        <v>7</v>
      </c>
      <c r="T521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521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521">
        <f>Tabel1[[#This Row],[Senior mænd]]+Tabel1[[#This Row],[Senior damer]]</f>
        <v>452</v>
      </c>
      <c r="W521">
        <f>Tabel1[[#This Row],[Langdist mænd]]+Tabel1[[#This Row],[Langdist damer]]</f>
        <v>30</v>
      </c>
      <c r="X521">
        <f>Tabel1[[#This Row],[I alt]]</f>
        <v>514</v>
      </c>
      <c r="Y521">
        <f>Tabel1[[#This Row],[Passive]]</f>
        <v>106</v>
      </c>
      <c r="Z521">
        <f>Tabel1[[#This Row],[Total Aktive]]+Tabel1[[#This Row],[Total Passive]]</f>
        <v>620</v>
      </c>
    </row>
    <row r="522" spans="1:26" x14ac:dyDescent="0.2">
      <c r="A522">
        <v>2013</v>
      </c>
      <c r="B522">
        <v>54</v>
      </c>
      <c r="C522" t="s">
        <v>179</v>
      </c>
      <c r="D522">
        <v>20</v>
      </c>
      <c r="E522">
        <v>2</v>
      </c>
      <c r="F522">
        <v>3</v>
      </c>
      <c r="G522">
        <v>1</v>
      </c>
      <c r="H522">
        <v>284</v>
      </c>
      <c r="I522">
        <v>120</v>
      </c>
      <c r="J522">
        <v>0</v>
      </c>
      <c r="K522">
        <v>0</v>
      </c>
      <c r="L522">
        <v>48</v>
      </c>
      <c r="M522">
        <v>18</v>
      </c>
      <c r="N522">
        <v>7</v>
      </c>
      <c r="O522">
        <v>3</v>
      </c>
      <c r="P522">
        <v>506</v>
      </c>
      <c r="Q522">
        <v>23</v>
      </c>
      <c r="R522" t="str">
        <f>_xlfn.CONCAT(Tabel1[[#This Row],[KlubNr]]," - ",Tabel1[[#This Row],[Klubnavn]])</f>
        <v>54 - Toftlund Golf Club</v>
      </c>
      <c r="S522">
        <f>Tabel1[[#This Row],[Fleks mænd]]+Tabel1[[#This Row],[Fleks damer]]</f>
        <v>66</v>
      </c>
      <c r="T522">
        <f>Tabel1[[#This Row],[Junior drenge]]+Tabel1[[#This Row],[Junior piger]]+Tabel1[[#This Row],[Junior drenge uden banetill.]]+Tabel1[[#This Row],[Junior piger uden banetill.]]+Tabel1[[#This Row],[Senior mænd]]+Tabel1[[#This Row],[Senior damer]]</f>
        <v>430</v>
      </c>
      <c r="U522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522">
        <f>Tabel1[[#This Row],[Senior mænd]]+Tabel1[[#This Row],[Senior damer]]</f>
        <v>404</v>
      </c>
      <c r="W522">
        <f>Tabel1[[#This Row],[Langdist mænd]]+Tabel1[[#This Row],[Langdist damer]]</f>
        <v>10</v>
      </c>
      <c r="X522">
        <f>Tabel1[[#This Row],[I alt]]</f>
        <v>506</v>
      </c>
      <c r="Y522">
        <f>Tabel1[[#This Row],[Passive]]</f>
        <v>23</v>
      </c>
      <c r="Z522">
        <f>Tabel1[[#This Row],[Total Aktive]]+Tabel1[[#This Row],[Total Passive]]</f>
        <v>529</v>
      </c>
    </row>
    <row r="523" spans="1:26" x14ac:dyDescent="0.2">
      <c r="A523">
        <v>2013</v>
      </c>
      <c r="B523">
        <v>912</v>
      </c>
      <c r="C523" t="s">
        <v>159</v>
      </c>
      <c r="D523">
        <v>11</v>
      </c>
      <c r="E523">
        <v>1</v>
      </c>
      <c r="F523">
        <v>0</v>
      </c>
      <c r="G523">
        <v>0</v>
      </c>
      <c r="H523">
        <v>287</v>
      </c>
      <c r="I523">
        <v>119</v>
      </c>
      <c r="J523">
        <v>0</v>
      </c>
      <c r="K523">
        <v>0</v>
      </c>
      <c r="L523">
        <v>57</v>
      </c>
      <c r="M523">
        <v>25</v>
      </c>
      <c r="N523">
        <v>1</v>
      </c>
      <c r="O523">
        <v>0</v>
      </c>
      <c r="P523">
        <v>501</v>
      </c>
      <c r="Q523">
        <v>15</v>
      </c>
      <c r="R523" t="str">
        <f>_xlfn.CONCAT(Tabel1[[#This Row],[KlubNr]]," - ",Tabel1[[#This Row],[Klubnavn]])</f>
        <v>912 - Markusminde Golf</v>
      </c>
      <c r="S523">
        <f>Tabel1[[#This Row],[Fleks mænd]]+Tabel1[[#This Row],[Fleks damer]]</f>
        <v>82</v>
      </c>
      <c r="T523">
        <f>Tabel1[[#This Row],[Junior drenge]]+Tabel1[[#This Row],[Junior piger]]+Tabel1[[#This Row],[Junior drenge uden banetill.]]+Tabel1[[#This Row],[Junior piger uden banetill.]]+Tabel1[[#This Row],[Senior mænd]]+Tabel1[[#This Row],[Senior damer]]</f>
        <v>418</v>
      </c>
      <c r="U523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523">
        <f>Tabel1[[#This Row],[Senior mænd]]+Tabel1[[#This Row],[Senior damer]]</f>
        <v>406</v>
      </c>
      <c r="W523">
        <f>Tabel1[[#This Row],[Langdist mænd]]+Tabel1[[#This Row],[Langdist damer]]</f>
        <v>1</v>
      </c>
      <c r="X523">
        <f>Tabel1[[#This Row],[I alt]]</f>
        <v>501</v>
      </c>
      <c r="Y523">
        <f>Tabel1[[#This Row],[Passive]]</f>
        <v>15</v>
      </c>
      <c r="Z523">
        <f>Tabel1[[#This Row],[Total Aktive]]+Tabel1[[#This Row],[Total Passive]]</f>
        <v>516</v>
      </c>
    </row>
    <row r="524" spans="1:26" x14ac:dyDescent="0.2">
      <c r="A524">
        <v>2013</v>
      </c>
      <c r="B524">
        <v>98</v>
      </c>
      <c r="C524" t="s">
        <v>161</v>
      </c>
      <c r="D524">
        <v>36</v>
      </c>
      <c r="E524">
        <v>14</v>
      </c>
      <c r="F524">
        <v>0</v>
      </c>
      <c r="G524">
        <v>0</v>
      </c>
      <c r="H524">
        <v>247</v>
      </c>
      <c r="I524">
        <v>108</v>
      </c>
      <c r="J524">
        <v>0</v>
      </c>
      <c r="K524">
        <v>0</v>
      </c>
      <c r="L524">
        <v>34</v>
      </c>
      <c r="M524">
        <v>20</v>
      </c>
      <c r="N524">
        <v>23</v>
      </c>
      <c r="O524">
        <v>15</v>
      </c>
      <c r="P524">
        <v>497</v>
      </c>
      <c r="Q524">
        <v>65</v>
      </c>
      <c r="R524" t="str">
        <f>_xlfn.CONCAT(Tabel1[[#This Row],[KlubNr]]," - ",Tabel1[[#This Row],[Klubnavn]])</f>
        <v>98 - Møn Golfklub</v>
      </c>
      <c r="S524">
        <f>Tabel1[[#This Row],[Fleks mænd]]+Tabel1[[#This Row],[Fleks damer]]</f>
        <v>54</v>
      </c>
      <c r="T524">
        <f>Tabel1[[#This Row],[Junior drenge]]+Tabel1[[#This Row],[Junior piger]]+Tabel1[[#This Row],[Junior drenge uden banetill.]]+Tabel1[[#This Row],[Junior piger uden banetill.]]+Tabel1[[#This Row],[Senior mænd]]+Tabel1[[#This Row],[Senior damer]]</f>
        <v>405</v>
      </c>
      <c r="U524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524">
        <f>Tabel1[[#This Row],[Senior mænd]]+Tabel1[[#This Row],[Senior damer]]</f>
        <v>355</v>
      </c>
      <c r="W524">
        <f>Tabel1[[#This Row],[Langdist mænd]]+Tabel1[[#This Row],[Langdist damer]]</f>
        <v>38</v>
      </c>
      <c r="X524">
        <f>Tabel1[[#This Row],[I alt]]</f>
        <v>497</v>
      </c>
      <c r="Y524">
        <f>Tabel1[[#This Row],[Passive]]</f>
        <v>65</v>
      </c>
      <c r="Z524">
        <f>Tabel1[[#This Row],[Total Aktive]]+Tabel1[[#This Row],[Total Passive]]</f>
        <v>562</v>
      </c>
    </row>
    <row r="525" spans="1:26" x14ac:dyDescent="0.2">
      <c r="A525">
        <v>2013</v>
      </c>
      <c r="B525">
        <v>156</v>
      </c>
      <c r="C525" t="s">
        <v>166</v>
      </c>
      <c r="D525">
        <v>23</v>
      </c>
      <c r="E525">
        <v>4</v>
      </c>
      <c r="F525">
        <v>10</v>
      </c>
      <c r="G525">
        <v>2</v>
      </c>
      <c r="H525">
        <v>300</v>
      </c>
      <c r="I525">
        <v>107</v>
      </c>
      <c r="J525">
        <v>0</v>
      </c>
      <c r="K525">
        <v>0</v>
      </c>
      <c r="L525">
        <v>26</v>
      </c>
      <c r="M525">
        <v>21</v>
      </c>
      <c r="N525">
        <v>2</v>
      </c>
      <c r="O525">
        <v>1</v>
      </c>
      <c r="P525">
        <v>496</v>
      </c>
      <c r="Q525">
        <v>40</v>
      </c>
      <c r="R525" t="str">
        <f>_xlfn.CONCAT(Tabel1[[#This Row],[KlubNr]]," - ",Tabel1[[#This Row],[Klubnavn]])</f>
        <v>156 - Aars Golfklub</v>
      </c>
      <c r="S525">
        <f>Tabel1[[#This Row],[Fleks mænd]]+Tabel1[[#This Row],[Fleks damer]]</f>
        <v>47</v>
      </c>
      <c r="T525">
        <f>Tabel1[[#This Row],[Junior drenge]]+Tabel1[[#This Row],[Junior piger]]+Tabel1[[#This Row],[Junior drenge uden banetill.]]+Tabel1[[#This Row],[Junior piger uden banetill.]]+Tabel1[[#This Row],[Senior mænd]]+Tabel1[[#This Row],[Senior damer]]</f>
        <v>446</v>
      </c>
      <c r="U525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525">
        <f>Tabel1[[#This Row],[Senior mænd]]+Tabel1[[#This Row],[Senior damer]]</f>
        <v>407</v>
      </c>
      <c r="W525">
        <f>Tabel1[[#This Row],[Langdist mænd]]+Tabel1[[#This Row],[Langdist damer]]</f>
        <v>3</v>
      </c>
      <c r="X525">
        <f>Tabel1[[#This Row],[I alt]]</f>
        <v>496</v>
      </c>
      <c r="Y525">
        <f>Tabel1[[#This Row],[Passive]]</f>
        <v>40</v>
      </c>
      <c r="Z525">
        <f>Tabel1[[#This Row],[Total Aktive]]+Tabel1[[#This Row],[Total Passive]]</f>
        <v>536</v>
      </c>
    </row>
    <row r="526" spans="1:26" x14ac:dyDescent="0.2">
      <c r="A526">
        <v>2013</v>
      </c>
      <c r="B526">
        <v>77</v>
      </c>
      <c r="C526" t="s">
        <v>160</v>
      </c>
      <c r="D526">
        <v>37</v>
      </c>
      <c r="E526">
        <v>7</v>
      </c>
      <c r="F526">
        <v>0</v>
      </c>
      <c r="G526">
        <v>0</v>
      </c>
      <c r="H526">
        <v>219</v>
      </c>
      <c r="I526">
        <v>82</v>
      </c>
      <c r="J526">
        <v>0</v>
      </c>
      <c r="K526">
        <v>0</v>
      </c>
      <c r="L526">
        <v>64</v>
      </c>
      <c r="M526">
        <v>30</v>
      </c>
      <c r="N526">
        <v>32</v>
      </c>
      <c r="O526">
        <v>18</v>
      </c>
      <c r="P526">
        <v>489</v>
      </c>
      <c r="Q526">
        <v>48</v>
      </c>
      <c r="R526" t="str">
        <f>_xlfn.CONCAT(Tabel1[[#This Row],[KlubNr]]," - ",Tabel1[[#This Row],[Klubnavn]])</f>
        <v>77 - Hjarbæk Fjord Golf Klub</v>
      </c>
      <c r="S526">
        <f>Tabel1[[#This Row],[Fleks mænd]]+Tabel1[[#This Row],[Fleks damer]]</f>
        <v>94</v>
      </c>
      <c r="T526">
        <f>Tabel1[[#This Row],[Junior drenge]]+Tabel1[[#This Row],[Junior piger]]+Tabel1[[#This Row],[Junior drenge uden banetill.]]+Tabel1[[#This Row],[Junior piger uden banetill.]]+Tabel1[[#This Row],[Senior mænd]]+Tabel1[[#This Row],[Senior damer]]</f>
        <v>345</v>
      </c>
      <c r="U526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526">
        <f>Tabel1[[#This Row],[Senior mænd]]+Tabel1[[#This Row],[Senior damer]]</f>
        <v>301</v>
      </c>
      <c r="W526">
        <f>Tabel1[[#This Row],[Langdist mænd]]+Tabel1[[#This Row],[Langdist damer]]</f>
        <v>50</v>
      </c>
      <c r="X526">
        <f>Tabel1[[#This Row],[I alt]]</f>
        <v>489</v>
      </c>
      <c r="Y526">
        <f>Tabel1[[#This Row],[Passive]]</f>
        <v>48</v>
      </c>
      <c r="Z526">
        <f>Tabel1[[#This Row],[Total Aktive]]+Tabel1[[#This Row],[Total Passive]]</f>
        <v>537</v>
      </c>
    </row>
    <row r="527" spans="1:26" x14ac:dyDescent="0.2">
      <c r="A527">
        <v>2013</v>
      </c>
      <c r="B527">
        <v>155</v>
      </c>
      <c r="C527" t="s">
        <v>184</v>
      </c>
      <c r="D527">
        <v>17</v>
      </c>
      <c r="E527">
        <v>4</v>
      </c>
      <c r="F527">
        <v>2</v>
      </c>
      <c r="G527">
        <v>0</v>
      </c>
      <c r="H527">
        <v>266</v>
      </c>
      <c r="I527">
        <v>115</v>
      </c>
      <c r="J527">
        <v>0</v>
      </c>
      <c r="K527">
        <v>0</v>
      </c>
      <c r="L527">
        <v>34</v>
      </c>
      <c r="M527">
        <v>20</v>
      </c>
      <c r="N527">
        <v>23</v>
      </c>
      <c r="O527">
        <v>4</v>
      </c>
      <c r="P527">
        <v>485</v>
      </c>
      <c r="Q527">
        <v>21</v>
      </c>
      <c r="R527" t="str">
        <f>_xlfn.CONCAT(Tabel1[[#This Row],[KlubNr]]," - ",Tabel1[[#This Row],[Klubnavn]])</f>
        <v>155 - Hobro Golfklub</v>
      </c>
      <c r="S527">
        <f>Tabel1[[#This Row],[Fleks mænd]]+Tabel1[[#This Row],[Fleks damer]]</f>
        <v>54</v>
      </c>
      <c r="T527">
        <f>Tabel1[[#This Row],[Junior drenge]]+Tabel1[[#This Row],[Junior piger]]+Tabel1[[#This Row],[Junior drenge uden banetill.]]+Tabel1[[#This Row],[Junior piger uden banetill.]]+Tabel1[[#This Row],[Senior mænd]]+Tabel1[[#This Row],[Senior damer]]</f>
        <v>404</v>
      </c>
      <c r="U527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527">
        <f>Tabel1[[#This Row],[Senior mænd]]+Tabel1[[#This Row],[Senior damer]]</f>
        <v>381</v>
      </c>
      <c r="W527">
        <f>Tabel1[[#This Row],[Langdist mænd]]+Tabel1[[#This Row],[Langdist damer]]</f>
        <v>27</v>
      </c>
      <c r="X527">
        <f>Tabel1[[#This Row],[I alt]]</f>
        <v>485</v>
      </c>
      <c r="Y527">
        <f>Tabel1[[#This Row],[Passive]]</f>
        <v>21</v>
      </c>
      <c r="Z527">
        <f>Tabel1[[#This Row],[Total Aktive]]+Tabel1[[#This Row],[Total Passive]]</f>
        <v>506</v>
      </c>
    </row>
    <row r="528" spans="1:26" x14ac:dyDescent="0.2">
      <c r="A528">
        <v>2013</v>
      </c>
      <c r="B528">
        <v>167</v>
      </c>
      <c r="C528" t="s">
        <v>173</v>
      </c>
      <c r="D528">
        <v>18</v>
      </c>
      <c r="E528">
        <v>5</v>
      </c>
      <c r="F528">
        <v>13</v>
      </c>
      <c r="G528">
        <v>3</v>
      </c>
      <c r="H528">
        <v>240</v>
      </c>
      <c r="I528">
        <v>108</v>
      </c>
      <c r="J528">
        <v>0</v>
      </c>
      <c r="K528">
        <v>0</v>
      </c>
      <c r="L528">
        <v>65</v>
      </c>
      <c r="M528">
        <v>25</v>
      </c>
      <c r="N528">
        <v>5</v>
      </c>
      <c r="O528">
        <v>2</v>
      </c>
      <c r="P528">
        <v>484</v>
      </c>
      <c r="Q528">
        <v>31</v>
      </c>
      <c r="R528" t="str">
        <f>_xlfn.CONCAT(Tabel1[[#This Row],[KlubNr]]," - ",Tabel1[[#This Row],[Klubnavn]])</f>
        <v>167 - Barløseborg Golfklub</v>
      </c>
      <c r="S528">
        <f>Tabel1[[#This Row],[Fleks mænd]]+Tabel1[[#This Row],[Fleks damer]]</f>
        <v>90</v>
      </c>
      <c r="T528">
        <f>Tabel1[[#This Row],[Junior drenge]]+Tabel1[[#This Row],[Junior piger]]+Tabel1[[#This Row],[Junior drenge uden banetill.]]+Tabel1[[#This Row],[Junior piger uden banetill.]]+Tabel1[[#This Row],[Senior mænd]]+Tabel1[[#This Row],[Senior damer]]</f>
        <v>387</v>
      </c>
      <c r="U528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528">
        <f>Tabel1[[#This Row],[Senior mænd]]+Tabel1[[#This Row],[Senior damer]]</f>
        <v>348</v>
      </c>
      <c r="W528">
        <f>Tabel1[[#This Row],[Langdist mænd]]+Tabel1[[#This Row],[Langdist damer]]</f>
        <v>7</v>
      </c>
      <c r="X528">
        <f>Tabel1[[#This Row],[I alt]]</f>
        <v>484</v>
      </c>
      <c r="Y528">
        <f>Tabel1[[#This Row],[Passive]]</f>
        <v>31</v>
      </c>
      <c r="Z528">
        <f>Tabel1[[#This Row],[Total Aktive]]+Tabel1[[#This Row],[Total Passive]]</f>
        <v>515</v>
      </c>
    </row>
    <row r="529" spans="1:26" x14ac:dyDescent="0.2">
      <c r="A529">
        <v>2013</v>
      </c>
      <c r="B529">
        <v>188</v>
      </c>
      <c r="C529" t="s">
        <v>191</v>
      </c>
      <c r="D529">
        <v>17</v>
      </c>
      <c r="E529">
        <v>2</v>
      </c>
      <c r="F529">
        <v>8</v>
      </c>
      <c r="G529">
        <v>6</v>
      </c>
      <c r="H529">
        <v>383</v>
      </c>
      <c r="I529">
        <v>53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469</v>
      </c>
      <c r="Q529">
        <v>12</v>
      </c>
      <c r="R529" t="str">
        <f>_xlfn.CONCAT(Tabel1[[#This Row],[KlubNr]]," - ",Tabel1[[#This Row],[Klubnavn]])</f>
        <v>188 - The Scandinavian Golf Club</v>
      </c>
      <c r="S529">
        <f>Tabel1[[#This Row],[Fleks mænd]]+Tabel1[[#This Row],[Fleks damer]]</f>
        <v>0</v>
      </c>
      <c r="T529">
        <f>Tabel1[[#This Row],[Junior drenge]]+Tabel1[[#This Row],[Junior piger]]+Tabel1[[#This Row],[Junior drenge uden banetill.]]+Tabel1[[#This Row],[Junior piger uden banetill.]]+Tabel1[[#This Row],[Senior mænd]]+Tabel1[[#This Row],[Senior damer]]</f>
        <v>469</v>
      </c>
      <c r="U529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529">
        <f>Tabel1[[#This Row],[Senior mænd]]+Tabel1[[#This Row],[Senior damer]]</f>
        <v>436</v>
      </c>
      <c r="W529">
        <f>Tabel1[[#This Row],[Langdist mænd]]+Tabel1[[#This Row],[Langdist damer]]</f>
        <v>0</v>
      </c>
      <c r="X529">
        <f>Tabel1[[#This Row],[I alt]]</f>
        <v>469</v>
      </c>
      <c r="Y529">
        <f>Tabel1[[#This Row],[Passive]]</f>
        <v>12</v>
      </c>
      <c r="Z529">
        <f>Tabel1[[#This Row],[Total Aktive]]+Tabel1[[#This Row],[Total Passive]]</f>
        <v>481</v>
      </c>
    </row>
    <row r="530" spans="1:26" x14ac:dyDescent="0.2">
      <c r="A530">
        <v>2013</v>
      </c>
      <c r="B530">
        <v>135</v>
      </c>
      <c r="C530" t="s">
        <v>167</v>
      </c>
      <c r="D530">
        <v>11</v>
      </c>
      <c r="E530">
        <v>5</v>
      </c>
      <c r="F530">
        <v>27</v>
      </c>
      <c r="G530">
        <v>8</v>
      </c>
      <c r="H530">
        <v>253</v>
      </c>
      <c r="I530">
        <v>102</v>
      </c>
      <c r="J530">
        <v>0</v>
      </c>
      <c r="K530">
        <v>0</v>
      </c>
      <c r="L530">
        <v>21</v>
      </c>
      <c r="M530">
        <v>9</v>
      </c>
      <c r="N530">
        <v>9</v>
      </c>
      <c r="O530">
        <v>2</v>
      </c>
      <c r="P530">
        <v>447</v>
      </c>
      <c r="Q530">
        <v>33</v>
      </c>
      <c r="R530" t="str">
        <f>_xlfn.CONCAT(Tabel1[[#This Row],[KlubNr]]," - ",Tabel1[[#This Row],[Klubnavn]])</f>
        <v>135 - Holsted Golfklub</v>
      </c>
      <c r="S530">
        <f>Tabel1[[#This Row],[Fleks mænd]]+Tabel1[[#This Row],[Fleks damer]]</f>
        <v>30</v>
      </c>
      <c r="T530">
        <f>Tabel1[[#This Row],[Junior drenge]]+Tabel1[[#This Row],[Junior piger]]+Tabel1[[#This Row],[Junior drenge uden banetill.]]+Tabel1[[#This Row],[Junior piger uden banetill.]]+Tabel1[[#This Row],[Senior mænd]]+Tabel1[[#This Row],[Senior damer]]</f>
        <v>406</v>
      </c>
      <c r="U530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530">
        <f>Tabel1[[#This Row],[Senior mænd]]+Tabel1[[#This Row],[Senior damer]]</f>
        <v>355</v>
      </c>
      <c r="W530">
        <f>Tabel1[[#This Row],[Langdist mænd]]+Tabel1[[#This Row],[Langdist damer]]</f>
        <v>11</v>
      </c>
      <c r="X530">
        <f>Tabel1[[#This Row],[I alt]]</f>
        <v>447</v>
      </c>
      <c r="Y530">
        <f>Tabel1[[#This Row],[Passive]]</f>
        <v>33</v>
      </c>
      <c r="Z530">
        <f>Tabel1[[#This Row],[Total Aktive]]+Tabel1[[#This Row],[Total Passive]]</f>
        <v>480</v>
      </c>
    </row>
    <row r="531" spans="1:26" x14ac:dyDescent="0.2">
      <c r="A531">
        <v>2013</v>
      </c>
      <c r="B531">
        <v>104</v>
      </c>
      <c r="C531" t="s">
        <v>171</v>
      </c>
      <c r="D531">
        <v>8</v>
      </c>
      <c r="E531">
        <v>2</v>
      </c>
      <c r="F531">
        <v>1</v>
      </c>
      <c r="G531">
        <v>2</v>
      </c>
      <c r="H531">
        <v>241</v>
      </c>
      <c r="I531">
        <v>103</v>
      </c>
      <c r="J531">
        <v>0</v>
      </c>
      <c r="K531">
        <v>0</v>
      </c>
      <c r="L531">
        <v>55</v>
      </c>
      <c r="M531">
        <v>23</v>
      </c>
      <c r="N531">
        <v>1</v>
      </c>
      <c r="O531">
        <v>1</v>
      </c>
      <c r="P531">
        <v>437</v>
      </c>
      <c r="Q531">
        <v>12</v>
      </c>
      <c r="R531" t="str">
        <f>_xlfn.CONCAT(Tabel1[[#This Row],[KlubNr]]," - ",Tabel1[[#This Row],[Klubnavn]])</f>
        <v>104 - Nordborg Golfklub</v>
      </c>
      <c r="S531">
        <f>Tabel1[[#This Row],[Fleks mænd]]+Tabel1[[#This Row],[Fleks damer]]</f>
        <v>78</v>
      </c>
      <c r="T531">
        <f>Tabel1[[#This Row],[Junior drenge]]+Tabel1[[#This Row],[Junior piger]]+Tabel1[[#This Row],[Junior drenge uden banetill.]]+Tabel1[[#This Row],[Junior piger uden banetill.]]+Tabel1[[#This Row],[Senior mænd]]+Tabel1[[#This Row],[Senior damer]]</f>
        <v>357</v>
      </c>
      <c r="U531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531">
        <f>Tabel1[[#This Row],[Senior mænd]]+Tabel1[[#This Row],[Senior damer]]</f>
        <v>344</v>
      </c>
      <c r="W531">
        <f>Tabel1[[#This Row],[Langdist mænd]]+Tabel1[[#This Row],[Langdist damer]]</f>
        <v>2</v>
      </c>
      <c r="X531">
        <f>Tabel1[[#This Row],[I alt]]</f>
        <v>437</v>
      </c>
      <c r="Y531">
        <f>Tabel1[[#This Row],[Passive]]</f>
        <v>12</v>
      </c>
      <c r="Z531">
        <f>Tabel1[[#This Row],[Total Aktive]]+Tabel1[[#This Row],[Total Passive]]</f>
        <v>449</v>
      </c>
    </row>
    <row r="532" spans="1:26" x14ac:dyDescent="0.2">
      <c r="A532">
        <v>2013</v>
      </c>
      <c r="B532">
        <v>132</v>
      </c>
      <c r="C532" t="s">
        <v>175</v>
      </c>
      <c r="D532">
        <v>11</v>
      </c>
      <c r="E532">
        <v>2</v>
      </c>
      <c r="F532">
        <v>4</v>
      </c>
      <c r="G532">
        <v>4</v>
      </c>
      <c r="H532">
        <v>208</v>
      </c>
      <c r="I532">
        <v>109</v>
      </c>
      <c r="J532">
        <v>0</v>
      </c>
      <c r="K532">
        <v>0</v>
      </c>
      <c r="L532">
        <v>13</v>
      </c>
      <c r="M532">
        <v>6</v>
      </c>
      <c r="N532">
        <v>47</v>
      </c>
      <c r="O532">
        <v>25</v>
      </c>
      <c r="P532">
        <v>429</v>
      </c>
      <c r="Q532">
        <v>46</v>
      </c>
      <c r="R532" t="str">
        <f>_xlfn.CONCAT(Tabel1[[#This Row],[KlubNr]]," - ",Tabel1[[#This Row],[Klubnavn]])</f>
        <v>132 - Langelands Golf Klub</v>
      </c>
      <c r="S532">
        <f>Tabel1[[#This Row],[Fleks mænd]]+Tabel1[[#This Row],[Fleks damer]]</f>
        <v>19</v>
      </c>
      <c r="T532">
        <f>Tabel1[[#This Row],[Junior drenge]]+Tabel1[[#This Row],[Junior piger]]+Tabel1[[#This Row],[Junior drenge uden banetill.]]+Tabel1[[#This Row],[Junior piger uden banetill.]]+Tabel1[[#This Row],[Senior mænd]]+Tabel1[[#This Row],[Senior damer]]</f>
        <v>338</v>
      </c>
      <c r="U532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532">
        <f>Tabel1[[#This Row],[Senior mænd]]+Tabel1[[#This Row],[Senior damer]]</f>
        <v>317</v>
      </c>
      <c r="W532">
        <f>Tabel1[[#This Row],[Langdist mænd]]+Tabel1[[#This Row],[Langdist damer]]</f>
        <v>72</v>
      </c>
      <c r="X532">
        <f>Tabel1[[#This Row],[I alt]]</f>
        <v>429</v>
      </c>
      <c r="Y532">
        <f>Tabel1[[#This Row],[Passive]]</f>
        <v>46</v>
      </c>
      <c r="Z532">
        <f>Tabel1[[#This Row],[Total Aktive]]+Tabel1[[#This Row],[Total Passive]]</f>
        <v>475</v>
      </c>
    </row>
    <row r="533" spans="1:26" x14ac:dyDescent="0.2">
      <c r="A533">
        <v>2013</v>
      </c>
      <c r="B533">
        <v>173</v>
      </c>
      <c r="C533" t="s">
        <v>168</v>
      </c>
      <c r="D533">
        <v>6</v>
      </c>
      <c r="E533">
        <v>1</v>
      </c>
      <c r="F533">
        <v>3</v>
      </c>
      <c r="G533">
        <v>0</v>
      </c>
      <c r="H533">
        <v>186</v>
      </c>
      <c r="I533">
        <v>74</v>
      </c>
      <c r="J533">
        <v>0</v>
      </c>
      <c r="K533">
        <v>0</v>
      </c>
      <c r="L533">
        <v>79</v>
      </c>
      <c r="M533">
        <v>48</v>
      </c>
      <c r="N533">
        <v>20</v>
      </c>
      <c r="O533">
        <v>4</v>
      </c>
      <c r="P533">
        <v>421</v>
      </c>
      <c r="Q533">
        <v>44</v>
      </c>
      <c r="R533" t="str">
        <f>_xlfn.CONCAT(Tabel1[[#This Row],[KlubNr]]," - ",Tabel1[[#This Row],[Klubnavn]])</f>
        <v>173 - Tollundgaard Golfklub</v>
      </c>
      <c r="S533">
        <f>Tabel1[[#This Row],[Fleks mænd]]+Tabel1[[#This Row],[Fleks damer]]</f>
        <v>127</v>
      </c>
      <c r="T533">
        <f>Tabel1[[#This Row],[Junior drenge]]+Tabel1[[#This Row],[Junior piger]]+Tabel1[[#This Row],[Junior drenge uden banetill.]]+Tabel1[[#This Row],[Junior piger uden banetill.]]+Tabel1[[#This Row],[Senior mænd]]+Tabel1[[#This Row],[Senior damer]]</f>
        <v>270</v>
      </c>
      <c r="U533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533">
        <f>Tabel1[[#This Row],[Senior mænd]]+Tabel1[[#This Row],[Senior damer]]</f>
        <v>260</v>
      </c>
      <c r="W533">
        <f>Tabel1[[#This Row],[Langdist mænd]]+Tabel1[[#This Row],[Langdist damer]]</f>
        <v>24</v>
      </c>
      <c r="X533">
        <f>Tabel1[[#This Row],[I alt]]</f>
        <v>421</v>
      </c>
      <c r="Y533">
        <f>Tabel1[[#This Row],[Passive]]</f>
        <v>44</v>
      </c>
      <c r="Z533">
        <f>Tabel1[[#This Row],[Total Aktive]]+Tabel1[[#This Row],[Total Passive]]</f>
        <v>465</v>
      </c>
    </row>
    <row r="534" spans="1:26" x14ac:dyDescent="0.2">
      <c r="A534">
        <v>2013</v>
      </c>
      <c r="B534">
        <v>66</v>
      </c>
      <c r="C534" t="s">
        <v>164</v>
      </c>
      <c r="D534">
        <v>8</v>
      </c>
      <c r="E534">
        <v>3</v>
      </c>
      <c r="F534">
        <v>8</v>
      </c>
      <c r="G534">
        <v>2</v>
      </c>
      <c r="H534">
        <v>159</v>
      </c>
      <c r="I534">
        <v>96</v>
      </c>
      <c r="J534">
        <v>1</v>
      </c>
      <c r="K534">
        <v>0</v>
      </c>
      <c r="L534">
        <v>17</v>
      </c>
      <c r="M534">
        <v>7</v>
      </c>
      <c r="N534">
        <v>66</v>
      </c>
      <c r="O534">
        <v>50</v>
      </c>
      <c r="P534">
        <v>417</v>
      </c>
      <c r="Q534">
        <v>41</v>
      </c>
      <c r="R534" t="str">
        <f>_xlfn.CONCAT(Tabel1[[#This Row],[KlubNr]]," - ",Tabel1[[#This Row],[Klubnavn]])</f>
        <v>66 - Henne Golfklub</v>
      </c>
      <c r="S534">
        <f>Tabel1[[#This Row],[Fleks mænd]]+Tabel1[[#This Row],[Fleks damer]]</f>
        <v>24</v>
      </c>
      <c r="T534">
        <f>Tabel1[[#This Row],[Junior drenge]]+Tabel1[[#This Row],[Junior piger]]+Tabel1[[#This Row],[Junior drenge uden banetill.]]+Tabel1[[#This Row],[Junior piger uden banetill.]]+Tabel1[[#This Row],[Senior mænd]]+Tabel1[[#This Row],[Senior damer]]</f>
        <v>276</v>
      </c>
      <c r="U534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534">
        <f>Tabel1[[#This Row],[Senior mænd]]+Tabel1[[#This Row],[Senior damer]]</f>
        <v>255</v>
      </c>
      <c r="W534">
        <f>Tabel1[[#This Row],[Langdist mænd]]+Tabel1[[#This Row],[Langdist damer]]</f>
        <v>116</v>
      </c>
      <c r="X534">
        <f>Tabel1[[#This Row],[I alt]]</f>
        <v>417</v>
      </c>
      <c r="Y534">
        <f>Tabel1[[#This Row],[Passive]]</f>
        <v>41</v>
      </c>
      <c r="Z534">
        <f>Tabel1[[#This Row],[Total Aktive]]+Tabel1[[#This Row],[Total Passive]]</f>
        <v>458</v>
      </c>
    </row>
    <row r="535" spans="1:26" x14ac:dyDescent="0.2">
      <c r="A535">
        <v>2013</v>
      </c>
      <c r="B535">
        <v>183</v>
      </c>
      <c r="C535" t="s">
        <v>178</v>
      </c>
      <c r="D535">
        <v>18</v>
      </c>
      <c r="E535">
        <v>0</v>
      </c>
      <c r="F535">
        <v>0</v>
      </c>
      <c r="G535">
        <v>0</v>
      </c>
      <c r="H535">
        <v>233</v>
      </c>
      <c r="I535">
        <v>126</v>
      </c>
      <c r="J535">
        <v>0</v>
      </c>
      <c r="K535">
        <v>0</v>
      </c>
      <c r="L535">
        <v>7</v>
      </c>
      <c r="M535">
        <v>2</v>
      </c>
      <c r="N535">
        <v>21</v>
      </c>
      <c r="O535">
        <v>8</v>
      </c>
      <c r="P535">
        <v>415</v>
      </c>
      <c r="Q535">
        <v>28</v>
      </c>
      <c r="R535" t="str">
        <f>_xlfn.CONCAT(Tabel1[[#This Row],[KlubNr]]," - ",Tabel1[[#This Row],[Klubnavn]])</f>
        <v>183 - Sydthy Golfklub</v>
      </c>
      <c r="S535">
        <f>Tabel1[[#This Row],[Fleks mænd]]+Tabel1[[#This Row],[Fleks damer]]</f>
        <v>9</v>
      </c>
      <c r="T535">
        <f>Tabel1[[#This Row],[Junior drenge]]+Tabel1[[#This Row],[Junior piger]]+Tabel1[[#This Row],[Junior drenge uden banetill.]]+Tabel1[[#This Row],[Junior piger uden banetill.]]+Tabel1[[#This Row],[Senior mænd]]+Tabel1[[#This Row],[Senior damer]]</f>
        <v>377</v>
      </c>
      <c r="U535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535">
        <f>Tabel1[[#This Row],[Senior mænd]]+Tabel1[[#This Row],[Senior damer]]</f>
        <v>359</v>
      </c>
      <c r="W535">
        <f>Tabel1[[#This Row],[Langdist mænd]]+Tabel1[[#This Row],[Langdist damer]]</f>
        <v>29</v>
      </c>
      <c r="X535">
        <f>Tabel1[[#This Row],[I alt]]</f>
        <v>415</v>
      </c>
      <c r="Y535">
        <f>Tabel1[[#This Row],[Passive]]</f>
        <v>28</v>
      </c>
      <c r="Z535">
        <f>Tabel1[[#This Row],[Total Aktive]]+Tabel1[[#This Row],[Total Passive]]</f>
        <v>443</v>
      </c>
    </row>
    <row r="536" spans="1:26" x14ac:dyDescent="0.2">
      <c r="A536">
        <v>2013</v>
      </c>
      <c r="B536">
        <v>162</v>
      </c>
      <c r="C536" t="s">
        <v>183</v>
      </c>
      <c r="D536">
        <v>9</v>
      </c>
      <c r="E536">
        <v>1</v>
      </c>
      <c r="F536">
        <v>0</v>
      </c>
      <c r="G536">
        <v>0</v>
      </c>
      <c r="H536">
        <v>253</v>
      </c>
      <c r="I536">
        <v>116</v>
      </c>
      <c r="J536">
        <v>0</v>
      </c>
      <c r="K536">
        <v>0</v>
      </c>
      <c r="L536">
        <v>20</v>
      </c>
      <c r="M536">
        <v>3</v>
      </c>
      <c r="N536">
        <v>6</v>
      </c>
      <c r="O536">
        <v>4</v>
      </c>
      <c r="P536">
        <v>412</v>
      </c>
      <c r="Q536">
        <v>15</v>
      </c>
      <c r="R536" t="str">
        <f>_xlfn.CONCAT(Tabel1[[#This Row],[KlubNr]]," - ",Tabel1[[#This Row],[Klubnavn]])</f>
        <v>162 - Bogense Golfklub</v>
      </c>
      <c r="S536">
        <f>Tabel1[[#This Row],[Fleks mænd]]+Tabel1[[#This Row],[Fleks damer]]</f>
        <v>23</v>
      </c>
      <c r="T536">
        <f>Tabel1[[#This Row],[Junior drenge]]+Tabel1[[#This Row],[Junior piger]]+Tabel1[[#This Row],[Junior drenge uden banetill.]]+Tabel1[[#This Row],[Junior piger uden banetill.]]+Tabel1[[#This Row],[Senior mænd]]+Tabel1[[#This Row],[Senior damer]]</f>
        <v>379</v>
      </c>
      <c r="U536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536">
        <f>Tabel1[[#This Row],[Senior mænd]]+Tabel1[[#This Row],[Senior damer]]</f>
        <v>369</v>
      </c>
      <c r="W536">
        <f>Tabel1[[#This Row],[Langdist mænd]]+Tabel1[[#This Row],[Langdist damer]]</f>
        <v>10</v>
      </c>
      <c r="X536">
        <f>Tabel1[[#This Row],[I alt]]</f>
        <v>412</v>
      </c>
      <c r="Y536">
        <f>Tabel1[[#This Row],[Passive]]</f>
        <v>15</v>
      </c>
      <c r="Z536">
        <f>Tabel1[[#This Row],[Total Aktive]]+Tabel1[[#This Row],[Total Passive]]</f>
        <v>427</v>
      </c>
    </row>
    <row r="537" spans="1:26" x14ac:dyDescent="0.2">
      <c r="A537">
        <v>2013</v>
      </c>
      <c r="B537">
        <v>905</v>
      </c>
      <c r="C537" t="s">
        <v>185</v>
      </c>
      <c r="D537">
        <v>6</v>
      </c>
      <c r="E537">
        <v>3</v>
      </c>
      <c r="F537">
        <v>3</v>
      </c>
      <c r="G537">
        <v>1</v>
      </c>
      <c r="H537">
        <v>285</v>
      </c>
      <c r="I537">
        <v>81</v>
      </c>
      <c r="J537">
        <v>0</v>
      </c>
      <c r="K537">
        <v>0</v>
      </c>
      <c r="L537">
        <v>17</v>
      </c>
      <c r="M537">
        <v>10</v>
      </c>
      <c r="N537">
        <v>3</v>
      </c>
      <c r="O537">
        <v>1</v>
      </c>
      <c r="P537">
        <v>410</v>
      </c>
      <c r="Q537">
        <v>31</v>
      </c>
      <c r="R537" t="str">
        <f>_xlfn.CONCAT(Tabel1[[#This Row],[KlubNr]]," - ",Tabel1[[#This Row],[Klubnavn]])</f>
        <v>905 - Søhøjlandet Golf Resort P/S</v>
      </c>
      <c r="S537">
        <f>Tabel1[[#This Row],[Fleks mænd]]+Tabel1[[#This Row],[Fleks damer]]</f>
        <v>27</v>
      </c>
      <c r="T537">
        <f>Tabel1[[#This Row],[Junior drenge]]+Tabel1[[#This Row],[Junior piger]]+Tabel1[[#This Row],[Junior drenge uden banetill.]]+Tabel1[[#This Row],[Junior piger uden banetill.]]+Tabel1[[#This Row],[Senior mænd]]+Tabel1[[#This Row],[Senior damer]]</f>
        <v>379</v>
      </c>
      <c r="U537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537">
        <f>Tabel1[[#This Row],[Senior mænd]]+Tabel1[[#This Row],[Senior damer]]</f>
        <v>366</v>
      </c>
      <c r="W537">
        <f>Tabel1[[#This Row],[Langdist mænd]]+Tabel1[[#This Row],[Langdist damer]]</f>
        <v>4</v>
      </c>
      <c r="X537">
        <f>Tabel1[[#This Row],[I alt]]</f>
        <v>410</v>
      </c>
      <c r="Y537">
        <f>Tabel1[[#This Row],[Passive]]</f>
        <v>31</v>
      </c>
      <c r="Z537">
        <f>Tabel1[[#This Row],[Total Aktive]]+Tabel1[[#This Row],[Total Passive]]</f>
        <v>441</v>
      </c>
    </row>
    <row r="538" spans="1:26" x14ac:dyDescent="0.2">
      <c r="A538">
        <v>2013</v>
      </c>
      <c r="B538">
        <v>93</v>
      </c>
      <c r="C538" t="s">
        <v>172</v>
      </c>
      <c r="D538">
        <v>3</v>
      </c>
      <c r="E538">
        <v>1</v>
      </c>
      <c r="F538">
        <v>8</v>
      </c>
      <c r="G538">
        <v>1</v>
      </c>
      <c r="H538">
        <v>232</v>
      </c>
      <c r="I538">
        <v>126</v>
      </c>
      <c r="J538">
        <v>0</v>
      </c>
      <c r="K538">
        <v>0</v>
      </c>
      <c r="L538">
        <v>0</v>
      </c>
      <c r="M538">
        <v>0</v>
      </c>
      <c r="N538">
        <v>24</v>
      </c>
      <c r="O538">
        <v>12</v>
      </c>
      <c r="P538">
        <v>407</v>
      </c>
      <c r="Q538">
        <v>54</v>
      </c>
      <c r="R538" t="str">
        <f>_xlfn.CONCAT(Tabel1[[#This Row],[KlubNr]]," - ",Tabel1[[#This Row],[Klubnavn]])</f>
        <v>93 - Løkken Golfklub</v>
      </c>
      <c r="S538">
        <f>Tabel1[[#This Row],[Fleks mænd]]+Tabel1[[#This Row],[Fleks damer]]</f>
        <v>0</v>
      </c>
      <c r="T538">
        <f>Tabel1[[#This Row],[Junior drenge]]+Tabel1[[#This Row],[Junior piger]]+Tabel1[[#This Row],[Junior drenge uden banetill.]]+Tabel1[[#This Row],[Junior piger uden banetill.]]+Tabel1[[#This Row],[Senior mænd]]+Tabel1[[#This Row],[Senior damer]]</f>
        <v>371</v>
      </c>
      <c r="U538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538">
        <f>Tabel1[[#This Row],[Senior mænd]]+Tabel1[[#This Row],[Senior damer]]</f>
        <v>358</v>
      </c>
      <c r="W538">
        <f>Tabel1[[#This Row],[Langdist mænd]]+Tabel1[[#This Row],[Langdist damer]]</f>
        <v>36</v>
      </c>
      <c r="X538">
        <f>Tabel1[[#This Row],[I alt]]</f>
        <v>407</v>
      </c>
      <c r="Y538">
        <f>Tabel1[[#This Row],[Passive]]</f>
        <v>54</v>
      </c>
      <c r="Z538">
        <f>Tabel1[[#This Row],[Total Aktive]]+Tabel1[[#This Row],[Total Passive]]</f>
        <v>461</v>
      </c>
    </row>
    <row r="539" spans="1:26" x14ac:dyDescent="0.2">
      <c r="A539">
        <v>2013</v>
      </c>
      <c r="B539">
        <v>119</v>
      </c>
      <c r="C539" t="s">
        <v>174</v>
      </c>
      <c r="D539">
        <v>10</v>
      </c>
      <c r="E539">
        <v>5</v>
      </c>
      <c r="F539">
        <v>6</v>
      </c>
      <c r="G539">
        <v>3</v>
      </c>
      <c r="H539">
        <v>209</v>
      </c>
      <c r="I539">
        <v>109</v>
      </c>
      <c r="J539">
        <v>0</v>
      </c>
      <c r="K539">
        <v>0</v>
      </c>
      <c r="L539">
        <v>36</v>
      </c>
      <c r="M539">
        <v>15</v>
      </c>
      <c r="N539">
        <v>2</v>
      </c>
      <c r="O539">
        <v>3</v>
      </c>
      <c r="P539">
        <v>398</v>
      </c>
      <c r="Q539">
        <v>77</v>
      </c>
      <c r="R539" t="str">
        <f>_xlfn.CONCAT(Tabel1[[#This Row],[KlubNr]]," - ",Tabel1[[#This Row],[Klubnavn]])</f>
        <v>119 - Halsted Kloster Golfklub</v>
      </c>
      <c r="S539">
        <f>Tabel1[[#This Row],[Fleks mænd]]+Tabel1[[#This Row],[Fleks damer]]</f>
        <v>51</v>
      </c>
      <c r="T539">
        <f>Tabel1[[#This Row],[Junior drenge]]+Tabel1[[#This Row],[Junior piger]]+Tabel1[[#This Row],[Junior drenge uden banetill.]]+Tabel1[[#This Row],[Junior piger uden banetill.]]+Tabel1[[#This Row],[Senior mænd]]+Tabel1[[#This Row],[Senior damer]]</f>
        <v>342</v>
      </c>
      <c r="U539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539">
        <f>Tabel1[[#This Row],[Senior mænd]]+Tabel1[[#This Row],[Senior damer]]</f>
        <v>318</v>
      </c>
      <c r="W539">
        <f>Tabel1[[#This Row],[Langdist mænd]]+Tabel1[[#This Row],[Langdist damer]]</f>
        <v>5</v>
      </c>
      <c r="X539">
        <f>Tabel1[[#This Row],[I alt]]</f>
        <v>398</v>
      </c>
      <c r="Y539">
        <f>Tabel1[[#This Row],[Passive]]</f>
        <v>77</v>
      </c>
      <c r="Z539">
        <f>Tabel1[[#This Row],[Total Aktive]]+Tabel1[[#This Row],[Total Passive]]</f>
        <v>475</v>
      </c>
    </row>
    <row r="540" spans="1:26" x14ac:dyDescent="0.2">
      <c r="A540">
        <v>2013</v>
      </c>
      <c r="B540">
        <v>80</v>
      </c>
      <c r="C540" t="s">
        <v>180</v>
      </c>
      <c r="D540">
        <v>21</v>
      </c>
      <c r="E540">
        <v>3</v>
      </c>
      <c r="F540">
        <v>1</v>
      </c>
      <c r="G540">
        <v>1</v>
      </c>
      <c r="H540">
        <v>241</v>
      </c>
      <c r="I540">
        <v>83</v>
      </c>
      <c r="J540">
        <v>0</v>
      </c>
      <c r="K540">
        <v>0</v>
      </c>
      <c r="L540">
        <v>17</v>
      </c>
      <c r="M540">
        <v>6</v>
      </c>
      <c r="N540">
        <v>4</v>
      </c>
      <c r="O540">
        <v>1</v>
      </c>
      <c r="P540">
        <v>378</v>
      </c>
      <c r="Q540">
        <v>8</v>
      </c>
      <c r="R540" t="str">
        <f>_xlfn.CONCAT(Tabel1[[#This Row],[KlubNr]]," - ",Tabel1[[#This Row],[Klubnavn]])</f>
        <v>80 - Royal Oak Golf Club</v>
      </c>
      <c r="S540">
        <f>Tabel1[[#This Row],[Fleks mænd]]+Tabel1[[#This Row],[Fleks damer]]</f>
        <v>23</v>
      </c>
      <c r="T540">
        <f>Tabel1[[#This Row],[Junior drenge]]+Tabel1[[#This Row],[Junior piger]]+Tabel1[[#This Row],[Junior drenge uden banetill.]]+Tabel1[[#This Row],[Junior piger uden banetill.]]+Tabel1[[#This Row],[Senior mænd]]+Tabel1[[#This Row],[Senior damer]]</f>
        <v>350</v>
      </c>
      <c r="U540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540">
        <f>Tabel1[[#This Row],[Senior mænd]]+Tabel1[[#This Row],[Senior damer]]</f>
        <v>324</v>
      </c>
      <c r="W540">
        <f>Tabel1[[#This Row],[Langdist mænd]]+Tabel1[[#This Row],[Langdist damer]]</f>
        <v>5</v>
      </c>
      <c r="X540">
        <f>Tabel1[[#This Row],[I alt]]</f>
        <v>378</v>
      </c>
      <c r="Y540">
        <f>Tabel1[[#This Row],[Passive]]</f>
        <v>8</v>
      </c>
      <c r="Z540">
        <f>Tabel1[[#This Row],[Total Aktive]]+Tabel1[[#This Row],[Total Passive]]</f>
        <v>386</v>
      </c>
    </row>
    <row r="541" spans="1:26" x14ac:dyDescent="0.2">
      <c r="A541">
        <v>2013</v>
      </c>
      <c r="B541">
        <v>178</v>
      </c>
      <c r="C541" t="s">
        <v>186</v>
      </c>
      <c r="D541">
        <v>6</v>
      </c>
      <c r="E541">
        <v>4</v>
      </c>
      <c r="F541">
        <v>0</v>
      </c>
      <c r="G541">
        <v>0</v>
      </c>
      <c r="H541">
        <v>205</v>
      </c>
      <c r="I541">
        <v>109</v>
      </c>
      <c r="J541">
        <v>0</v>
      </c>
      <c r="K541">
        <v>0</v>
      </c>
      <c r="L541">
        <v>17</v>
      </c>
      <c r="M541">
        <v>7</v>
      </c>
      <c r="N541">
        <v>19</v>
      </c>
      <c r="O541">
        <v>3</v>
      </c>
      <c r="P541">
        <v>370</v>
      </c>
      <c r="Q541">
        <v>9</v>
      </c>
      <c r="R541" t="str">
        <f>_xlfn.CONCAT(Tabel1[[#This Row],[KlubNr]]," - ",Tabel1[[#This Row],[Klubnavn]])</f>
        <v>178 - Hvalpsund Golf Club</v>
      </c>
      <c r="S541">
        <f>Tabel1[[#This Row],[Fleks mænd]]+Tabel1[[#This Row],[Fleks damer]]</f>
        <v>24</v>
      </c>
      <c r="T541">
        <f>Tabel1[[#This Row],[Junior drenge]]+Tabel1[[#This Row],[Junior piger]]+Tabel1[[#This Row],[Junior drenge uden banetill.]]+Tabel1[[#This Row],[Junior piger uden banetill.]]+Tabel1[[#This Row],[Senior mænd]]+Tabel1[[#This Row],[Senior damer]]</f>
        <v>324</v>
      </c>
      <c r="U541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541">
        <f>Tabel1[[#This Row],[Senior mænd]]+Tabel1[[#This Row],[Senior damer]]</f>
        <v>314</v>
      </c>
      <c r="W541">
        <f>Tabel1[[#This Row],[Langdist mænd]]+Tabel1[[#This Row],[Langdist damer]]</f>
        <v>22</v>
      </c>
      <c r="X541">
        <f>Tabel1[[#This Row],[I alt]]</f>
        <v>370</v>
      </c>
      <c r="Y541">
        <f>Tabel1[[#This Row],[Passive]]</f>
        <v>9</v>
      </c>
      <c r="Z541">
        <f>Tabel1[[#This Row],[Total Aktive]]+Tabel1[[#This Row],[Total Passive]]</f>
        <v>379</v>
      </c>
    </row>
    <row r="542" spans="1:26" x14ac:dyDescent="0.2">
      <c r="A542">
        <v>2013</v>
      </c>
      <c r="B542">
        <v>96</v>
      </c>
      <c r="C542" t="s">
        <v>181</v>
      </c>
      <c r="D542">
        <v>1</v>
      </c>
      <c r="E542">
        <v>0</v>
      </c>
      <c r="F542">
        <v>0</v>
      </c>
      <c r="G542">
        <v>0</v>
      </c>
      <c r="H542">
        <v>147</v>
      </c>
      <c r="I542">
        <v>94</v>
      </c>
      <c r="J542">
        <v>0</v>
      </c>
      <c r="K542">
        <v>0</v>
      </c>
      <c r="L542">
        <v>37</v>
      </c>
      <c r="M542">
        <v>13</v>
      </c>
      <c r="N542">
        <v>44</v>
      </c>
      <c r="O542">
        <v>27</v>
      </c>
      <c r="P542">
        <v>363</v>
      </c>
      <c r="Q542">
        <v>49</v>
      </c>
      <c r="R542" t="str">
        <f>_xlfn.CONCAT(Tabel1[[#This Row],[KlubNr]]," - ",Tabel1[[#This Row],[Klubnavn]])</f>
        <v>96 - Blåvandshuk Golfklub</v>
      </c>
      <c r="S542">
        <f>Tabel1[[#This Row],[Fleks mænd]]+Tabel1[[#This Row],[Fleks damer]]</f>
        <v>50</v>
      </c>
      <c r="T542">
        <f>Tabel1[[#This Row],[Junior drenge]]+Tabel1[[#This Row],[Junior piger]]+Tabel1[[#This Row],[Junior drenge uden banetill.]]+Tabel1[[#This Row],[Junior piger uden banetill.]]+Tabel1[[#This Row],[Senior mænd]]+Tabel1[[#This Row],[Senior damer]]</f>
        <v>242</v>
      </c>
      <c r="U542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542">
        <f>Tabel1[[#This Row],[Senior mænd]]+Tabel1[[#This Row],[Senior damer]]</f>
        <v>241</v>
      </c>
      <c r="W542">
        <f>Tabel1[[#This Row],[Langdist mænd]]+Tabel1[[#This Row],[Langdist damer]]</f>
        <v>71</v>
      </c>
      <c r="X542">
        <f>Tabel1[[#This Row],[I alt]]</f>
        <v>363</v>
      </c>
      <c r="Y542">
        <f>Tabel1[[#This Row],[Passive]]</f>
        <v>49</v>
      </c>
      <c r="Z542">
        <f>Tabel1[[#This Row],[Total Aktive]]+Tabel1[[#This Row],[Total Passive]]</f>
        <v>412</v>
      </c>
    </row>
    <row r="543" spans="1:26" x14ac:dyDescent="0.2">
      <c r="A543">
        <v>2013</v>
      </c>
      <c r="B543">
        <v>55</v>
      </c>
      <c r="C543" t="s">
        <v>177</v>
      </c>
      <c r="D543">
        <v>18</v>
      </c>
      <c r="E543">
        <v>1</v>
      </c>
      <c r="F543">
        <v>0</v>
      </c>
      <c r="G543">
        <v>0</v>
      </c>
      <c r="H543">
        <v>211</v>
      </c>
      <c r="I543">
        <v>120</v>
      </c>
      <c r="J543">
        <v>0</v>
      </c>
      <c r="K543">
        <v>0</v>
      </c>
      <c r="L543">
        <v>7</v>
      </c>
      <c r="M543">
        <v>1</v>
      </c>
      <c r="N543">
        <v>0</v>
      </c>
      <c r="O543">
        <v>0</v>
      </c>
      <c r="P543">
        <v>358</v>
      </c>
      <c r="Q543">
        <v>10</v>
      </c>
      <c r="R543" t="str">
        <f>_xlfn.CONCAT(Tabel1[[#This Row],[KlubNr]]," - ",Tabel1[[#This Row],[Klubnavn]])</f>
        <v>55 - Nexø Golf Klub</v>
      </c>
      <c r="S543">
        <f>Tabel1[[#This Row],[Fleks mænd]]+Tabel1[[#This Row],[Fleks damer]]</f>
        <v>8</v>
      </c>
      <c r="T543">
        <f>Tabel1[[#This Row],[Junior drenge]]+Tabel1[[#This Row],[Junior piger]]+Tabel1[[#This Row],[Junior drenge uden banetill.]]+Tabel1[[#This Row],[Junior piger uden banetill.]]+Tabel1[[#This Row],[Senior mænd]]+Tabel1[[#This Row],[Senior damer]]</f>
        <v>350</v>
      </c>
      <c r="U543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543">
        <f>Tabel1[[#This Row],[Senior mænd]]+Tabel1[[#This Row],[Senior damer]]</f>
        <v>331</v>
      </c>
      <c r="W543">
        <f>Tabel1[[#This Row],[Langdist mænd]]+Tabel1[[#This Row],[Langdist damer]]</f>
        <v>0</v>
      </c>
      <c r="X543">
        <f>Tabel1[[#This Row],[I alt]]</f>
        <v>358</v>
      </c>
      <c r="Y543">
        <f>Tabel1[[#This Row],[Passive]]</f>
        <v>10</v>
      </c>
      <c r="Z543">
        <f>Tabel1[[#This Row],[Total Aktive]]+Tabel1[[#This Row],[Total Passive]]</f>
        <v>368</v>
      </c>
    </row>
    <row r="544" spans="1:26" x14ac:dyDescent="0.2">
      <c r="A544">
        <v>2013</v>
      </c>
      <c r="B544">
        <v>61</v>
      </c>
      <c r="C544" t="s">
        <v>176</v>
      </c>
      <c r="D544">
        <v>4</v>
      </c>
      <c r="E544">
        <v>0</v>
      </c>
      <c r="F544">
        <v>0</v>
      </c>
      <c r="G544">
        <v>0</v>
      </c>
      <c r="H544">
        <v>208</v>
      </c>
      <c r="I544">
        <v>102</v>
      </c>
      <c r="J544">
        <v>0</v>
      </c>
      <c r="K544">
        <v>0</v>
      </c>
      <c r="L544">
        <v>0</v>
      </c>
      <c r="M544">
        <v>0</v>
      </c>
      <c r="N544">
        <v>19</v>
      </c>
      <c r="O544">
        <v>13</v>
      </c>
      <c r="P544">
        <v>346</v>
      </c>
      <c r="Q544">
        <v>2</v>
      </c>
      <c r="R544" t="str">
        <f>_xlfn.CONCAT(Tabel1[[#This Row],[KlubNr]]," - ",Tabel1[[#This Row],[Klubnavn]])</f>
        <v>61 - Jammerbugtens Golfklub</v>
      </c>
      <c r="S544">
        <f>Tabel1[[#This Row],[Fleks mænd]]+Tabel1[[#This Row],[Fleks damer]]</f>
        <v>0</v>
      </c>
      <c r="T544">
        <f>Tabel1[[#This Row],[Junior drenge]]+Tabel1[[#This Row],[Junior piger]]+Tabel1[[#This Row],[Junior drenge uden banetill.]]+Tabel1[[#This Row],[Junior piger uden banetill.]]+Tabel1[[#This Row],[Senior mænd]]+Tabel1[[#This Row],[Senior damer]]</f>
        <v>314</v>
      </c>
      <c r="U544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544">
        <f>Tabel1[[#This Row],[Senior mænd]]+Tabel1[[#This Row],[Senior damer]]</f>
        <v>310</v>
      </c>
      <c r="W544">
        <f>Tabel1[[#This Row],[Langdist mænd]]+Tabel1[[#This Row],[Langdist damer]]</f>
        <v>32</v>
      </c>
      <c r="X544">
        <f>Tabel1[[#This Row],[I alt]]</f>
        <v>346</v>
      </c>
      <c r="Y544">
        <f>Tabel1[[#This Row],[Passive]]</f>
        <v>2</v>
      </c>
      <c r="Z544">
        <f>Tabel1[[#This Row],[Total Aktive]]+Tabel1[[#This Row],[Total Passive]]</f>
        <v>348</v>
      </c>
    </row>
    <row r="545" spans="1:26" x14ac:dyDescent="0.2">
      <c r="A545">
        <v>2013</v>
      </c>
      <c r="B545">
        <v>56</v>
      </c>
      <c r="C545" t="s">
        <v>187</v>
      </c>
      <c r="D545">
        <v>18</v>
      </c>
      <c r="E545">
        <v>9</v>
      </c>
      <c r="F545">
        <v>0</v>
      </c>
      <c r="G545">
        <v>0</v>
      </c>
      <c r="H545">
        <v>213</v>
      </c>
      <c r="I545">
        <v>74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314</v>
      </c>
      <c r="Q545">
        <v>25</v>
      </c>
      <c r="R545" t="str">
        <f>_xlfn.CONCAT(Tabel1[[#This Row],[KlubNr]]," - ",Tabel1[[#This Row],[Klubnavn]])</f>
        <v>56 - Nordbornholms Golf Klub</v>
      </c>
      <c r="S545">
        <f>Tabel1[[#This Row],[Fleks mænd]]+Tabel1[[#This Row],[Fleks damer]]</f>
        <v>0</v>
      </c>
      <c r="T545">
        <f>Tabel1[[#This Row],[Junior drenge]]+Tabel1[[#This Row],[Junior piger]]+Tabel1[[#This Row],[Junior drenge uden banetill.]]+Tabel1[[#This Row],[Junior piger uden banetill.]]+Tabel1[[#This Row],[Senior mænd]]+Tabel1[[#This Row],[Senior damer]]</f>
        <v>314</v>
      </c>
      <c r="U545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545">
        <f>Tabel1[[#This Row],[Senior mænd]]+Tabel1[[#This Row],[Senior damer]]</f>
        <v>287</v>
      </c>
      <c r="W545">
        <f>Tabel1[[#This Row],[Langdist mænd]]+Tabel1[[#This Row],[Langdist damer]]</f>
        <v>0</v>
      </c>
      <c r="X545">
        <f>Tabel1[[#This Row],[I alt]]</f>
        <v>314</v>
      </c>
      <c r="Y545">
        <f>Tabel1[[#This Row],[Passive]]</f>
        <v>25</v>
      </c>
      <c r="Z545">
        <f>Tabel1[[#This Row],[Total Aktive]]+Tabel1[[#This Row],[Total Passive]]</f>
        <v>339</v>
      </c>
    </row>
    <row r="546" spans="1:26" x14ac:dyDescent="0.2">
      <c r="A546">
        <v>2013</v>
      </c>
      <c r="B546">
        <v>146</v>
      </c>
      <c r="C546" t="s">
        <v>189</v>
      </c>
      <c r="D546">
        <v>6</v>
      </c>
      <c r="E546">
        <v>1</v>
      </c>
      <c r="F546">
        <v>0</v>
      </c>
      <c r="G546">
        <v>0</v>
      </c>
      <c r="H546">
        <v>183</v>
      </c>
      <c r="I546">
        <v>81</v>
      </c>
      <c r="J546">
        <v>0</v>
      </c>
      <c r="K546">
        <v>0</v>
      </c>
      <c r="L546">
        <v>5</v>
      </c>
      <c r="M546">
        <v>5</v>
      </c>
      <c r="N546">
        <v>8</v>
      </c>
      <c r="O546">
        <v>6</v>
      </c>
      <c r="P546">
        <v>295</v>
      </c>
      <c r="Q546">
        <v>20</v>
      </c>
      <c r="R546" t="str">
        <f>_xlfn.CONCAT(Tabel1[[#This Row],[KlubNr]]," - ",Tabel1[[#This Row],[Klubnavn]])</f>
        <v>146 - Løgstør Golfklub</v>
      </c>
      <c r="S546">
        <f>Tabel1[[#This Row],[Fleks mænd]]+Tabel1[[#This Row],[Fleks damer]]</f>
        <v>10</v>
      </c>
      <c r="T546">
        <f>Tabel1[[#This Row],[Junior drenge]]+Tabel1[[#This Row],[Junior piger]]+Tabel1[[#This Row],[Junior drenge uden banetill.]]+Tabel1[[#This Row],[Junior piger uden banetill.]]+Tabel1[[#This Row],[Senior mænd]]+Tabel1[[#This Row],[Senior damer]]</f>
        <v>271</v>
      </c>
      <c r="U546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546">
        <f>Tabel1[[#This Row],[Senior mænd]]+Tabel1[[#This Row],[Senior damer]]</f>
        <v>264</v>
      </c>
      <c r="W546">
        <f>Tabel1[[#This Row],[Langdist mænd]]+Tabel1[[#This Row],[Langdist damer]]</f>
        <v>14</v>
      </c>
      <c r="X546">
        <f>Tabel1[[#This Row],[I alt]]</f>
        <v>295</v>
      </c>
      <c r="Y546">
        <f>Tabel1[[#This Row],[Passive]]</f>
        <v>20</v>
      </c>
      <c r="Z546">
        <f>Tabel1[[#This Row],[Total Aktive]]+Tabel1[[#This Row],[Total Passive]]</f>
        <v>315</v>
      </c>
    </row>
    <row r="547" spans="1:26" x14ac:dyDescent="0.2">
      <c r="A547">
        <v>2013</v>
      </c>
      <c r="B547">
        <v>182</v>
      </c>
      <c r="C547" t="s">
        <v>188</v>
      </c>
      <c r="D547">
        <v>9</v>
      </c>
      <c r="E547">
        <v>1</v>
      </c>
      <c r="F547">
        <v>9</v>
      </c>
      <c r="G547">
        <v>1</v>
      </c>
      <c r="H547">
        <v>188</v>
      </c>
      <c r="I547">
        <v>61</v>
      </c>
      <c r="J547">
        <v>0</v>
      </c>
      <c r="K547">
        <v>0</v>
      </c>
      <c r="L547">
        <v>10</v>
      </c>
      <c r="M547">
        <v>1</v>
      </c>
      <c r="N547">
        <v>9</v>
      </c>
      <c r="O547">
        <v>5</v>
      </c>
      <c r="P547">
        <v>294</v>
      </c>
      <c r="Q547">
        <v>32</v>
      </c>
      <c r="R547" t="str">
        <f>_xlfn.CONCAT(Tabel1[[#This Row],[KlubNr]]," - ",Tabel1[[#This Row],[Klubnavn]])</f>
        <v>182 - Midtfyns Golfklub</v>
      </c>
      <c r="S547">
        <f>Tabel1[[#This Row],[Fleks mænd]]+Tabel1[[#This Row],[Fleks damer]]</f>
        <v>11</v>
      </c>
      <c r="T547">
        <f>Tabel1[[#This Row],[Junior drenge]]+Tabel1[[#This Row],[Junior piger]]+Tabel1[[#This Row],[Junior drenge uden banetill.]]+Tabel1[[#This Row],[Junior piger uden banetill.]]+Tabel1[[#This Row],[Senior mænd]]+Tabel1[[#This Row],[Senior damer]]</f>
        <v>269</v>
      </c>
      <c r="U547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547">
        <f>Tabel1[[#This Row],[Senior mænd]]+Tabel1[[#This Row],[Senior damer]]</f>
        <v>249</v>
      </c>
      <c r="W547">
        <f>Tabel1[[#This Row],[Langdist mænd]]+Tabel1[[#This Row],[Langdist damer]]</f>
        <v>14</v>
      </c>
      <c r="X547">
        <f>Tabel1[[#This Row],[I alt]]</f>
        <v>294</v>
      </c>
      <c r="Y547">
        <f>Tabel1[[#This Row],[Passive]]</f>
        <v>32</v>
      </c>
      <c r="Z547">
        <f>Tabel1[[#This Row],[Total Aktive]]+Tabel1[[#This Row],[Total Passive]]</f>
        <v>326</v>
      </c>
    </row>
    <row r="548" spans="1:26" x14ac:dyDescent="0.2">
      <c r="A548">
        <v>2013</v>
      </c>
      <c r="B548">
        <v>127</v>
      </c>
      <c r="C548" t="s">
        <v>190</v>
      </c>
      <c r="D548">
        <v>7</v>
      </c>
      <c r="E548">
        <v>0</v>
      </c>
      <c r="F548">
        <v>0</v>
      </c>
      <c r="G548">
        <v>0</v>
      </c>
      <c r="H548">
        <v>168</v>
      </c>
      <c r="I548">
        <v>58</v>
      </c>
      <c r="J548">
        <v>0</v>
      </c>
      <c r="K548">
        <v>0</v>
      </c>
      <c r="L548">
        <v>27</v>
      </c>
      <c r="M548">
        <v>8</v>
      </c>
      <c r="N548">
        <v>0</v>
      </c>
      <c r="O548">
        <v>0</v>
      </c>
      <c r="P548">
        <v>268</v>
      </c>
      <c r="Q548">
        <v>37</v>
      </c>
      <c r="R548" t="str">
        <f>_xlfn.CONCAT(Tabel1[[#This Row],[KlubNr]]," - ",Tabel1[[#This Row],[Klubnavn]])</f>
        <v>127 - Solrød Golfklub</v>
      </c>
      <c r="S548">
        <f>Tabel1[[#This Row],[Fleks mænd]]+Tabel1[[#This Row],[Fleks damer]]</f>
        <v>35</v>
      </c>
      <c r="T548">
        <f>Tabel1[[#This Row],[Junior drenge]]+Tabel1[[#This Row],[Junior piger]]+Tabel1[[#This Row],[Junior drenge uden banetill.]]+Tabel1[[#This Row],[Junior piger uden banetill.]]+Tabel1[[#This Row],[Senior mænd]]+Tabel1[[#This Row],[Senior damer]]</f>
        <v>233</v>
      </c>
      <c r="U548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548">
        <f>Tabel1[[#This Row],[Senior mænd]]+Tabel1[[#This Row],[Senior damer]]</f>
        <v>226</v>
      </c>
      <c r="W548">
        <f>Tabel1[[#This Row],[Langdist mænd]]+Tabel1[[#This Row],[Langdist damer]]</f>
        <v>0</v>
      </c>
      <c r="X548">
        <f>Tabel1[[#This Row],[I alt]]</f>
        <v>268</v>
      </c>
      <c r="Y548">
        <f>Tabel1[[#This Row],[Passive]]</f>
        <v>37</v>
      </c>
      <c r="Z548">
        <f>Tabel1[[#This Row],[Total Aktive]]+Tabel1[[#This Row],[Total Passive]]</f>
        <v>305</v>
      </c>
    </row>
    <row r="549" spans="1:26" x14ac:dyDescent="0.2">
      <c r="A549">
        <v>2013</v>
      </c>
      <c r="B549">
        <v>166</v>
      </c>
      <c r="C549" t="s">
        <v>195</v>
      </c>
      <c r="D549">
        <v>6</v>
      </c>
      <c r="E549">
        <v>2</v>
      </c>
      <c r="F549">
        <v>0</v>
      </c>
      <c r="G549">
        <v>0</v>
      </c>
      <c r="H549">
        <v>174</v>
      </c>
      <c r="I549">
        <v>58</v>
      </c>
      <c r="J549">
        <v>0</v>
      </c>
      <c r="K549">
        <v>0</v>
      </c>
      <c r="L549">
        <v>4</v>
      </c>
      <c r="M549">
        <v>0</v>
      </c>
      <c r="N549">
        <v>1</v>
      </c>
      <c r="O549">
        <v>0</v>
      </c>
      <c r="P549">
        <v>245</v>
      </c>
      <c r="Q549">
        <v>13</v>
      </c>
      <c r="R549" t="str">
        <f>_xlfn.CONCAT(Tabel1[[#This Row],[KlubNr]]," - ",Tabel1[[#This Row],[Klubnavn]])</f>
        <v>166 - Langesø Golf Club</v>
      </c>
      <c r="S549">
        <f>Tabel1[[#This Row],[Fleks mænd]]+Tabel1[[#This Row],[Fleks damer]]</f>
        <v>4</v>
      </c>
      <c r="T549">
        <f>Tabel1[[#This Row],[Junior drenge]]+Tabel1[[#This Row],[Junior piger]]+Tabel1[[#This Row],[Junior drenge uden banetill.]]+Tabel1[[#This Row],[Junior piger uden banetill.]]+Tabel1[[#This Row],[Senior mænd]]+Tabel1[[#This Row],[Senior damer]]</f>
        <v>240</v>
      </c>
      <c r="U549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549">
        <f>Tabel1[[#This Row],[Senior mænd]]+Tabel1[[#This Row],[Senior damer]]</f>
        <v>232</v>
      </c>
      <c r="W549">
        <f>Tabel1[[#This Row],[Langdist mænd]]+Tabel1[[#This Row],[Langdist damer]]</f>
        <v>1</v>
      </c>
      <c r="X549">
        <f>Tabel1[[#This Row],[I alt]]</f>
        <v>245</v>
      </c>
      <c r="Y549">
        <f>Tabel1[[#This Row],[Passive]]</f>
        <v>13</v>
      </c>
      <c r="Z549">
        <f>Tabel1[[#This Row],[Total Aktive]]+Tabel1[[#This Row],[Total Passive]]</f>
        <v>258</v>
      </c>
    </row>
    <row r="550" spans="1:26" x14ac:dyDescent="0.2">
      <c r="A550">
        <v>2013</v>
      </c>
      <c r="B550">
        <v>171</v>
      </c>
      <c r="C550" t="s">
        <v>192</v>
      </c>
      <c r="D550">
        <v>5</v>
      </c>
      <c r="E550">
        <v>4</v>
      </c>
      <c r="F550">
        <v>0</v>
      </c>
      <c r="G550">
        <v>0</v>
      </c>
      <c r="H550">
        <v>150</v>
      </c>
      <c r="I550">
        <v>69</v>
      </c>
      <c r="J550">
        <v>0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228</v>
      </c>
      <c r="Q550">
        <v>2</v>
      </c>
      <c r="R550" t="str">
        <f>_xlfn.CONCAT(Tabel1[[#This Row],[KlubNr]]," - ",Tabel1[[#This Row],[Klubnavn]])</f>
        <v>171 - Hedens Golfklub</v>
      </c>
      <c r="S550">
        <f>Tabel1[[#This Row],[Fleks mænd]]+Tabel1[[#This Row],[Fleks damer]]</f>
        <v>0</v>
      </c>
      <c r="T550">
        <f>Tabel1[[#This Row],[Junior drenge]]+Tabel1[[#This Row],[Junior piger]]+Tabel1[[#This Row],[Junior drenge uden banetill.]]+Tabel1[[#This Row],[Junior piger uden banetill.]]+Tabel1[[#This Row],[Senior mænd]]+Tabel1[[#This Row],[Senior damer]]</f>
        <v>228</v>
      </c>
      <c r="U550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550">
        <f>Tabel1[[#This Row],[Senior mænd]]+Tabel1[[#This Row],[Senior damer]]</f>
        <v>219</v>
      </c>
      <c r="W550">
        <f>Tabel1[[#This Row],[Langdist mænd]]+Tabel1[[#This Row],[Langdist damer]]</f>
        <v>0</v>
      </c>
      <c r="X550">
        <f>Tabel1[[#This Row],[I alt]]</f>
        <v>228</v>
      </c>
      <c r="Y550">
        <f>Tabel1[[#This Row],[Passive]]</f>
        <v>2</v>
      </c>
      <c r="Z550">
        <f>Tabel1[[#This Row],[Total Aktive]]+Tabel1[[#This Row],[Total Passive]]</f>
        <v>230</v>
      </c>
    </row>
    <row r="551" spans="1:26" x14ac:dyDescent="0.2">
      <c r="A551">
        <v>2013</v>
      </c>
      <c r="B551">
        <v>908</v>
      </c>
      <c r="C551" t="s">
        <v>196</v>
      </c>
      <c r="D551">
        <v>5</v>
      </c>
      <c r="E551">
        <v>0</v>
      </c>
      <c r="F551">
        <v>0</v>
      </c>
      <c r="G551">
        <v>0</v>
      </c>
      <c r="H551">
        <v>155</v>
      </c>
      <c r="I551">
        <v>50</v>
      </c>
      <c r="J551">
        <v>0</v>
      </c>
      <c r="K551">
        <v>0</v>
      </c>
      <c r="L551">
        <v>6</v>
      </c>
      <c r="M551">
        <v>3</v>
      </c>
      <c r="N551">
        <v>0</v>
      </c>
      <c r="O551">
        <v>0</v>
      </c>
      <c r="P551">
        <v>219</v>
      </c>
      <c r="Q551">
        <v>23</v>
      </c>
      <c r="R551" t="str">
        <f>_xlfn.CONCAT(Tabel1[[#This Row],[KlubNr]]," - ",Tabel1[[#This Row],[Klubnavn]])</f>
        <v>908 - Haunstrup Golf KS Aktiv Fritid</v>
      </c>
      <c r="S551">
        <f>Tabel1[[#This Row],[Fleks mænd]]+Tabel1[[#This Row],[Fleks damer]]</f>
        <v>9</v>
      </c>
      <c r="T551">
        <f>Tabel1[[#This Row],[Junior drenge]]+Tabel1[[#This Row],[Junior piger]]+Tabel1[[#This Row],[Junior drenge uden banetill.]]+Tabel1[[#This Row],[Junior piger uden banetill.]]+Tabel1[[#This Row],[Senior mænd]]+Tabel1[[#This Row],[Senior damer]]</f>
        <v>210</v>
      </c>
      <c r="U551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551">
        <f>Tabel1[[#This Row],[Senior mænd]]+Tabel1[[#This Row],[Senior damer]]</f>
        <v>205</v>
      </c>
      <c r="W551">
        <f>Tabel1[[#This Row],[Langdist mænd]]+Tabel1[[#This Row],[Langdist damer]]</f>
        <v>0</v>
      </c>
      <c r="X551">
        <f>Tabel1[[#This Row],[I alt]]</f>
        <v>219</v>
      </c>
      <c r="Y551">
        <f>Tabel1[[#This Row],[Passive]]</f>
        <v>23</v>
      </c>
      <c r="Z551">
        <f>Tabel1[[#This Row],[Total Aktive]]+Tabel1[[#This Row],[Total Passive]]</f>
        <v>242</v>
      </c>
    </row>
    <row r="552" spans="1:26" x14ac:dyDescent="0.2">
      <c r="A552">
        <v>2013</v>
      </c>
      <c r="B552">
        <v>165</v>
      </c>
      <c r="C552" t="s">
        <v>194</v>
      </c>
      <c r="D552">
        <v>3</v>
      </c>
      <c r="E552">
        <v>0</v>
      </c>
      <c r="F552">
        <v>3</v>
      </c>
      <c r="G552">
        <v>1</v>
      </c>
      <c r="H552">
        <v>106</v>
      </c>
      <c r="I552">
        <v>42</v>
      </c>
      <c r="J552">
        <v>0</v>
      </c>
      <c r="K552">
        <v>0</v>
      </c>
      <c r="L552">
        <v>12</v>
      </c>
      <c r="M552">
        <v>8</v>
      </c>
      <c r="N552">
        <v>20</v>
      </c>
      <c r="O552">
        <v>10</v>
      </c>
      <c r="P552">
        <v>205</v>
      </c>
      <c r="Q552">
        <v>115</v>
      </c>
      <c r="R552" t="str">
        <f>_xlfn.CONCAT(Tabel1[[#This Row],[KlubNr]]," - ",Tabel1[[#This Row],[Klubnavn]])</f>
        <v>165 - Ærø Golf Klub</v>
      </c>
      <c r="S552">
        <f>Tabel1[[#This Row],[Fleks mænd]]+Tabel1[[#This Row],[Fleks damer]]</f>
        <v>20</v>
      </c>
      <c r="T552">
        <f>Tabel1[[#This Row],[Junior drenge]]+Tabel1[[#This Row],[Junior piger]]+Tabel1[[#This Row],[Junior drenge uden banetill.]]+Tabel1[[#This Row],[Junior piger uden banetill.]]+Tabel1[[#This Row],[Senior mænd]]+Tabel1[[#This Row],[Senior damer]]</f>
        <v>155</v>
      </c>
      <c r="U552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552">
        <f>Tabel1[[#This Row],[Senior mænd]]+Tabel1[[#This Row],[Senior damer]]</f>
        <v>148</v>
      </c>
      <c r="W552">
        <f>Tabel1[[#This Row],[Langdist mænd]]+Tabel1[[#This Row],[Langdist damer]]</f>
        <v>30</v>
      </c>
      <c r="X552">
        <f>Tabel1[[#This Row],[I alt]]</f>
        <v>205</v>
      </c>
      <c r="Y552">
        <f>Tabel1[[#This Row],[Passive]]</f>
        <v>115</v>
      </c>
      <c r="Z552">
        <f>Tabel1[[#This Row],[Total Aktive]]+Tabel1[[#This Row],[Total Passive]]</f>
        <v>320</v>
      </c>
    </row>
    <row r="553" spans="1:26" x14ac:dyDescent="0.2">
      <c r="A553">
        <v>2013</v>
      </c>
      <c r="B553">
        <v>192</v>
      </c>
      <c r="C553" t="s">
        <v>202</v>
      </c>
      <c r="D553">
        <v>0</v>
      </c>
      <c r="E553">
        <v>0</v>
      </c>
      <c r="F553">
        <v>0</v>
      </c>
      <c r="G553">
        <v>0</v>
      </c>
      <c r="H553">
        <v>36</v>
      </c>
      <c r="I553">
        <v>6</v>
      </c>
      <c r="J553">
        <v>2</v>
      </c>
      <c r="K553">
        <v>0</v>
      </c>
      <c r="L553">
        <v>99</v>
      </c>
      <c r="M553">
        <v>29</v>
      </c>
      <c r="N553">
        <v>0</v>
      </c>
      <c r="O553">
        <v>0</v>
      </c>
      <c r="P553">
        <v>172</v>
      </c>
      <c r="Q553">
        <v>0</v>
      </c>
      <c r="R553" t="str">
        <f>_xlfn.CONCAT(Tabel1[[#This Row],[KlubNr]]," - ",Tabel1[[#This Row],[Klubnavn]])</f>
        <v>192 - Hansted Golfklub</v>
      </c>
      <c r="S553">
        <f>Tabel1[[#This Row],[Fleks mænd]]+Tabel1[[#This Row],[Fleks damer]]</f>
        <v>128</v>
      </c>
      <c r="T553">
        <f>Tabel1[[#This Row],[Junior drenge]]+Tabel1[[#This Row],[Junior piger]]+Tabel1[[#This Row],[Junior drenge uden banetill.]]+Tabel1[[#This Row],[Junior piger uden banetill.]]+Tabel1[[#This Row],[Senior mænd]]+Tabel1[[#This Row],[Senior damer]]</f>
        <v>42</v>
      </c>
      <c r="U553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553">
        <f>Tabel1[[#This Row],[Senior mænd]]+Tabel1[[#This Row],[Senior damer]]</f>
        <v>42</v>
      </c>
      <c r="W553">
        <f>Tabel1[[#This Row],[Langdist mænd]]+Tabel1[[#This Row],[Langdist damer]]</f>
        <v>0</v>
      </c>
      <c r="X553">
        <f>Tabel1[[#This Row],[I alt]]</f>
        <v>172</v>
      </c>
      <c r="Y553">
        <f>Tabel1[[#This Row],[Passive]]</f>
        <v>0</v>
      </c>
      <c r="Z553">
        <f>Tabel1[[#This Row],[Total Aktive]]+Tabel1[[#This Row],[Total Passive]]</f>
        <v>172</v>
      </c>
    </row>
    <row r="554" spans="1:26" x14ac:dyDescent="0.2">
      <c r="A554">
        <v>2013</v>
      </c>
      <c r="B554">
        <v>187</v>
      </c>
      <c r="C554" t="s">
        <v>198</v>
      </c>
      <c r="D554">
        <v>3</v>
      </c>
      <c r="E554">
        <v>0</v>
      </c>
      <c r="F554">
        <v>0</v>
      </c>
      <c r="G554">
        <v>0</v>
      </c>
      <c r="H554">
        <v>120</v>
      </c>
      <c r="I554">
        <v>44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167</v>
      </c>
      <c r="Q554">
        <v>15</v>
      </c>
      <c r="R554" t="str">
        <f>_xlfn.CONCAT(Tabel1[[#This Row],[KlubNr]]," - ",Tabel1[[#This Row],[Klubnavn]])</f>
        <v>187 - Karup Å Golfklub</v>
      </c>
      <c r="S554">
        <f>Tabel1[[#This Row],[Fleks mænd]]+Tabel1[[#This Row],[Fleks damer]]</f>
        <v>0</v>
      </c>
      <c r="T554">
        <f>Tabel1[[#This Row],[Junior drenge]]+Tabel1[[#This Row],[Junior piger]]+Tabel1[[#This Row],[Junior drenge uden banetill.]]+Tabel1[[#This Row],[Junior piger uden banetill.]]+Tabel1[[#This Row],[Senior mænd]]+Tabel1[[#This Row],[Senior damer]]</f>
        <v>167</v>
      </c>
      <c r="U554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554">
        <f>Tabel1[[#This Row],[Senior mænd]]+Tabel1[[#This Row],[Senior damer]]</f>
        <v>164</v>
      </c>
      <c r="W554">
        <f>Tabel1[[#This Row],[Langdist mænd]]+Tabel1[[#This Row],[Langdist damer]]</f>
        <v>0</v>
      </c>
      <c r="X554">
        <f>Tabel1[[#This Row],[I alt]]</f>
        <v>167</v>
      </c>
      <c r="Y554">
        <f>Tabel1[[#This Row],[Passive]]</f>
        <v>15</v>
      </c>
      <c r="Z554">
        <f>Tabel1[[#This Row],[Total Aktive]]+Tabel1[[#This Row],[Total Passive]]</f>
        <v>182</v>
      </c>
    </row>
    <row r="555" spans="1:26" x14ac:dyDescent="0.2">
      <c r="A555">
        <v>2013</v>
      </c>
      <c r="B555">
        <v>189</v>
      </c>
      <c r="C555" t="s">
        <v>199</v>
      </c>
      <c r="D555">
        <v>12</v>
      </c>
      <c r="E555">
        <v>2</v>
      </c>
      <c r="F555">
        <v>0</v>
      </c>
      <c r="G555">
        <v>0</v>
      </c>
      <c r="H555">
        <v>114</v>
      </c>
      <c r="I555">
        <v>39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167</v>
      </c>
      <c r="Q555">
        <v>4</v>
      </c>
      <c r="R555" t="str">
        <f>_xlfn.CONCAT(Tabel1[[#This Row],[KlubNr]]," - ",Tabel1[[#This Row],[Klubnavn]])</f>
        <v>189 - Sandager Golfklub</v>
      </c>
      <c r="S555">
        <f>Tabel1[[#This Row],[Fleks mænd]]+Tabel1[[#This Row],[Fleks damer]]</f>
        <v>0</v>
      </c>
      <c r="T555">
        <f>Tabel1[[#This Row],[Junior drenge]]+Tabel1[[#This Row],[Junior piger]]+Tabel1[[#This Row],[Junior drenge uden banetill.]]+Tabel1[[#This Row],[Junior piger uden banetill.]]+Tabel1[[#This Row],[Senior mænd]]+Tabel1[[#This Row],[Senior damer]]</f>
        <v>167</v>
      </c>
      <c r="U555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555">
        <f>Tabel1[[#This Row],[Senior mænd]]+Tabel1[[#This Row],[Senior damer]]</f>
        <v>153</v>
      </c>
      <c r="W555">
        <f>Tabel1[[#This Row],[Langdist mænd]]+Tabel1[[#This Row],[Langdist damer]]</f>
        <v>0</v>
      </c>
      <c r="X555">
        <f>Tabel1[[#This Row],[I alt]]</f>
        <v>167</v>
      </c>
      <c r="Y555">
        <f>Tabel1[[#This Row],[Passive]]</f>
        <v>4</v>
      </c>
      <c r="Z555">
        <f>Tabel1[[#This Row],[Total Aktive]]+Tabel1[[#This Row],[Total Passive]]</f>
        <v>171</v>
      </c>
    </row>
    <row r="556" spans="1:26" x14ac:dyDescent="0.2">
      <c r="A556">
        <v>2013</v>
      </c>
      <c r="B556">
        <v>194</v>
      </c>
      <c r="C556" t="s">
        <v>207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5</v>
      </c>
      <c r="K556">
        <v>0</v>
      </c>
      <c r="L556">
        <v>113</v>
      </c>
      <c r="M556">
        <v>29</v>
      </c>
      <c r="N556">
        <v>0</v>
      </c>
      <c r="O556">
        <v>0</v>
      </c>
      <c r="P556">
        <v>147</v>
      </c>
      <c r="Q556">
        <v>0</v>
      </c>
      <c r="R556" t="str">
        <f>_xlfn.CONCAT(Tabel1[[#This Row],[KlubNr]]," - ",Tabel1[[#This Row],[Klubnavn]])</f>
        <v>194 - Gudme Golf Club</v>
      </c>
      <c r="S556">
        <f>Tabel1[[#This Row],[Fleks mænd]]+Tabel1[[#This Row],[Fleks damer]]</f>
        <v>142</v>
      </c>
      <c r="T556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556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556">
        <f>Tabel1[[#This Row],[Senior mænd]]+Tabel1[[#This Row],[Senior damer]]</f>
        <v>0</v>
      </c>
      <c r="W556">
        <f>Tabel1[[#This Row],[Langdist mænd]]+Tabel1[[#This Row],[Langdist damer]]</f>
        <v>0</v>
      </c>
      <c r="X556">
        <f>Tabel1[[#This Row],[I alt]]</f>
        <v>147</v>
      </c>
      <c r="Y556">
        <f>Tabel1[[#This Row],[Passive]]</f>
        <v>0</v>
      </c>
      <c r="Z556">
        <f>Tabel1[[#This Row],[Total Aktive]]+Tabel1[[#This Row],[Total Passive]]</f>
        <v>147</v>
      </c>
    </row>
    <row r="557" spans="1:26" x14ac:dyDescent="0.2">
      <c r="A557">
        <v>2013</v>
      </c>
      <c r="B557">
        <v>168</v>
      </c>
      <c r="C557" t="s">
        <v>200</v>
      </c>
      <c r="D557">
        <v>3</v>
      </c>
      <c r="E557">
        <v>0</v>
      </c>
      <c r="F557">
        <v>0</v>
      </c>
      <c r="G557">
        <v>0</v>
      </c>
      <c r="H557">
        <v>86</v>
      </c>
      <c r="I557">
        <v>26</v>
      </c>
      <c r="J557">
        <v>0</v>
      </c>
      <c r="K557">
        <v>0</v>
      </c>
      <c r="L557">
        <v>1</v>
      </c>
      <c r="M557">
        <v>2</v>
      </c>
      <c r="N557">
        <v>8</v>
      </c>
      <c r="O557">
        <v>3</v>
      </c>
      <c r="P557">
        <v>129</v>
      </c>
      <c r="Q557">
        <v>0</v>
      </c>
      <c r="R557" t="str">
        <f>_xlfn.CONCAT(Tabel1[[#This Row],[KlubNr]]," - ",Tabel1[[#This Row],[Klubnavn]])</f>
        <v>168 - Rømø Golf Klub</v>
      </c>
      <c r="S557">
        <f>Tabel1[[#This Row],[Fleks mænd]]+Tabel1[[#This Row],[Fleks damer]]</f>
        <v>3</v>
      </c>
      <c r="T557">
        <f>Tabel1[[#This Row],[Junior drenge]]+Tabel1[[#This Row],[Junior piger]]+Tabel1[[#This Row],[Junior drenge uden banetill.]]+Tabel1[[#This Row],[Junior piger uden banetill.]]+Tabel1[[#This Row],[Senior mænd]]+Tabel1[[#This Row],[Senior damer]]</f>
        <v>115</v>
      </c>
      <c r="U557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557">
        <f>Tabel1[[#This Row],[Senior mænd]]+Tabel1[[#This Row],[Senior damer]]</f>
        <v>112</v>
      </c>
      <c r="W557">
        <f>Tabel1[[#This Row],[Langdist mænd]]+Tabel1[[#This Row],[Langdist damer]]</f>
        <v>11</v>
      </c>
      <c r="X557">
        <f>Tabel1[[#This Row],[I alt]]</f>
        <v>129</v>
      </c>
      <c r="Y557">
        <f>Tabel1[[#This Row],[Passive]]</f>
        <v>0</v>
      </c>
      <c r="Z557">
        <f>Tabel1[[#This Row],[Total Aktive]]+Tabel1[[#This Row],[Total Passive]]</f>
        <v>129</v>
      </c>
    </row>
    <row r="558" spans="1:26" x14ac:dyDescent="0.2">
      <c r="A558">
        <v>2013</v>
      </c>
      <c r="B558">
        <v>174</v>
      </c>
      <c r="C558" t="s">
        <v>197</v>
      </c>
      <c r="D558">
        <v>2</v>
      </c>
      <c r="E558">
        <v>0</v>
      </c>
      <c r="F558">
        <v>0</v>
      </c>
      <c r="G558">
        <v>0</v>
      </c>
      <c r="H558">
        <v>67</v>
      </c>
      <c r="I558">
        <v>21</v>
      </c>
      <c r="J558">
        <v>0</v>
      </c>
      <c r="K558">
        <v>0</v>
      </c>
      <c r="L558">
        <v>20</v>
      </c>
      <c r="M558">
        <v>15</v>
      </c>
      <c r="N558">
        <v>3</v>
      </c>
      <c r="O558">
        <v>0</v>
      </c>
      <c r="P558">
        <v>128</v>
      </c>
      <c r="Q558">
        <v>1</v>
      </c>
      <c r="R558" t="str">
        <f>_xlfn.CONCAT(Tabel1[[#This Row],[KlubNr]]," - ",Tabel1[[#This Row],[Klubnavn]])</f>
        <v>174 - Djurs Golfklub</v>
      </c>
      <c r="S558">
        <f>Tabel1[[#This Row],[Fleks mænd]]+Tabel1[[#This Row],[Fleks damer]]</f>
        <v>35</v>
      </c>
      <c r="T558">
        <f>Tabel1[[#This Row],[Junior drenge]]+Tabel1[[#This Row],[Junior piger]]+Tabel1[[#This Row],[Junior drenge uden banetill.]]+Tabel1[[#This Row],[Junior piger uden banetill.]]+Tabel1[[#This Row],[Senior mænd]]+Tabel1[[#This Row],[Senior damer]]</f>
        <v>90</v>
      </c>
      <c r="U558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558">
        <f>Tabel1[[#This Row],[Senior mænd]]+Tabel1[[#This Row],[Senior damer]]</f>
        <v>88</v>
      </c>
      <c r="W558">
        <f>Tabel1[[#This Row],[Langdist mænd]]+Tabel1[[#This Row],[Langdist damer]]</f>
        <v>3</v>
      </c>
      <c r="X558">
        <f>Tabel1[[#This Row],[I alt]]</f>
        <v>128</v>
      </c>
      <c r="Y558">
        <f>Tabel1[[#This Row],[Passive]]</f>
        <v>1</v>
      </c>
      <c r="Z558">
        <f>Tabel1[[#This Row],[Total Aktive]]+Tabel1[[#This Row],[Total Passive]]</f>
        <v>129</v>
      </c>
    </row>
    <row r="559" spans="1:26" x14ac:dyDescent="0.2">
      <c r="A559">
        <v>2013</v>
      </c>
      <c r="B559">
        <v>191</v>
      </c>
      <c r="C559" t="s">
        <v>204</v>
      </c>
      <c r="D559">
        <v>1</v>
      </c>
      <c r="E559">
        <v>1</v>
      </c>
      <c r="F559">
        <v>0</v>
      </c>
      <c r="G559">
        <v>0</v>
      </c>
      <c r="H559">
        <v>60</v>
      </c>
      <c r="I559">
        <v>12</v>
      </c>
      <c r="J559">
        <v>2</v>
      </c>
      <c r="K559">
        <v>0</v>
      </c>
      <c r="L559">
        <v>22</v>
      </c>
      <c r="M559">
        <v>5</v>
      </c>
      <c r="N559">
        <v>14</v>
      </c>
      <c r="O559">
        <v>7</v>
      </c>
      <c r="P559">
        <v>124</v>
      </c>
      <c r="Q559">
        <v>0</v>
      </c>
      <c r="R559" t="str">
        <f>_xlfn.CONCAT(Tabel1[[#This Row],[KlubNr]]," - ",Tabel1[[#This Row],[Klubnavn]])</f>
        <v>191 - Blåvandshuk Golf Skovklubben</v>
      </c>
      <c r="S559">
        <f>Tabel1[[#This Row],[Fleks mænd]]+Tabel1[[#This Row],[Fleks damer]]</f>
        <v>27</v>
      </c>
      <c r="T559">
        <f>Tabel1[[#This Row],[Junior drenge]]+Tabel1[[#This Row],[Junior piger]]+Tabel1[[#This Row],[Junior drenge uden banetill.]]+Tabel1[[#This Row],[Junior piger uden banetill.]]+Tabel1[[#This Row],[Senior mænd]]+Tabel1[[#This Row],[Senior damer]]</f>
        <v>74</v>
      </c>
      <c r="U559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559">
        <f>Tabel1[[#This Row],[Senior mænd]]+Tabel1[[#This Row],[Senior damer]]</f>
        <v>72</v>
      </c>
      <c r="W559">
        <f>Tabel1[[#This Row],[Langdist mænd]]+Tabel1[[#This Row],[Langdist damer]]</f>
        <v>21</v>
      </c>
      <c r="X559">
        <f>Tabel1[[#This Row],[I alt]]</f>
        <v>124</v>
      </c>
      <c r="Y559">
        <f>Tabel1[[#This Row],[Passive]]</f>
        <v>0</v>
      </c>
      <c r="Z559">
        <f>Tabel1[[#This Row],[Total Aktive]]+Tabel1[[#This Row],[Total Passive]]</f>
        <v>124</v>
      </c>
    </row>
    <row r="560" spans="1:26" x14ac:dyDescent="0.2">
      <c r="A560">
        <v>2013</v>
      </c>
      <c r="B560">
        <v>172</v>
      </c>
      <c r="C560" t="s">
        <v>203</v>
      </c>
      <c r="D560">
        <v>0</v>
      </c>
      <c r="E560">
        <v>2</v>
      </c>
      <c r="F560">
        <v>4</v>
      </c>
      <c r="G560">
        <v>5</v>
      </c>
      <c r="H560">
        <v>27</v>
      </c>
      <c r="I560">
        <v>8</v>
      </c>
      <c r="J560">
        <v>0</v>
      </c>
      <c r="K560">
        <v>0</v>
      </c>
      <c r="L560">
        <v>13</v>
      </c>
      <c r="M560">
        <v>7</v>
      </c>
      <c r="N560">
        <v>0</v>
      </c>
      <c r="O560">
        <v>0</v>
      </c>
      <c r="P560">
        <v>66</v>
      </c>
      <c r="Q560">
        <v>2</v>
      </c>
      <c r="R560" t="str">
        <f>_xlfn.CONCAT(Tabel1[[#This Row],[KlubNr]]," - ",Tabel1[[#This Row],[Klubnavn]])</f>
        <v>172 - Sejerø Golfklub</v>
      </c>
      <c r="S560">
        <f>Tabel1[[#This Row],[Fleks mænd]]+Tabel1[[#This Row],[Fleks damer]]</f>
        <v>20</v>
      </c>
      <c r="T560">
        <f>Tabel1[[#This Row],[Junior drenge]]+Tabel1[[#This Row],[Junior piger]]+Tabel1[[#This Row],[Junior drenge uden banetill.]]+Tabel1[[#This Row],[Junior piger uden banetill.]]+Tabel1[[#This Row],[Senior mænd]]+Tabel1[[#This Row],[Senior damer]]</f>
        <v>46</v>
      </c>
      <c r="U560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560">
        <f>Tabel1[[#This Row],[Senior mænd]]+Tabel1[[#This Row],[Senior damer]]</f>
        <v>35</v>
      </c>
      <c r="W560">
        <f>Tabel1[[#This Row],[Langdist mænd]]+Tabel1[[#This Row],[Langdist damer]]</f>
        <v>0</v>
      </c>
      <c r="X560">
        <f>Tabel1[[#This Row],[I alt]]</f>
        <v>66</v>
      </c>
      <c r="Y560">
        <f>Tabel1[[#This Row],[Passive]]</f>
        <v>2</v>
      </c>
      <c r="Z560">
        <f>Tabel1[[#This Row],[Total Aktive]]+Tabel1[[#This Row],[Total Passive]]</f>
        <v>68</v>
      </c>
    </row>
    <row r="561" spans="1:26" x14ac:dyDescent="0.2">
      <c r="A561">
        <v>2013</v>
      </c>
      <c r="B561">
        <v>125</v>
      </c>
      <c r="C561" t="s">
        <v>201</v>
      </c>
      <c r="D561">
        <v>1</v>
      </c>
      <c r="E561">
        <v>0</v>
      </c>
      <c r="F561">
        <v>0</v>
      </c>
      <c r="G561">
        <v>0</v>
      </c>
      <c r="H561">
        <v>43</v>
      </c>
      <c r="I561">
        <v>20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64</v>
      </c>
      <c r="Q561">
        <v>2</v>
      </c>
      <c r="R561" t="str">
        <f>_xlfn.CONCAT(Tabel1[[#This Row],[KlubNr]]," - ",Tabel1[[#This Row],[Klubnavn]])</f>
        <v>125 - Arrild Golf Klub</v>
      </c>
      <c r="S561">
        <f>Tabel1[[#This Row],[Fleks mænd]]+Tabel1[[#This Row],[Fleks damer]]</f>
        <v>0</v>
      </c>
      <c r="T561">
        <f>Tabel1[[#This Row],[Junior drenge]]+Tabel1[[#This Row],[Junior piger]]+Tabel1[[#This Row],[Junior drenge uden banetill.]]+Tabel1[[#This Row],[Junior piger uden banetill.]]+Tabel1[[#This Row],[Senior mænd]]+Tabel1[[#This Row],[Senior damer]]</f>
        <v>64</v>
      </c>
      <c r="U561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561">
        <f>Tabel1[[#This Row],[Senior mænd]]+Tabel1[[#This Row],[Senior damer]]</f>
        <v>63</v>
      </c>
      <c r="W561">
        <f>Tabel1[[#This Row],[Langdist mænd]]+Tabel1[[#This Row],[Langdist damer]]</f>
        <v>0</v>
      </c>
      <c r="X561">
        <f>Tabel1[[#This Row],[I alt]]</f>
        <v>64</v>
      </c>
      <c r="Y561">
        <f>Tabel1[[#This Row],[Passive]]</f>
        <v>2</v>
      </c>
      <c r="Z561">
        <f>Tabel1[[#This Row],[Total Aktive]]+Tabel1[[#This Row],[Total Passive]]</f>
        <v>66</v>
      </c>
    </row>
    <row r="562" spans="1:26" x14ac:dyDescent="0.2">
      <c r="A562">
        <v>2013</v>
      </c>
      <c r="B562">
        <v>195</v>
      </c>
      <c r="C562" t="s">
        <v>208</v>
      </c>
      <c r="D562">
        <v>0</v>
      </c>
      <c r="E562">
        <v>0</v>
      </c>
      <c r="F562">
        <v>0</v>
      </c>
      <c r="G562">
        <v>0</v>
      </c>
      <c r="H562">
        <v>45</v>
      </c>
      <c r="I562">
        <v>8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53</v>
      </c>
      <c r="Q562">
        <v>0</v>
      </c>
      <c r="R562" t="str">
        <f>_xlfn.CONCAT(Tabel1[[#This Row],[KlubNr]]," - ",Tabel1[[#This Row],[Klubnavn]])</f>
        <v>195 - Sunset Golfklub</v>
      </c>
      <c r="S562">
        <f>Tabel1[[#This Row],[Fleks mænd]]+Tabel1[[#This Row],[Fleks damer]]</f>
        <v>0</v>
      </c>
      <c r="T562">
        <f>Tabel1[[#This Row],[Junior drenge]]+Tabel1[[#This Row],[Junior piger]]+Tabel1[[#This Row],[Junior drenge uden banetill.]]+Tabel1[[#This Row],[Junior piger uden banetill.]]+Tabel1[[#This Row],[Senior mænd]]+Tabel1[[#This Row],[Senior damer]]</f>
        <v>53</v>
      </c>
      <c r="U562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562">
        <f>Tabel1[[#This Row],[Senior mænd]]+Tabel1[[#This Row],[Senior damer]]</f>
        <v>53</v>
      </c>
      <c r="W562">
        <f>Tabel1[[#This Row],[Langdist mænd]]+Tabel1[[#This Row],[Langdist damer]]</f>
        <v>0</v>
      </c>
      <c r="X562">
        <f>Tabel1[[#This Row],[I alt]]</f>
        <v>53</v>
      </c>
      <c r="Y562">
        <f>Tabel1[[#This Row],[Passive]]</f>
        <v>0</v>
      </c>
      <c r="Z562">
        <f>Tabel1[[#This Row],[Total Aktive]]+Tabel1[[#This Row],[Total Passive]]</f>
        <v>53</v>
      </c>
    </row>
    <row r="563" spans="1:26" x14ac:dyDescent="0.2">
      <c r="A563">
        <v>2014</v>
      </c>
      <c r="B563">
        <v>92</v>
      </c>
      <c r="C563" t="s">
        <v>28</v>
      </c>
      <c r="D563">
        <v>35</v>
      </c>
      <c r="E563">
        <v>10</v>
      </c>
      <c r="F563">
        <v>6</v>
      </c>
      <c r="G563">
        <v>4</v>
      </c>
      <c r="H563">
        <v>623</v>
      </c>
      <c r="I563">
        <v>425</v>
      </c>
      <c r="J563">
        <v>4</v>
      </c>
      <c r="K563">
        <v>2</v>
      </c>
      <c r="L563">
        <v>664</v>
      </c>
      <c r="M563">
        <v>171</v>
      </c>
      <c r="N563">
        <v>7</v>
      </c>
      <c r="O563">
        <v>5</v>
      </c>
      <c r="P563">
        <v>1956</v>
      </c>
      <c r="Q563">
        <v>94</v>
      </c>
      <c r="R563" t="str">
        <f>_xlfn.CONCAT(Tabel1[[#This Row],[KlubNr]]," - ",Tabel1[[#This Row],[Klubnavn]])</f>
        <v>92 - Hørsholm Golfklub</v>
      </c>
      <c r="S563">
        <f>Tabel1[[#This Row],[Fleks mænd]]+Tabel1[[#This Row],[Fleks damer]]</f>
        <v>835</v>
      </c>
      <c r="T563">
        <f>Tabel1[[#This Row],[Junior drenge]]+Tabel1[[#This Row],[Junior piger]]+Tabel1[[#This Row],[Junior drenge uden banetill.]]+Tabel1[[#This Row],[Junior piger uden banetill.]]+Tabel1[[#This Row],[Senior mænd]]+Tabel1[[#This Row],[Senior damer]]</f>
        <v>1103</v>
      </c>
      <c r="U563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563">
        <f>Tabel1[[#This Row],[Senior mænd]]+Tabel1[[#This Row],[Senior damer]]</f>
        <v>1048</v>
      </c>
      <c r="W563">
        <f>Tabel1[[#This Row],[Langdist mænd]]+Tabel1[[#This Row],[Langdist damer]]</f>
        <v>12</v>
      </c>
      <c r="X563">
        <f>Tabel1[[#This Row],[I alt]]</f>
        <v>1956</v>
      </c>
      <c r="Y563">
        <f>Tabel1[[#This Row],[Passive]]</f>
        <v>94</v>
      </c>
      <c r="Z563">
        <f>Tabel1[[#This Row],[Total Aktive]]+Tabel1[[#This Row],[Total Passive]]</f>
        <v>2050</v>
      </c>
    </row>
    <row r="564" spans="1:26" x14ac:dyDescent="0.2">
      <c r="A564">
        <v>2014</v>
      </c>
      <c r="B564">
        <v>113</v>
      </c>
      <c r="C564" t="s">
        <v>62</v>
      </c>
      <c r="D564">
        <v>23</v>
      </c>
      <c r="E564">
        <v>4</v>
      </c>
      <c r="F564">
        <v>1</v>
      </c>
      <c r="G564">
        <v>0</v>
      </c>
      <c r="H564">
        <v>188</v>
      </c>
      <c r="I564">
        <v>130</v>
      </c>
      <c r="J564">
        <v>2</v>
      </c>
      <c r="K564">
        <v>1</v>
      </c>
      <c r="L564">
        <v>1115</v>
      </c>
      <c r="M564">
        <v>295</v>
      </c>
      <c r="N564">
        <v>68</v>
      </c>
      <c r="O564">
        <v>55</v>
      </c>
      <c r="P564">
        <v>1882</v>
      </c>
      <c r="Q564">
        <v>6</v>
      </c>
      <c r="R564" t="str">
        <f>_xlfn.CONCAT(Tabel1[[#This Row],[KlubNr]]," - ",Tabel1[[#This Row],[Klubnavn]])</f>
        <v>113 - Læsø Seaside Golf Klub</v>
      </c>
      <c r="S564">
        <f>Tabel1[[#This Row],[Fleks mænd]]+Tabel1[[#This Row],[Fleks damer]]</f>
        <v>1410</v>
      </c>
      <c r="T564">
        <f>Tabel1[[#This Row],[Junior drenge]]+Tabel1[[#This Row],[Junior piger]]+Tabel1[[#This Row],[Junior drenge uden banetill.]]+Tabel1[[#This Row],[Junior piger uden banetill.]]+Tabel1[[#This Row],[Senior mænd]]+Tabel1[[#This Row],[Senior damer]]</f>
        <v>346</v>
      </c>
      <c r="U564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564">
        <f>Tabel1[[#This Row],[Senior mænd]]+Tabel1[[#This Row],[Senior damer]]</f>
        <v>318</v>
      </c>
      <c r="W564">
        <f>Tabel1[[#This Row],[Langdist mænd]]+Tabel1[[#This Row],[Langdist damer]]</f>
        <v>123</v>
      </c>
      <c r="X564">
        <f>Tabel1[[#This Row],[I alt]]</f>
        <v>1882</v>
      </c>
      <c r="Y564">
        <f>Tabel1[[#This Row],[Passive]]</f>
        <v>6</v>
      </c>
      <c r="Z564">
        <f>Tabel1[[#This Row],[Total Aktive]]+Tabel1[[#This Row],[Total Passive]]</f>
        <v>1888</v>
      </c>
    </row>
    <row r="565" spans="1:26" x14ac:dyDescent="0.2">
      <c r="A565">
        <v>2014</v>
      </c>
      <c r="B565">
        <v>120</v>
      </c>
      <c r="C565" t="s">
        <v>59</v>
      </c>
      <c r="D565">
        <v>54</v>
      </c>
      <c r="E565">
        <v>13</v>
      </c>
      <c r="F565">
        <v>24</v>
      </c>
      <c r="G565">
        <v>12</v>
      </c>
      <c r="H565">
        <v>958</v>
      </c>
      <c r="I565">
        <v>293</v>
      </c>
      <c r="J565">
        <v>0</v>
      </c>
      <c r="K565">
        <v>0</v>
      </c>
      <c r="L565">
        <v>364</v>
      </c>
      <c r="M565">
        <v>140</v>
      </c>
      <c r="N565">
        <v>0</v>
      </c>
      <c r="O565">
        <v>0</v>
      </c>
      <c r="P565">
        <v>1858</v>
      </c>
      <c r="Q565">
        <v>118</v>
      </c>
      <c r="R565" t="str">
        <f>_xlfn.CONCAT(Tabel1[[#This Row],[KlubNr]]," - ",Tabel1[[#This Row],[Klubnavn]])</f>
        <v>120 - Smørum Golfklub</v>
      </c>
      <c r="S565">
        <f>Tabel1[[#This Row],[Fleks mænd]]+Tabel1[[#This Row],[Fleks damer]]</f>
        <v>504</v>
      </c>
      <c r="T565">
        <f>Tabel1[[#This Row],[Junior drenge]]+Tabel1[[#This Row],[Junior piger]]+Tabel1[[#This Row],[Junior drenge uden banetill.]]+Tabel1[[#This Row],[Junior piger uden banetill.]]+Tabel1[[#This Row],[Senior mænd]]+Tabel1[[#This Row],[Senior damer]]</f>
        <v>1354</v>
      </c>
      <c r="U565">
        <f>Tabel1[[#This Row],[Junior drenge]]+Tabel1[[#This Row],[Junior piger]]+Tabel1[[#This Row],[Junior drenge uden banetill.]]+Tabel1[[#This Row],[Junior piger uden banetill.]]+Tabel1[[#This Row],[Fleks drenge]]+Tabel1[[#This Row],[Fleks piger]]</f>
        <v>103</v>
      </c>
      <c r="V565">
        <f>Tabel1[[#This Row],[Senior mænd]]+Tabel1[[#This Row],[Senior damer]]</f>
        <v>1251</v>
      </c>
      <c r="W565">
        <f>Tabel1[[#This Row],[Langdist mænd]]+Tabel1[[#This Row],[Langdist damer]]</f>
        <v>0</v>
      </c>
      <c r="X565">
        <f>Tabel1[[#This Row],[I alt]]</f>
        <v>1858</v>
      </c>
      <c r="Y565">
        <f>Tabel1[[#This Row],[Passive]]</f>
        <v>118</v>
      </c>
      <c r="Z565">
        <f>Tabel1[[#This Row],[Total Aktive]]+Tabel1[[#This Row],[Total Passive]]</f>
        <v>1976</v>
      </c>
    </row>
    <row r="566" spans="1:26" x14ac:dyDescent="0.2">
      <c r="A566">
        <v>2014</v>
      </c>
      <c r="B566">
        <v>44</v>
      </c>
      <c r="C566" t="s">
        <v>26</v>
      </c>
      <c r="D566">
        <v>59</v>
      </c>
      <c r="E566">
        <v>23</v>
      </c>
      <c r="F566">
        <v>0</v>
      </c>
      <c r="G566">
        <v>0</v>
      </c>
      <c r="H566">
        <v>960</v>
      </c>
      <c r="I566">
        <v>453</v>
      </c>
      <c r="J566">
        <v>0</v>
      </c>
      <c r="K566">
        <v>0</v>
      </c>
      <c r="L566">
        <v>93</v>
      </c>
      <c r="M566">
        <v>94</v>
      </c>
      <c r="N566">
        <v>0</v>
      </c>
      <c r="O566">
        <v>0</v>
      </c>
      <c r="P566">
        <v>1682</v>
      </c>
      <c r="Q566">
        <v>289</v>
      </c>
      <c r="R566" t="str">
        <f>_xlfn.CONCAT(Tabel1[[#This Row],[KlubNr]]," - ",Tabel1[[#This Row],[Klubnavn]])</f>
        <v>44 - Furesø Golfklub</v>
      </c>
      <c r="S566">
        <f>Tabel1[[#This Row],[Fleks mænd]]+Tabel1[[#This Row],[Fleks damer]]</f>
        <v>187</v>
      </c>
      <c r="T566">
        <f>Tabel1[[#This Row],[Junior drenge]]+Tabel1[[#This Row],[Junior piger]]+Tabel1[[#This Row],[Junior drenge uden banetill.]]+Tabel1[[#This Row],[Junior piger uden banetill.]]+Tabel1[[#This Row],[Senior mænd]]+Tabel1[[#This Row],[Senior damer]]</f>
        <v>1495</v>
      </c>
      <c r="U566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566">
        <f>Tabel1[[#This Row],[Senior mænd]]+Tabel1[[#This Row],[Senior damer]]</f>
        <v>1413</v>
      </c>
      <c r="W566">
        <f>Tabel1[[#This Row],[Langdist mænd]]+Tabel1[[#This Row],[Langdist damer]]</f>
        <v>0</v>
      </c>
      <c r="X566">
        <f>Tabel1[[#This Row],[I alt]]</f>
        <v>1682</v>
      </c>
      <c r="Y566">
        <f>Tabel1[[#This Row],[Passive]]</f>
        <v>289</v>
      </c>
      <c r="Z566">
        <f>Tabel1[[#This Row],[Total Aktive]]+Tabel1[[#This Row],[Total Passive]]</f>
        <v>1971</v>
      </c>
    </row>
    <row r="567" spans="1:26" x14ac:dyDescent="0.2">
      <c r="A567">
        <v>2014</v>
      </c>
      <c r="B567">
        <v>24</v>
      </c>
      <c r="C567" t="s">
        <v>31</v>
      </c>
      <c r="D567">
        <v>65</v>
      </c>
      <c r="E567">
        <v>25</v>
      </c>
      <c r="F567">
        <v>5</v>
      </c>
      <c r="G567">
        <v>5</v>
      </c>
      <c r="H567">
        <v>692</v>
      </c>
      <c r="I567">
        <v>278</v>
      </c>
      <c r="J567">
        <v>0</v>
      </c>
      <c r="K567">
        <v>0</v>
      </c>
      <c r="L567">
        <v>336</v>
      </c>
      <c r="M567">
        <v>249</v>
      </c>
      <c r="N567">
        <v>8</v>
      </c>
      <c r="O567">
        <v>8</v>
      </c>
      <c r="P567">
        <v>1671</v>
      </c>
      <c r="Q567">
        <v>71</v>
      </c>
      <c r="R567" t="str">
        <f>_xlfn.CONCAT(Tabel1[[#This Row],[KlubNr]]," - ",Tabel1[[#This Row],[Klubnavn]])</f>
        <v>24 - Køge Golf Klub</v>
      </c>
      <c r="S567">
        <f>Tabel1[[#This Row],[Fleks mænd]]+Tabel1[[#This Row],[Fleks damer]]</f>
        <v>585</v>
      </c>
      <c r="T567">
        <f>Tabel1[[#This Row],[Junior drenge]]+Tabel1[[#This Row],[Junior piger]]+Tabel1[[#This Row],[Junior drenge uden banetill.]]+Tabel1[[#This Row],[Junior piger uden banetill.]]+Tabel1[[#This Row],[Senior mænd]]+Tabel1[[#This Row],[Senior damer]]</f>
        <v>1070</v>
      </c>
      <c r="U567">
        <f>Tabel1[[#This Row],[Junior drenge]]+Tabel1[[#This Row],[Junior piger]]+Tabel1[[#This Row],[Junior drenge uden banetill.]]+Tabel1[[#This Row],[Junior piger uden banetill.]]+Tabel1[[#This Row],[Fleks drenge]]+Tabel1[[#This Row],[Fleks piger]]</f>
        <v>100</v>
      </c>
      <c r="V567">
        <f>Tabel1[[#This Row],[Senior mænd]]+Tabel1[[#This Row],[Senior damer]]</f>
        <v>970</v>
      </c>
      <c r="W567">
        <f>Tabel1[[#This Row],[Langdist mænd]]+Tabel1[[#This Row],[Langdist damer]]</f>
        <v>16</v>
      </c>
      <c r="X567">
        <f>Tabel1[[#This Row],[I alt]]</f>
        <v>1671</v>
      </c>
      <c r="Y567">
        <f>Tabel1[[#This Row],[Passive]]</f>
        <v>71</v>
      </c>
      <c r="Z567">
        <f>Tabel1[[#This Row],[Total Aktive]]+Tabel1[[#This Row],[Total Passive]]</f>
        <v>1742</v>
      </c>
    </row>
    <row r="568" spans="1:26" x14ac:dyDescent="0.2">
      <c r="A568">
        <v>2014</v>
      </c>
      <c r="B568">
        <v>137</v>
      </c>
      <c r="C568" t="s">
        <v>128</v>
      </c>
      <c r="D568">
        <v>8</v>
      </c>
      <c r="E568">
        <v>3</v>
      </c>
      <c r="F568">
        <v>6</v>
      </c>
      <c r="G568">
        <v>0</v>
      </c>
      <c r="H568">
        <v>221</v>
      </c>
      <c r="I568">
        <v>78</v>
      </c>
      <c r="J568">
        <v>4</v>
      </c>
      <c r="K568">
        <v>1</v>
      </c>
      <c r="L568">
        <v>1107</v>
      </c>
      <c r="M568">
        <v>220</v>
      </c>
      <c r="N568">
        <v>16</v>
      </c>
      <c r="O568">
        <v>5</v>
      </c>
      <c r="P568">
        <v>1669</v>
      </c>
      <c r="Q568">
        <v>390</v>
      </c>
      <c r="R568" t="str">
        <f>_xlfn.CONCAT(Tabel1[[#This Row],[KlubNr]]," - ",Tabel1[[#This Row],[Klubnavn]])</f>
        <v>137 - Øland Golfklub</v>
      </c>
      <c r="S568">
        <f>Tabel1[[#This Row],[Fleks mænd]]+Tabel1[[#This Row],[Fleks damer]]</f>
        <v>1327</v>
      </c>
      <c r="T568">
        <f>Tabel1[[#This Row],[Junior drenge]]+Tabel1[[#This Row],[Junior piger]]+Tabel1[[#This Row],[Junior drenge uden banetill.]]+Tabel1[[#This Row],[Junior piger uden banetill.]]+Tabel1[[#This Row],[Senior mænd]]+Tabel1[[#This Row],[Senior damer]]</f>
        <v>316</v>
      </c>
      <c r="U568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568">
        <f>Tabel1[[#This Row],[Senior mænd]]+Tabel1[[#This Row],[Senior damer]]</f>
        <v>299</v>
      </c>
      <c r="W568">
        <f>Tabel1[[#This Row],[Langdist mænd]]+Tabel1[[#This Row],[Langdist damer]]</f>
        <v>21</v>
      </c>
      <c r="X568">
        <f>Tabel1[[#This Row],[I alt]]</f>
        <v>1669</v>
      </c>
      <c r="Y568">
        <f>Tabel1[[#This Row],[Passive]]</f>
        <v>390</v>
      </c>
      <c r="Z568">
        <f>Tabel1[[#This Row],[Total Aktive]]+Tabel1[[#This Row],[Total Passive]]</f>
        <v>2059</v>
      </c>
    </row>
    <row r="569" spans="1:26" x14ac:dyDescent="0.2">
      <c r="A569">
        <v>2014</v>
      </c>
      <c r="B569">
        <v>52</v>
      </c>
      <c r="C569" t="s">
        <v>27</v>
      </c>
      <c r="D569">
        <v>52</v>
      </c>
      <c r="E569">
        <v>12</v>
      </c>
      <c r="F569">
        <v>9</v>
      </c>
      <c r="G569">
        <v>8</v>
      </c>
      <c r="H569">
        <v>784</v>
      </c>
      <c r="I569">
        <v>322</v>
      </c>
      <c r="J569">
        <v>28</v>
      </c>
      <c r="K569">
        <v>8</v>
      </c>
      <c r="L569">
        <v>247</v>
      </c>
      <c r="M569">
        <v>169</v>
      </c>
      <c r="N569">
        <v>0</v>
      </c>
      <c r="O569">
        <v>0</v>
      </c>
      <c r="P569">
        <v>1639</v>
      </c>
      <c r="Q569">
        <v>361</v>
      </c>
      <c r="R569" t="str">
        <f>_xlfn.CONCAT(Tabel1[[#This Row],[KlubNr]]," - ",Tabel1[[#This Row],[Klubnavn]])</f>
        <v>52 - Hjortespring Golfklub</v>
      </c>
      <c r="S569">
        <f>Tabel1[[#This Row],[Fleks mænd]]+Tabel1[[#This Row],[Fleks damer]]</f>
        <v>416</v>
      </c>
      <c r="T569">
        <f>Tabel1[[#This Row],[Junior drenge]]+Tabel1[[#This Row],[Junior piger]]+Tabel1[[#This Row],[Junior drenge uden banetill.]]+Tabel1[[#This Row],[Junior piger uden banetill.]]+Tabel1[[#This Row],[Senior mænd]]+Tabel1[[#This Row],[Senior damer]]</f>
        <v>1187</v>
      </c>
      <c r="U569">
        <f>Tabel1[[#This Row],[Junior drenge]]+Tabel1[[#This Row],[Junior piger]]+Tabel1[[#This Row],[Junior drenge uden banetill.]]+Tabel1[[#This Row],[Junior piger uden banetill.]]+Tabel1[[#This Row],[Fleks drenge]]+Tabel1[[#This Row],[Fleks piger]]</f>
        <v>117</v>
      </c>
      <c r="V569">
        <f>Tabel1[[#This Row],[Senior mænd]]+Tabel1[[#This Row],[Senior damer]]</f>
        <v>1106</v>
      </c>
      <c r="W569">
        <f>Tabel1[[#This Row],[Langdist mænd]]+Tabel1[[#This Row],[Langdist damer]]</f>
        <v>0</v>
      </c>
      <c r="X569">
        <f>Tabel1[[#This Row],[I alt]]</f>
        <v>1639</v>
      </c>
      <c r="Y569">
        <f>Tabel1[[#This Row],[Passive]]</f>
        <v>361</v>
      </c>
      <c r="Z569">
        <f>Tabel1[[#This Row],[Total Aktive]]+Tabel1[[#This Row],[Total Passive]]</f>
        <v>2000</v>
      </c>
    </row>
    <row r="570" spans="1:26" x14ac:dyDescent="0.2">
      <c r="A570">
        <v>2014</v>
      </c>
      <c r="B570">
        <v>101</v>
      </c>
      <c r="C570" t="s">
        <v>29</v>
      </c>
      <c r="D570">
        <v>60</v>
      </c>
      <c r="E570">
        <v>19</v>
      </c>
      <c r="F570">
        <v>8</v>
      </c>
      <c r="G570">
        <v>2</v>
      </c>
      <c r="H570">
        <v>1068</v>
      </c>
      <c r="I570">
        <v>368</v>
      </c>
      <c r="J570">
        <v>0</v>
      </c>
      <c r="K570">
        <v>0</v>
      </c>
      <c r="L570">
        <v>51</v>
      </c>
      <c r="M570">
        <v>44</v>
      </c>
      <c r="N570">
        <v>7</v>
      </c>
      <c r="O570">
        <v>3</v>
      </c>
      <c r="P570">
        <v>1630</v>
      </c>
      <c r="Q570">
        <v>107</v>
      </c>
      <c r="R570" t="str">
        <f>_xlfn.CONCAT(Tabel1[[#This Row],[KlubNr]]," - ",Tabel1[[#This Row],[Klubnavn]])</f>
        <v>101 - Odense Eventyr Golf Klub</v>
      </c>
      <c r="S570">
        <f>Tabel1[[#This Row],[Fleks mænd]]+Tabel1[[#This Row],[Fleks damer]]</f>
        <v>95</v>
      </c>
      <c r="T570">
        <f>Tabel1[[#This Row],[Junior drenge]]+Tabel1[[#This Row],[Junior piger]]+Tabel1[[#This Row],[Junior drenge uden banetill.]]+Tabel1[[#This Row],[Junior piger uden banetill.]]+Tabel1[[#This Row],[Senior mænd]]+Tabel1[[#This Row],[Senior damer]]</f>
        <v>1525</v>
      </c>
      <c r="U570">
        <f>Tabel1[[#This Row],[Junior drenge]]+Tabel1[[#This Row],[Junior piger]]+Tabel1[[#This Row],[Junior drenge uden banetill.]]+Tabel1[[#This Row],[Junior piger uden banetill.]]+Tabel1[[#This Row],[Fleks drenge]]+Tabel1[[#This Row],[Fleks piger]]</f>
        <v>89</v>
      </c>
      <c r="V570">
        <f>Tabel1[[#This Row],[Senior mænd]]+Tabel1[[#This Row],[Senior damer]]</f>
        <v>1436</v>
      </c>
      <c r="W570">
        <f>Tabel1[[#This Row],[Langdist mænd]]+Tabel1[[#This Row],[Langdist damer]]</f>
        <v>10</v>
      </c>
      <c r="X570">
        <f>Tabel1[[#This Row],[I alt]]</f>
        <v>1630</v>
      </c>
      <c r="Y570">
        <f>Tabel1[[#This Row],[Passive]]</f>
        <v>107</v>
      </c>
      <c r="Z570">
        <f>Tabel1[[#This Row],[Total Aktive]]+Tabel1[[#This Row],[Total Passive]]</f>
        <v>1737</v>
      </c>
    </row>
    <row r="571" spans="1:26" x14ac:dyDescent="0.2">
      <c r="A571">
        <v>2014</v>
      </c>
      <c r="B571">
        <v>27</v>
      </c>
      <c r="C571" t="s">
        <v>35</v>
      </c>
      <c r="D571">
        <v>45</v>
      </c>
      <c r="E571">
        <v>11</v>
      </c>
      <c r="F571">
        <v>15</v>
      </c>
      <c r="G571">
        <v>6</v>
      </c>
      <c r="H571">
        <v>833</v>
      </c>
      <c r="I571">
        <v>354</v>
      </c>
      <c r="J571">
        <v>1</v>
      </c>
      <c r="K571">
        <v>0</v>
      </c>
      <c r="L571">
        <v>193</v>
      </c>
      <c r="M571">
        <v>136</v>
      </c>
      <c r="N571">
        <v>6</v>
      </c>
      <c r="O571">
        <v>0</v>
      </c>
      <c r="P571">
        <v>1600</v>
      </c>
      <c r="Q571">
        <v>109</v>
      </c>
      <c r="R571" t="str">
        <f>_xlfn.CONCAT(Tabel1[[#This Row],[KlubNr]]," - ",Tabel1[[#This Row],[Klubnavn]])</f>
        <v>27 - Vejle Golf Club</v>
      </c>
      <c r="S571">
        <f>Tabel1[[#This Row],[Fleks mænd]]+Tabel1[[#This Row],[Fleks damer]]</f>
        <v>329</v>
      </c>
      <c r="T571">
        <f>Tabel1[[#This Row],[Junior drenge]]+Tabel1[[#This Row],[Junior piger]]+Tabel1[[#This Row],[Junior drenge uden banetill.]]+Tabel1[[#This Row],[Junior piger uden banetill.]]+Tabel1[[#This Row],[Senior mænd]]+Tabel1[[#This Row],[Senior damer]]</f>
        <v>1264</v>
      </c>
      <c r="U571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571">
        <f>Tabel1[[#This Row],[Senior mænd]]+Tabel1[[#This Row],[Senior damer]]</f>
        <v>1187</v>
      </c>
      <c r="W571">
        <f>Tabel1[[#This Row],[Langdist mænd]]+Tabel1[[#This Row],[Langdist damer]]</f>
        <v>6</v>
      </c>
      <c r="X571">
        <f>Tabel1[[#This Row],[I alt]]</f>
        <v>1600</v>
      </c>
      <c r="Y571">
        <f>Tabel1[[#This Row],[Passive]]</f>
        <v>109</v>
      </c>
      <c r="Z571">
        <f>Tabel1[[#This Row],[Total Aktive]]+Tabel1[[#This Row],[Total Passive]]</f>
        <v>1709</v>
      </c>
    </row>
    <row r="572" spans="1:26" x14ac:dyDescent="0.2">
      <c r="A572">
        <v>2014</v>
      </c>
      <c r="B572">
        <v>2</v>
      </c>
      <c r="C572" t="s">
        <v>33</v>
      </c>
      <c r="D572">
        <v>53</v>
      </c>
      <c r="E572">
        <v>11</v>
      </c>
      <c r="F572">
        <v>29</v>
      </c>
      <c r="G572">
        <v>19</v>
      </c>
      <c r="H572">
        <v>959</v>
      </c>
      <c r="I572">
        <v>424</v>
      </c>
      <c r="J572">
        <v>0</v>
      </c>
      <c r="K572">
        <v>0</v>
      </c>
      <c r="L572">
        <v>47</v>
      </c>
      <c r="M572">
        <v>19</v>
      </c>
      <c r="N572">
        <v>5</v>
      </c>
      <c r="O572">
        <v>0</v>
      </c>
      <c r="P572">
        <v>1566</v>
      </c>
      <c r="Q572">
        <v>161</v>
      </c>
      <c r="R572" t="str">
        <f>_xlfn.CONCAT(Tabel1[[#This Row],[KlubNr]]," - ",Tabel1[[#This Row],[Klubnavn]])</f>
        <v>2 - Aalborg Golf Klub</v>
      </c>
      <c r="S572">
        <f>Tabel1[[#This Row],[Fleks mænd]]+Tabel1[[#This Row],[Fleks damer]]</f>
        <v>66</v>
      </c>
      <c r="T572">
        <f>Tabel1[[#This Row],[Junior drenge]]+Tabel1[[#This Row],[Junior piger]]+Tabel1[[#This Row],[Junior drenge uden banetill.]]+Tabel1[[#This Row],[Junior piger uden banetill.]]+Tabel1[[#This Row],[Senior mænd]]+Tabel1[[#This Row],[Senior damer]]</f>
        <v>1495</v>
      </c>
      <c r="U572">
        <f>Tabel1[[#This Row],[Junior drenge]]+Tabel1[[#This Row],[Junior piger]]+Tabel1[[#This Row],[Junior drenge uden banetill.]]+Tabel1[[#This Row],[Junior piger uden banetill.]]+Tabel1[[#This Row],[Fleks drenge]]+Tabel1[[#This Row],[Fleks piger]]</f>
        <v>112</v>
      </c>
      <c r="V572">
        <f>Tabel1[[#This Row],[Senior mænd]]+Tabel1[[#This Row],[Senior damer]]</f>
        <v>1383</v>
      </c>
      <c r="W572">
        <f>Tabel1[[#This Row],[Langdist mænd]]+Tabel1[[#This Row],[Langdist damer]]</f>
        <v>5</v>
      </c>
      <c r="X572">
        <f>Tabel1[[#This Row],[I alt]]</f>
        <v>1566</v>
      </c>
      <c r="Y572">
        <f>Tabel1[[#This Row],[Passive]]</f>
        <v>161</v>
      </c>
      <c r="Z572">
        <f>Tabel1[[#This Row],[Total Aktive]]+Tabel1[[#This Row],[Total Passive]]</f>
        <v>1727</v>
      </c>
    </row>
    <row r="573" spans="1:26" x14ac:dyDescent="0.2">
      <c r="A573">
        <v>2014</v>
      </c>
      <c r="B573">
        <v>3</v>
      </c>
      <c r="C573" t="s">
        <v>32</v>
      </c>
      <c r="D573">
        <v>43</v>
      </c>
      <c r="E573">
        <v>16</v>
      </c>
      <c r="F573">
        <v>6</v>
      </c>
      <c r="G573">
        <v>4</v>
      </c>
      <c r="H573">
        <v>952</v>
      </c>
      <c r="I573">
        <v>469</v>
      </c>
      <c r="J573">
        <v>0</v>
      </c>
      <c r="K573">
        <v>0</v>
      </c>
      <c r="L573">
        <v>0</v>
      </c>
      <c r="M573">
        <v>0</v>
      </c>
      <c r="N573">
        <v>11</v>
      </c>
      <c r="O573">
        <v>3</v>
      </c>
      <c r="P573">
        <v>1504</v>
      </c>
      <c r="Q573">
        <v>162</v>
      </c>
      <c r="R573" t="str">
        <f>_xlfn.CONCAT(Tabel1[[#This Row],[KlubNr]]," - ",Tabel1[[#This Row],[Klubnavn]])</f>
        <v>3 - Esbjerg Golfklub</v>
      </c>
      <c r="S573">
        <f>Tabel1[[#This Row],[Fleks mænd]]+Tabel1[[#This Row],[Fleks damer]]</f>
        <v>0</v>
      </c>
      <c r="T573">
        <f>Tabel1[[#This Row],[Junior drenge]]+Tabel1[[#This Row],[Junior piger]]+Tabel1[[#This Row],[Junior drenge uden banetill.]]+Tabel1[[#This Row],[Junior piger uden banetill.]]+Tabel1[[#This Row],[Senior mænd]]+Tabel1[[#This Row],[Senior damer]]</f>
        <v>1490</v>
      </c>
      <c r="U573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573">
        <f>Tabel1[[#This Row],[Senior mænd]]+Tabel1[[#This Row],[Senior damer]]</f>
        <v>1421</v>
      </c>
      <c r="W573">
        <f>Tabel1[[#This Row],[Langdist mænd]]+Tabel1[[#This Row],[Langdist damer]]</f>
        <v>14</v>
      </c>
      <c r="X573">
        <f>Tabel1[[#This Row],[I alt]]</f>
        <v>1504</v>
      </c>
      <c r="Y573">
        <f>Tabel1[[#This Row],[Passive]]</f>
        <v>162</v>
      </c>
      <c r="Z573">
        <f>Tabel1[[#This Row],[Total Aktive]]+Tabel1[[#This Row],[Total Passive]]</f>
        <v>1666</v>
      </c>
    </row>
    <row r="574" spans="1:26" x14ac:dyDescent="0.2">
      <c r="A574">
        <v>2014</v>
      </c>
      <c r="B574">
        <v>26</v>
      </c>
      <c r="C574" t="s">
        <v>42</v>
      </c>
      <c r="D574">
        <v>70</v>
      </c>
      <c r="E574">
        <v>9</v>
      </c>
      <c r="F574">
        <v>0</v>
      </c>
      <c r="G574">
        <v>0</v>
      </c>
      <c r="H574">
        <v>717</v>
      </c>
      <c r="I574">
        <v>385</v>
      </c>
      <c r="J574">
        <v>0</v>
      </c>
      <c r="K574">
        <v>1</v>
      </c>
      <c r="L574">
        <v>158</v>
      </c>
      <c r="M574">
        <v>100</v>
      </c>
      <c r="N574">
        <v>16</v>
      </c>
      <c r="O574">
        <v>12</v>
      </c>
      <c r="P574">
        <v>1468</v>
      </c>
      <c r="Q574">
        <v>66</v>
      </c>
      <c r="R574" t="str">
        <f>_xlfn.CONCAT(Tabel1[[#This Row],[KlubNr]]," - ",Tabel1[[#This Row],[Klubnavn]])</f>
        <v>26 - Holstebro Golfklub</v>
      </c>
      <c r="S574">
        <f>Tabel1[[#This Row],[Fleks mænd]]+Tabel1[[#This Row],[Fleks damer]]</f>
        <v>258</v>
      </c>
      <c r="T574">
        <f>Tabel1[[#This Row],[Junior drenge]]+Tabel1[[#This Row],[Junior piger]]+Tabel1[[#This Row],[Junior drenge uden banetill.]]+Tabel1[[#This Row],[Junior piger uden banetill.]]+Tabel1[[#This Row],[Senior mænd]]+Tabel1[[#This Row],[Senior damer]]</f>
        <v>1181</v>
      </c>
      <c r="U574">
        <f>Tabel1[[#This Row],[Junior drenge]]+Tabel1[[#This Row],[Junior piger]]+Tabel1[[#This Row],[Junior drenge uden banetill.]]+Tabel1[[#This Row],[Junior piger uden banetill.]]+Tabel1[[#This Row],[Fleks drenge]]+Tabel1[[#This Row],[Fleks piger]]</f>
        <v>80</v>
      </c>
      <c r="V574">
        <f>Tabel1[[#This Row],[Senior mænd]]+Tabel1[[#This Row],[Senior damer]]</f>
        <v>1102</v>
      </c>
      <c r="W574">
        <f>Tabel1[[#This Row],[Langdist mænd]]+Tabel1[[#This Row],[Langdist damer]]</f>
        <v>28</v>
      </c>
      <c r="X574">
        <f>Tabel1[[#This Row],[I alt]]</f>
        <v>1468</v>
      </c>
      <c r="Y574">
        <f>Tabel1[[#This Row],[Passive]]</f>
        <v>66</v>
      </c>
      <c r="Z574">
        <f>Tabel1[[#This Row],[Total Aktive]]+Tabel1[[#This Row],[Total Passive]]</f>
        <v>1534</v>
      </c>
    </row>
    <row r="575" spans="1:26" x14ac:dyDescent="0.2">
      <c r="A575">
        <v>2014</v>
      </c>
      <c r="B575">
        <v>16</v>
      </c>
      <c r="C575" t="s">
        <v>235</v>
      </c>
      <c r="D575">
        <v>70</v>
      </c>
      <c r="E575">
        <v>18</v>
      </c>
      <c r="F575">
        <v>0</v>
      </c>
      <c r="G575">
        <v>0</v>
      </c>
      <c r="H575">
        <v>871</v>
      </c>
      <c r="I575">
        <v>380</v>
      </c>
      <c r="J575">
        <v>0</v>
      </c>
      <c r="K575">
        <v>0</v>
      </c>
      <c r="L575">
        <v>86</v>
      </c>
      <c r="M575">
        <v>42</v>
      </c>
      <c r="N575">
        <v>0</v>
      </c>
      <c r="O575">
        <v>0</v>
      </c>
      <c r="P575">
        <v>1467</v>
      </c>
      <c r="Q575">
        <v>263</v>
      </c>
      <c r="R575" t="str">
        <f>_xlfn.CONCAT(Tabel1[[#This Row],[KlubNr]]," - ",Tabel1[[#This Row],[Klubnavn]])</f>
        <v>16 - Silkeborg Golfklub</v>
      </c>
      <c r="S575">
        <f>Tabel1[[#This Row],[Fleks mænd]]+Tabel1[[#This Row],[Fleks damer]]</f>
        <v>128</v>
      </c>
      <c r="T575">
        <f>Tabel1[[#This Row],[Junior drenge]]+Tabel1[[#This Row],[Junior piger]]+Tabel1[[#This Row],[Junior drenge uden banetill.]]+Tabel1[[#This Row],[Junior piger uden banetill.]]+Tabel1[[#This Row],[Senior mænd]]+Tabel1[[#This Row],[Senior damer]]</f>
        <v>1339</v>
      </c>
      <c r="U575">
        <f>Tabel1[[#This Row],[Junior drenge]]+Tabel1[[#This Row],[Junior piger]]+Tabel1[[#This Row],[Junior drenge uden banetill.]]+Tabel1[[#This Row],[Junior piger uden banetill.]]+Tabel1[[#This Row],[Fleks drenge]]+Tabel1[[#This Row],[Fleks piger]]</f>
        <v>88</v>
      </c>
      <c r="V575">
        <f>Tabel1[[#This Row],[Senior mænd]]+Tabel1[[#This Row],[Senior damer]]</f>
        <v>1251</v>
      </c>
      <c r="W575">
        <f>Tabel1[[#This Row],[Langdist mænd]]+Tabel1[[#This Row],[Langdist damer]]</f>
        <v>0</v>
      </c>
      <c r="X575">
        <f>Tabel1[[#This Row],[I alt]]</f>
        <v>1467</v>
      </c>
      <c r="Y575">
        <f>Tabel1[[#This Row],[Passive]]</f>
        <v>263</v>
      </c>
      <c r="Z575">
        <f>Tabel1[[#This Row],[Total Aktive]]+Tabel1[[#This Row],[Total Passive]]</f>
        <v>1730</v>
      </c>
    </row>
    <row r="576" spans="1:26" x14ac:dyDescent="0.2">
      <c r="A576">
        <v>2014</v>
      </c>
      <c r="B576">
        <v>99</v>
      </c>
      <c r="C576" t="s">
        <v>34</v>
      </c>
      <c r="D576">
        <v>49</v>
      </c>
      <c r="E576">
        <v>6</v>
      </c>
      <c r="F576">
        <v>0</v>
      </c>
      <c r="G576">
        <v>0</v>
      </c>
      <c r="H576">
        <v>798</v>
      </c>
      <c r="I576">
        <v>372</v>
      </c>
      <c r="J576">
        <v>0</v>
      </c>
      <c r="K576">
        <v>0</v>
      </c>
      <c r="L576">
        <v>153</v>
      </c>
      <c r="M576">
        <v>51</v>
      </c>
      <c r="N576">
        <v>15</v>
      </c>
      <c r="O576">
        <v>3</v>
      </c>
      <c r="P576">
        <v>1447</v>
      </c>
      <c r="Q576">
        <v>171</v>
      </c>
      <c r="R576" t="str">
        <f>_xlfn.CONCAT(Tabel1[[#This Row],[KlubNr]]," - ",Tabel1[[#This Row],[Klubnavn]])</f>
        <v>99 - Ørnehøj Golfklub</v>
      </c>
      <c r="S576">
        <f>Tabel1[[#This Row],[Fleks mænd]]+Tabel1[[#This Row],[Fleks damer]]</f>
        <v>204</v>
      </c>
      <c r="T576">
        <f>Tabel1[[#This Row],[Junior drenge]]+Tabel1[[#This Row],[Junior piger]]+Tabel1[[#This Row],[Junior drenge uden banetill.]]+Tabel1[[#This Row],[Junior piger uden banetill.]]+Tabel1[[#This Row],[Senior mænd]]+Tabel1[[#This Row],[Senior damer]]</f>
        <v>1225</v>
      </c>
      <c r="U576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576">
        <f>Tabel1[[#This Row],[Senior mænd]]+Tabel1[[#This Row],[Senior damer]]</f>
        <v>1170</v>
      </c>
      <c r="W576">
        <f>Tabel1[[#This Row],[Langdist mænd]]+Tabel1[[#This Row],[Langdist damer]]</f>
        <v>18</v>
      </c>
      <c r="X576">
        <f>Tabel1[[#This Row],[I alt]]</f>
        <v>1447</v>
      </c>
      <c r="Y576">
        <f>Tabel1[[#This Row],[Passive]]</f>
        <v>171</v>
      </c>
      <c r="Z576">
        <f>Tabel1[[#This Row],[Total Aktive]]+Tabel1[[#This Row],[Total Passive]]</f>
        <v>1618</v>
      </c>
    </row>
    <row r="577" spans="1:26" x14ac:dyDescent="0.2">
      <c r="A577">
        <v>2014</v>
      </c>
      <c r="B577">
        <v>151</v>
      </c>
      <c r="C577" t="s">
        <v>94</v>
      </c>
      <c r="D577">
        <v>18</v>
      </c>
      <c r="E577">
        <v>1</v>
      </c>
      <c r="F577">
        <v>2</v>
      </c>
      <c r="G577">
        <v>2</v>
      </c>
      <c r="H577">
        <v>275</v>
      </c>
      <c r="I577">
        <v>90</v>
      </c>
      <c r="J577">
        <v>6</v>
      </c>
      <c r="K577">
        <v>0</v>
      </c>
      <c r="L577">
        <v>832</v>
      </c>
      <c r="M577">
        <v>169</v>
      </c>
      <c r="N577">
        <v>8</v>
      </c>
      <c r="O577">
        <v>3</v>
      </c>
      <c r="P577">
        <v>1406</v>
      </c>
      <c r="Q577">
        <v>85</v>
      </c>
      <c r="R577" t="str">
        <f>_xlfn.CONCAT(Tabel1[[#This Row],[KlubNr]]," - ",Tabel1[[#This Row],[Klubnavn]])</f>
        <v>151 - Vallø Golfklub</v>
      </c>
      <c r="S577">
        <f>Tabel1[[#This Row],[Fleks mænd]]+Tabel1[[#This Row],[Fleks damer]]</f>
        <v>1001</v>
      </c>
      <c r="T577">
        <f>Tabel1[[#This Row],[Junior drenge]]+Tabel1[[#This Row],[Junior piger]]+Tabel1[[#This Row],[Junior drenge uden banetill.]]+Tabel1[[#This Row],[Junior piger uden banetill.]]+Tabel1[[#This Row],[Senior mænd]]+Tabel1[[#This Row],[Senior damer]]</f>
        <v>388</v>
      </c>
      <c r="U577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577">
        <f>Tabel1[[#This Row],[Senior mænd]]+Tabel1[[#This Row],[Senior damer]]</f>
        <v>365</v>
      </c>
      <c r="W577">
        <f>Tabel1[[#This Row],[Langdist mænd]]+Tabel1[[#This Row],[Langdist damer]]</f>
        <v>11</v>
      </c>
      <c r="X577">
        <f>Tabel1[[#This Row],[I alt]]</f>
        <v>1406</v>
      </c>
      <c r="Y577">
        <f>Tabel1[[#This Row],[Passive]]</f>
        <v>85</v>
      </c>
      <c r="Z577">
        <f>Tabel1[[#This Row],[Total Aktive]]+Tabel1[[#This Row],[Total Passive]]</f>
        <v>1491</v>
      </c>
    </row>
    <row r="578" spans="1:26" x14ac:dyDescent="0.2">
      <c r="A578">
        <v>2014</v>
      </c>
      <c r="B578">
        <v>38</v>
      </c>
      <c r="C578" t="s">
        <v>56</v>
      </c>
      <c r="D578">
        <v>59</v>
      </c>
      <c r="E578">
        <v>10</v>
      </c>
      <c r="F578">
        <v>25</v>
      </c>
      <c r="G578">
        <v>19</v>
      </c>
      <c r="H578">
        <v>580</v>
      </c>
      <c r="I578">
        <v>328</v>
      </c>
      <c r="J578">
        <v>0</v>
      </c>
      <c r="K578">
        <v>0</v>
      </c>
      <c r="L578">
        <v>238</v>
      </c>
      <c r="M578">
        <v>144</v>
      </c>
      <c r="N578">
        <v>0</v>
      </c>
      <c r="O578">
        <v>0</v>
      </c>
      <c r="P578">
        <v>1403</v>
      </c>
      <c r="Q578">
        <v>199</v>
      </c>
      <c r="R578" t="str">
        <f>_xlfn.CONCAT(Tabel1[[#This Row],[KlubNr]]," - ",Tabel1[[#This Row],[Klubnavn]])</f>
        <v>38 - Roskilde Golf Klub</v>
      </c>
      <c r="S578">
        <f>Tabel1[[#This Row],[Fleks mænd]]+Tabel1[[#This Row],[Fleks damer]]</f>
        <v>382</v>
      </c>
      <c r="T578">
        <f>Tabel1[[#This Row],[Junior drenge]]+Tabel1[[#This Row],[Junior piger]]+Tabel1[[#This Row],[Junior drenge uden banetill.]]+Tabel1[[#This Row],[Junior piger uden banetill.]]+Tabel1[[#This Row],[Senior mænd]]+Tabel1[[#This Row],[Senior damer]]</f>
        <v>1021</v>
      </c>
      <c r="U578">
        <f>Tabel1[[#This Row],[Junior drenge]]+Tabel1[[#This Row],[Junior piger]]+Tabel1[[#This Row],[Junior drenge uden banetill.]]+Tabel1[[#This Row],[Junior piger uden banetill.]]+Tabel1[[#This Row],[Fleks drenge]]+Tabel1[[#This Row],[Fleks piger]]</f>
        <v>113</v>
      </c>
      <c r="V578">
        <f>Tabel1[[#This Row],[Senior mænd]]+Tabel1[[#This Row],[Senior damer]]</f>
        <v>908</v>
      </c>
      <c r="W578">
        <f>Tabel1[[#This Row],[Langdist mænd]]+Tabel1[[#This Row],[Langdist damer]]</f>
        <v>0</v>
      </c>
      <c r="X578">
        <f>Tabel1[[#This Row],[I alt]]</f>
        <v>1403</v>
      </c>
      <c r="Y578">
        <f>Tabel1[[#This Row],[Passive]]</f>
        <v>199</v>
      </c>
      <c r="Z578">
        <f>Tabel1[[#This Row],[Total Aktive]]+Tabel1[[#This Row],[Total Passive]]</f>
        <v>1602</v>
      </c>
    </row>
    <row r="579" spans="1:26" x14ac:dyDescent="0.2">
      <c r="A579">
        <v>2014</v>
      </c>
      <c r="B579">
        <v>50</v>
      </c>
      <c r="C579" t="s">
        <v>52</v>
      </c>
      <c r="D579">
        <v>22</v>
      </c>
      <c r="E579">
        <v>5</v>
      </c>
      <c r="F579">
        <v>12</v>
      </c>
      <c r="G579">
        <v>11</v>
      </c>
      <c r="H579">
        <v>717</v>
      </c>
      <c r="I579">
        <v>302</v>
      </c>
      <c r="J579">
        <v>0</v>
      </c>
      <c r="K579">
        <v>0</v>
      </c>
      <c r="L579">
        <v>249</v>
      </c>
      <c r="M579">
        <v>84</v>
      </c>
      <c r="N579">
        <v>0</v>
      </c>
      <c r="O579">
        <v>0</v>
      </c>
      <c r="P579">
        <v>1402</v>
      </c>
      <c r="Q579">
        <v>0</v>
      </c>
      <c r="R579" t="str">
        <f>_xlfn.CONCAT(Tabel1[[#This Row],[KlubNr]]," - ",Tabel1[[#This Row],[Klubnavn]])</f>
        <v>50 - Hedeland Golfklub</v>
      </c>
      <c r="S579">
        <f>Tabel1[[#This Row],[Fleks mænd]]+Tabel1[[#This Row],[Fleks damer]]</f>
        <v>333</v>
      </c>
      <c r="T579">
        <f>Tabel1[[#This Row],[Junior drenge]]+Tabel1[[#This Row],[Junior piger]]+Tabel1[[#This Row],[Junior drenge uden banetill.]]+Tabel1[[#This Row],[Junior piger uden banetill.]]+Tabel1[[#This Row],[Senior mænd]]+Tabel1[[#This Row],[Senior damer]]</f>
        <v>1069</v>
      </c>
      <c r="U579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579">
        <f>Tabel1[[#This Row],[Senior mænd]]+Tabel1[[#This Row],[Senior damer]]</f>
        <v>1019</v>
      </c>
      <c r="W579">
        <f>Tabel1[[#This Row],[Langdist mænd]]+Tabel1[[#This Row],[Langdist damer]]</f>
        <v>0</v>
      </c>
      <c r="X579">
        <f>Tabel1[[#This Row],[I alt]]</f>
        <v>1402</v>
      </c>
      <c r="Y579">
        <f>Tabel1[[#This Row],[Passive]]</f>
        <v>0</v>
      </c>
      <c r="Z579">
        <f>Tabel1[[#This Row],[Total Aktive]]+Tabel1[[#This Row],[Total Passive]]</f>
        <v>1402</v>
      </c>
    </row>
    <row r="580" spans="1:26" x14ac:dyDescent="0.2">
      <c r="A580">
        <v>2014</v>
      </c>
      <c r="B580">
        <v>5</v>
      </c>
      <c r="C580" t="s">
        <v>44</v>
      </c>
      <c r="D580">
        <v>35</v>
      </c>
      <c r="E580">
        <v>5</v>
      </c>
      <c r="F580">
        <v>22</v>
      </c>
      <c r="G580">
        <v>10</v>
      </c>
      <c r="H580">
        <v>801</v>
      </c>
      <c r="I580">
        <v>397</v>
      </c>
      <c r="J580">
        <v>0</v>
      </c>
      <c r="K580">
        <v>0</v>
      </c>
      <c r="L580">
        <v>82</v>
      </c>
      <c r="M580">
        <v>4</v>
      </c>
      <c r="N580">
        <v>16</v>
      </c>
      <c r="O580">
        <v>4</v>
      </c>
      <c r="P580">
        <v>1376</v>
      </c>
      <c r="Q580">
        <v>295</v>
      </c>
      <c r="R580" t="str">
        <f>_xlfn.CONCAT(Tabel1[[#This Row],[KlubNr]]," - ",Tabel1[[#This Row],[Klubnavn]])</f>
        <v>5 - Odense Golfklub</v>
      </c>
      <c r="S580">
        <f>Tabel1[[#This Row],[Fleks mænd]]+Tabel1[[#This Row],[Fleks damer]]</f>
        <v>86</v>
      </c>
      <c r="T580">
        <f>Tabel1[[#This Row],[Junior drenge]]+Tabel1[[#This Row],[Junior piger]]+Tabel1[[#This Row],[Junior drenge uden banetill.]]+Tabel1[[#This Row],[Junior piger uden banetill.]]+Tabel1[[#This Row],[Senior mænd]]+Tabel1[[#This Row],[Senior damer]]</f>
        <v>1270</v>
      </c>
      <c r="U580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580">
        <f>Tabel1[[#This Row],[Senior mænd]]+Tabel1[[#This Row],[Senior damer]]</f>
        <v>1198</v>
      </c>
      <c r="W580">
        <f>Tabel1[[#This Row],[Langdist mænd]]+Tabel1[[#This Row],[Langdist damer]]</f>
        <v>20</v>
      </c>
      <c r="X580">
        <f>Tabel1[[#This Row],[I alt]]</f>
        <v>1376</v>
      </c>
      <c r="Y580">
        <f>Tabel1[[#This Row],[Passive]]</f>
        <v>295</v>
      </c>
      <c r="Z580">
        <f>Tabel1[[#This Row],[Total Aktive]]+Tabel1[[#This Row],[Total Passive]]</f>
        <v>1671</v>
      </c>
    </row>
    <row r="581" spans="1:26" x14ac:dyDescent="0.2">
      <c r="A581">
        <v>2014</v>
      </c>
      <c r="B581">
        <v>78</v>
      </c>
      <c r="C581" t="s">
        <v>38</v>
      </c>
      <c r="D581">
        <v>32</v>
      </c>
      <c r="E581">
        <v>8</v>
      </c>
      <c r="F581">
        <v>21</v>
      </c>
      <c r="G581">
        <v>13</v>
      </c>
      <c r="H581">
        <v>802</v>
      </c>
      <c r="I581">
        <v>383</v>
      </c>
      <c r="J581">
        <v>0</v>
      </c>
      <c r="K581">
        <v>0</v>
      </c>
      <c r="L581">
        <v>57</v>
      </c>
      <c r="M581">
        <v>28</v>
      </c>
      <c r="N581">
        <v>9</v>
      </c>
      <c r="O581">
        <v>4</v>
      </c>
      <c r="P581">
        <v>1357</v>
      </c>
      <c r="Q581">
        <v>69</v>
      </c>
      <c r="R581" t="str">
        <f>_xlfn.CONCAT(Tabel1[[#This Row],[KlubNr]]," - ",Tabel1[[#This Row],[Klubnavn]])</f>
        <v>78 - Breinholtgård Golf Klub</v>
      </c>
      <c r="S581">
        <f>Tabel1[[#This Row],[Fleks mænd]]+Tabel1[[#This Row],[Fleks damer]]</f>
        <v>85</v>
      </c>
      <c r="T581">
        <f>Tabel1[[#This Row],[Junior drenge]]+Tabel1[[#This Row],[Junior piger]]+Tabel1[[#This Row],[Junior drenge uden banetill.]]+Tabel1[[#This Row],[Junior piger uden banetill.]]+Tabel1[[#This Row],[Senior mænd]]+Tabel1[[#This Row],[Senior damer]]</f>
        <v>1259</v>
      </c>
      <c r="U581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581">
        <f>Tabel1[[#This Row],[Senior mænd]]+Tabel1[[#This Row],[Senior damer]]</f>
        <v>1185</v>
      </c>
      <c r="W581">
        <f>Tabel1[[#This Row],[Langdist mænd]]+Tabel1[[#This Row],[Langdist damer]]</f>
        <v>13</v>
      </c>
      <c r="X581">
        <f>Tabel1[[#This Row],[I alt]]</f>
        <v>1357</v>
      </c>
      <c r="Y581">
        <f>Tabel1[[#This Row],[Passive]]</f>
        <v>69</v>
      </c>
      <c r="Z581">
        <f>Tabel1[[#This Row],[Total Aktive]]+Tabel1[[#This Row],[Total Passive]]</f>
        <v>1426</v>
      </c>
    </row>
    <row r="582" spans="1:26" x14ac:dyDescent="0.2">
      <c r="A582">
        <v>2014</v>
      </c>
      <c r="B582">
        <v>72</v>
      </c>
      <c r="C582" t="s">
        <v>40</v>
      </c>
      <c r="D582">
        <v>70</v>
      </c>
      <c r="E582">
        <v>20</v>
      </c>
      <c r="F582">
        <v>26</v>
      </c>
      <c r="G582">
        <v>15</v>
      </c>
      <c r="H582">
        <v>826</v>
      </c>
      <c r="I582">
        <v>381</v>
      </c>
      <c r="J582">
        <v>0</v>
      </c>
      <c r="K582">
        <v>0</v>
      </c>
      <c r="L582">
        <v>0</v>
      </c>
      <c r="M582">
        <v>0</v>
      </c>
      <c r="N582">
        <v>11</v>
      </c>
      <c r="O582">
        <v>1</v>
      </c>
      <c r="P582">
        <v>1350</v>
      </c>
      <c r="Q582">
        <v>147</v>
      </c>
      <c r="R582" t="str">
        <f>_xlfn.CONCAT(Tabel1[[#This Row],[KlubNr]]," - ",Tabel1[[#This Row],[Klubnavn]])</f>
        <v>72 - Dragør Golfklub</v>
      </c>
      <c r="S582">
        <f>Tabel1[[#This Row],[Fleks mænd]]+Tabel1[[#This Row],[Fleks damer]]</f>
        <v>0</v>
      </c>
      <c r="T582">
        <f>Tabel1[[#This Row],[Junior drenge]]+Tabel1[[#This Row],[Junior piger]]+Tabel1[[#This Row],[Junior drenge uden banetill.]]+Tabel1[[#This Row],[Junior piger uden banetill.]]+Tabel1[[#This Row],[Senior mænd]]+Tabel1[[#This Row],[Senior damer]]</f>
        <v>1338</v>
      </c>
      <c r="U582">
        <f>Tabel1[[#This Row],[Junior drenge]]+Tabel1[[#This Row],[Junior piger]]+Tabel1[[#This Row],[Junior drenge uden banetill.]]+Tabel1[[#This Row],[Junior piger uden banetill.]]+Tabel1[[#This Row],[Fleks drenge]]+Tabel1[[#This Row],[Fleks piger]]</f>
        <v>131</v>
      </c>
      <c r="V582">
        <f>Tabel1[[#This Row],[Senior mænd]]+Tabel1[[#This Row],[Senior damer]]</f>
        <v>1207</v>
      </c>
      <c r="W582">
        <f>Tabel1[[#This Row],[Langdist mænd]]+Tabel1[[#This Row],[Langdist damer]]</f>
        <v>12</v>
      </c>
      <c r="X582">
        <f>Tabel1[[#This Row],[I alt]]</f>
        <v>1350</v>
      </c>
      <c r="Y582">
        <f>Tabel1[[#This Row],[Passive]]</f>
        <v>147</v>
      </c>
      <c r="Z582">
        <f>Tabel1[[#This Row],[Total Aktive]]+Tabel1[[#This Row],[Total Passive]]</f>
        <v>1497</v>
      </c>
    </row>
    <row r="583" spans="1:26" x14ac:dyDescent="0.2">
      <c r="A583">
        <v>2014</v>
      </c>
      <c r="B583">
        <v>37</v>
      </c>
      <c r="C583" t="s">
        <v>37</v>
      </c>
      <c r="D583">
        <v>93</v>
      </c>
      <c r="E583">
        <v>24</v>
      </c>
      <c r="F583">
        <v>50</v>
      </c>
      <c r="G583">
        <v>27</v>
      </c>
      <c r="H583">
        <v>728</v>
      </c>
      <c r="I583">
        <v>415</v>
      </c>
      <c r="J583">
        <v>0</v>
      </c>
      <c r="K583">
        <v>0</v>
      </c>
      <c r="L583">
        <v>7</v>
      </c>
      <c r="M583">
        <v>3</v>
      </c>
      <c r="N583">
        <v>0</v>
      </c>
      <c r="O583">
        <v>0</v>
      </c>
      <c r="P583">
        <v>1347</v>
      </c>
      <c r="Q583">
        <v>290</v>
      </c>
      <c r="R583" t="str">
        <f>_xlfn.CONCAT(Tabel1[[#This Row],[KlubNr]]," - ",Tabel1[[#This Row],[Klubnavn]])</f>
        <v>37 - Søllerød Golfklub</v>
      </c>
      <c r="S583">
        <f>Tabel1[[#This Row],[Fleks mænd]]+Tabel1[[#This Row],[Fleks damer]]</f>
        <v>10</v>
      </c>
      <c r="T583">
        <f>Tabel1[[#This Row],[Junior drenge]]+Tabel1[[#This Row],[Junior piger]]+Tabel1[[#This Row],[Junior drenge uden banetill.]]+Tabel1[[#This Row],[Junior piger uden banetill.]]+Tabel1[[#This Row],[Senior mænd]]+Tabel1[[#This Row],[Senior damer]]</f>
        <v>1337</v>
      </c>
      <c r="U583">
        <f>Tabel1[[#This Row],[Junior drenge]]+Tabel1[[#This Row],[Junior piger]]+Tabel1[[#This Row],[Junior drenge uden banetill.]]+Tabel1[[#This Row],[Junior piger uden banetill.]]+Tabel1[[#This Row],[Fleks drenge]]+Tabel1[[#This Row],[Fleks piger]]</f>
        <v>194</v>
      </c>
      <c r="V583">
        <f>Tabel1[[#This Row],[Senior mænd]]+Tabel1[[#This Row],[Senior damer]]</f>
        <v>1143</v>
      </c>
      <c r="W583">
        <f>Tabel1[[#This Row],[Langdist mænd]]+Tabel1[[#This Row],[Langdist damer]]</f>
        <v>0</v>
      </c>
      <c r="X583">
        <f>Tabel1[[#This Row],[I alt]]</f>
        <v>1347</v>
      </c>
      <c r="Y583">
        <f>Tabel1[[#This Row],[Passive]]</f>
        <v>290</v>
      </c>
      <c r="Z583">
        <f>Tabel1[[#This Row],[Total Aktive]]+Tabel1[[#This Row],[Total Passive]]</f>
        <v>1637</v>
      </c>
    </row>
    <row r="584" spans="1:26" x14ac:dyDescent="0.2">
      <c r="A584">
        <v>2014</v>
      </c>
      <c r="B584">
        <v>7</v>
      </c>
      <c r="C584" t="s">
        <v>46</v>
      </c>
      <c r="D584">
        <v>68</v>
      </c>
      <c r="E584">
        <v>12</v>
      </c>
      <c r="F584">
        <v>12</v>
      </c>
      <c r="G584">
        <v>3</v>
      </c>
      <c r="H584">
        <v>836</v>
      </c>
      <c r="I584">
        <v>364</v>
      </c>
      <c r="J584">
        <v>0</v>
      </c>
      <c r="K584">
        <v>0</v>
      </c>
      <c r="L584">
        <v>0</v>
      </c>
      <c r="M584">
        <v>0</v>
      </c>
      <c r="N584">
        <v>3</v>
      </c>
      <c r="O584">
        <v>0</v>
      </c>
      <c r="P584">
        <v>1298</v>
      </c>
      <c r="Q584">
        <v>103</v>
      </c>
      <c r="R584" t="str">
        <f>_xlfn.CONCAT(Tabel1[[#This Row],[KlubNr]]," - ",Tabel1[[#This Row],[Klubnavn]])</f>
        <v>7 - Kolding Golf Club</v>
      </c>
      <c r="S584">
        <f>Tabel1[[#This Row],[Fleks mænd]]+Tabel1[[#This Row],[Fleks damer]]</f>
        <v>0</v>
      </c>
      <c r="T584">
        <f>Tabel1[[#This Row],[Junior drenge]]+Tabel1[[#This Row],[Junior piger]]+Tabel1[[#This Row],[Junior drenge uden banetill.]]+Tabel1[[#This Row],[Junior piger uden banetill.]]+Tabel1[[#This Row],[Senior mænd]]+Tabel1[[#This Row],[Senior damer]]</f>
        <v>1295</v>
      </c>
      <c r="U584">
        <f>Tabel1[[#This Row],[Junior drenge]]+Tabel1[[#This Row],[Junior piger]]+Tabel1[[#This Row],[Junior drenge uden banetill.]]+Tabel1[[#This Row],[Junior piger uden banetill.]]+Tabel1[[#This Row],[Fleks drenge]]+Tabel1[[#This Row],[Fleks piger]]</f>
        <v>95</v>
      </c>
      <c r="V584">
        <f>Tabel1[[#This Row],[Senior mænd]]+Tabel1[[#This Row],[Senior damer]]</f>
        <v>1200</v>
      </c>
      <c r="W584">
        <f>Tabel1[[#This Row],[Langdist mænd]]+Tabel1[[#This Row],[Langdist damer]]</f>
        <v>3</v>
      </c>
      <c r="X584">
        <f>Tabel1[[#This Row],[I alt]]</f>
        <v>1298</v>
      </c>
      <c r="Y584">
        <f>Tabel1[[#This Row],[Passive]]</f>
        <v>103</v>
      </c>
      <c r="Z584">
        <f>Tabel1[[#This Row],[Total Aktive]]+Tabel1[[#This Row],[Total Passive]]</f>
        <v>1401</v>
      </c>
    </row>
    <row r="585" spans="1:26" x14ac:dyDescent="0.2">
      <c r="A585">
        <v>2014</v>
      </c>
      <c r="B585">
        <v>73</v>
      </c>
      <c r="C585" t="s">
        <v>68</v>
      </c>
      <c r="D585">
        <v>33</v>
      </c>
      <c r="E585">
        <v>5</v>
      </c>
      <c r="F585">
        <v>0</v>
      </c>
      <c r="G585">
        <v>0</v>
      </c>
      <c r="H585">
        <v>563</v>
      </c>
      <c r="I585">
        <v>173</v>
      </c>
      <c r="J585">
        <v>3</v>
      </c>
      <c r="K585">
        <v>2</v>
      </c>
      <c r="L585">
        <v>368</v>
      </c>
      <c r="M585">
        <v>148</v>
      </c>
      <c r="N585">
        <v>0</v>
      </c>
      <c r="O585">
        <v>0</v>
      </c>
      <c r="P585">
        <v>1295</v>
      </c>
      <c r="Q585">
        <v>29</v>
      </c>
      <c r="R585" t="str">
        <f>_xlfn.CONCAT(Tabel1[[#This Row],[KlubNr]]," - ",Tabel1[[#This Row],[Klubnavn]])</f>
        <v>73 - Aarhus Aadal Golf Club</v>
      </c>
      <c r="S585">
        <f>Tabel1[[#This Row],[Fleks mænd]]+Tabel1[[#This Row],[Fleks damer]]</f>
        <v>516</v>
      </c>
      <c r="T585">
        <f>Tabel1[[#This Row],[Junior drenge]]+Tabel1[[#This Row],[Junior piger]]+Tabel1[[#This Row],[Junior drenge uden banetill.]]+Tabel1[[#This Row],[Junior piger uden banetill.]]+Tabel1[[#This Row],[Senior mænd]]+Tabel1[[#This Row],[Senior damer]]</f>
        <v>774</v>
      </c>
      <c r="U585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585">
        <f>Tabel1[[#This Row],[Senior mænd]]+Tabel1[[#This Row],[Senior damer]]</f>
        <v>736</v>
      </c>
      <c r="W585">
        <f>Tabel1[[#This Row],[Langdist mænd]]+Tabel1[[#This Row],[Langdist damer]]</f>
        <v>0</v>
      </c>
      <c r="X585">
        <f>Tabel1[[#This Row],[I alt]]</f>
        <v>1295</v>
      </c>
      <c r="Y585">
        <f>Tabel1[[#This Row],[Passive]]</f>
        <v>29</v>
      </c>
      <c r="Z585">
        <f>Tabel1[[#This Row],[Total Aktive]]+Tabel1[[#This Row],[Total Passive]]</f>
        <v>1324</v>
      </c>
    </row>
    <row r="586" spans="1:26" x14ac:dyDescent="0.2">
      <c r="A586">
        <v>2014</v>
      </c>
      <c r="B586">
        <v>117</v>
      </c>
      <c r="C586" t="s">
        <v>41</v>
      </c>
      <c r="D586">
        <v>50</v>
      </c>
      <c r="E586">
        <v>10</v>
      </c>
      <c r="F586">
        <v>8</v>
      </c>
      <c r="G586">
        <v>5</v>
      </c>
      <c r="H586">
        <v>799</v>
      </c>
      <c r="I586">
        <v>317</v>
      </c>
      <c r="J586">
        <v>0</v>
      </c>
      <c r="K586">
        <v>0</v>
      </c>
      <c r="L586">
        <v>49</v>
      </c>
      <c r="M586">
        <v>39</v>
      </c>
      <c r="N586">
        <v>1</v>
      </c>
      <c r="O586">
        <v>0</v>
      </c>
      <c r="P586">
        <v>1278</v>
      </c>
      <c r="Q586">
        <v>277</v>
      </c>
      <c r="R586" t="str">
        <f>_xlfn.CONCAT(Tabel1[[#This Row],[KlubNr]]," - ",Tabel1[[#This Row],[Klubnavn]])</f>
        <v>117 - Værløse Golfklub</v>
      </c>
      <c r="S586">
        <f>Tabel1[[#This Row],[Fleks mænd]]+Tabel1[[#This Row],[Fleks damer]]</f>
        <v>88</v>
      </c>
      <c r="T586">
        <f>Tabel1[[#This Row],[Junior drenge]]+Tabel1[[#This Row],[Junior piger]]+Tabel1[[#This Row],[Junior drenge uden banetill.]]+Tabel1[[#This Row],[Junior piger uden banetill.]]+Tabel1[[#This Row],[Senior mænd]]+Tabel1[[#This Row],[Senior damer]]</f>
        <v>1189</v>
      </c>
      <c r="U586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586">
        <f>Tabel1[[#This Row],[Senior mænd]]+Tabel1[[#This Row],[Senior damer]]</f>
        <v>1116</v>
      </c>
      <c r="W586">
        <f>Tabel1[[#This Row],[Langdist mænd]]+Tabel1[[#This Row],[Langdist damer]]</f>
        <v>1</v>
      </c>
      <c r="X586">
        <f>Tabel1[[#This Row],[I alt]]</f>
        <v>1278</v>
      </c>
      <c r="Y586">
        <f>Tabel1[[#This Row],[Passive]]</f>
        <v>277</v>
      </c>
      <c r="Z586">
        <f>Tabel1[[#This Row],[Total Aktive]]+Tabel1[[#This Row],[Total Passive]]</f>
        <v>1555</v>
      </c>
    </row>
    <row r="587" spans="1:26" x14ac:dyDescent="0.2">
      <c r="A587">
        <v>2014</v>
      </c>
      <c r="B587">
        <v>15</v>
      </c>
      <c r="C587" t="s">
        <v>43</v>
      </c>
      <c r="D587">
        <v>36</v>
      </c>
      <c r="E587">
        <v>23</v>
      </c>
      <c r="F587">
        <v>6</v>
      </c>
      <c r="G587">
        <v>2</v>
      </c>
      <c r="H587">
        <v>645</v>
      </c>
      <c r="I587">
        <v>366</v>
      </c>
      <c r="J587">
        <v>0</v>
      </c>
      <c r="K587">
        <v>0</v>
      </c>
      <c r="L587">
        <v>111</v>
      </c>
      <c r="M587">
        <v>61</v>
      </c>
      <c r="N587">
        <v>3</v>
      </c>
      <c r="O587">
        <v>1</v>
      </c>
      <c r="P587">
        <v>1254</v>
      </c>
      <c r="Q587">
        <v>48</v>
      </c>
      <c r="R587" t="str">
        <f>_xlfn.CONCAT(Tabel1[[#This Row],[KlubNr]]," - ",Tabel1[[#This Row],[Klubnavn]])</f>
        <v>15 - Herning Golf Klub</v>
      </c>
      <c r="S587">
        <f>Tabel1[[#This Row],[Fleks mænd]]+Tabel1[[#This Row],[Fleks damer]]</f>
        <v>172</v>
      </c>
      <c r="T587">
        <f>Tabel1[[#This Row],[Junior drenge]]+Tabel1[[#This Row],[Junior piger]]+Tabel1[[#This Row],[Junior drenge uden banetill.]]+Tabel1[[#This Row],[Junior piger uden banetill.]]+Tabel1[[#This Row],[Senior mænd]]+Tabel1[[#This Row],[Senior damer]]</f>
        <v>1078</v>
      </c>
      <c r="U587">
        <f>Tabel1[[#This Row],[Junior drenge]]+Tabel1[[#This Row],[Junior piger]]+Tabel1[[#This Row],[Junior drenge uden banetill.]]+Tabel1[[#This Row],[Junior piger uden banetill.]]+Tabel1[[#This Row],[Fleks drenge]]+Tabel1[[#This Row],[Fleks piger]]</f>
        <v>67</v>
      </c>
      <c r="V587">
        <f>Tabel1[[#This Row],[Senior mænd]]+Tabel1[[#This Row],[Senior damer]]</f>
        <v>1011</v>
      </c>
      <c r="W587">
        <f>Tabel1[[#This Row],[Langdist mænd]]+Tabel1[[#This Row],[Langdist damer]]</f>
        <v>4</v>
      </c>
      <c r="X587">
        <f>Tabel1[[#This Row],[I alt]]</f>
        <v>1254</v>
      </c>
      <c r="Y587">
        <f>Tabel1[[#This Row],[Passive]]</f>
        <v>48</v>
      </c>
      <c r="Z587">
        <f>Tabel1[[#This Row],[Total Aktive]]+Tabel1[[#This Row],[Total Passive]]</f>
        <v>1302</v>
      </c>
    </row>
    <row r="588" spans="1:26" x14ac:dyDescent="0.2">
      <c r="A588">
        <v>2014</v>
      </c>
      <c r="B588">
        <v>1</v>
      </c>
      <c r="C588" t="s">
        <v>55</v>
      </c>
      <c r="D588">
        <v>73</v>
      </c>
      <c r="E588">
        <v>22</v>
      </c>
      <c r="F588">
        <v>15</v>
      </c>
      <c r="G588">
        <v>8</v>
      </c>
      <c r="H588">
        <v>636</v>
      </c>
      <c r="I588">
        <v>384</v>
      </c>
      <c r="J588">
        <v>0</v>
      </c>
      <c r="K588">
        <v>0</v>
      </c>
      <c r="L588">
        <v>51</v>
      </c>
      <c r="M588">
        <v>63</v>
      </c>
      <c r="N588">
        <v>0</v>
      </c>
      <c r="O588">
        <v>0</v>
      </c>
      <c r="P588">
        <v>1252</v>
      </c>
      <c r="Q588">
        <v>275</v>
      </c>
      <c r="R588" t="str">
        <f>_xlfn.CONCAT(Tabel1[[#This Row],[KlubNr]]," - ",Tabel1[[#This Row],[Klubnavn]])</f>
        <v>1 - Københavns Golf Klub</v>
      </c>
      <c r="S588">
        <f>Tabel1[[#This Row],[Fleks mænd]]+Tabel1[[#This Row],[Fleks damer]]</f>
        <v>114</v>
      </c>
      <c r="T588">
        <f>Tabel1[[#This Row],[Junior drenge]]+Tabel1[[#This Row],[Junior piger]]+Tabel1[[#This Row],[Junior drenge uden banetill.]]+Tabel1[[#This Row],[Junior piger uden banetill.]]+Tabel1[[#This Row],[Senior mænd]]+Tabel1[[#This Row],[Senior damer]]</f>
        <v>1138</v>
      </c>
      <c r="U588">
        <f>Tabel1[[#This Row],[Junior drenge]]+Tabel1[[#This Row],[Junior piger]]+Tabel1[[#This Row],[Junior drenge uden banetill.]]+Tabel1[[#This Row],[Junior piger uden banetill.]]+Tabel1[[#This Row],[Fleks drenge]]+Tabel1[[#This Row],[Fleks piger]]</f>
        <v>118</v>
      </c>
      <c r="V588">
        <f>Tabel1[[#This Row],[Senior mænd]]+Tabel1[[#This Row],[Senior damer]]</f>
        <v>1020</v>
      </c>
      <c r="W588">
        <f>Tabel1[[#This Row],[Langdist mænd]]+Tabel1[[#This Row],[Langdist damer]]</f>
        <v>0</v>
      </c>
      <c r="X588">
        <f>Tabel1[[#This Row],[I alt]]</f>
        <v>1252</v>
      </c>
      <c r="Y588">
        <f>Tabel1[[#This Row],[Passive]]</f>
        <v>275</v>
      </c>
      <c r="Z588">
        <f>Tabel1[[#This Row],[Total Aktive]]+Tabel1[[#This Row],[Total Passive]]</f>
        <v>1527</v>
      </c>
    </row>
    <row r="589" spans="1:26" x14ac:dyDescent="0.2">
      <c r="A589">
        <v>2014</v>
      </c>
      <c r="B589">
        <v>33</v>
      </c>
      <c r="C589" t="s">
        <v>50</v>
      </c>
      <c r="D589">
        <v>74</v>
      </c>
      <c r="E589">
        <v>28</v>
      </c>
      <c r="F589">
        <v>13</v>
      </c>
      <c r="G589">
        <v>14</v>
      </c>
      <c r="H589">
        <v>640</v>
      </c>
      <c r="I589">
        <v>357</v>
      </c>
      <c r="J589">
        <v>0</v>
      </c>
      <c r="K589">
        <v>0</v>
      </c>
      <c r="L589">
        <v>54</v>
      </c>
      <c r="M589">
        <v>48</v>
      </c>
      <c r="N589">
        <v>16</v>
      </c>
      <c r="O589">
        <v>7</v>
      </c>
      <c r="P589">
        <v>1251</v>
      </c>
      <c r="Q589">
        <v>171</v>
      </c>
      <c r="R589" t="str">
        <f>_xlfn.CONCAT(Tabel1[[#This Row],[KlubNr]]," - ",Tabel1[[#This Row],[Klubnavn]])</f>
        <v>33 - Kokkedal Golfklub</v>
      </c>
      <c r="S589">
        <f>Tabel1[[#This Row],[Fleks mænd]]+Tabel1[[#This Row],[Fleks damer]]</f>
        <v>102</v>
      </c>
      <c r="T589">
        <f>Tabel1[[#This Row],[Junior drenge]]+Tabel1[[#This Row],[Junior piger]]+Tabel1[[#This Row],[Junior drenge uden banetill.]]+Tabel1[[#This Row],[Junior piger uden banetill.]]+Tabel1[[#This Row],[Senior mænd]]+Tabel1[[#This Row],[Senior damer]]</f>
        <v>1126</v>
      </c>
      <c r="U589">
        <f>Tabel1[[#This Row],[Junior drenge]]+Tabel1[[#This Row],[Junior piger]]+Tabel1[[#This Row],[Junior drenge uden banetill.]]+Tabel1[[#This Row],[Junior piger uden banetill.]]+Tabel1[[#This Row],[Fleks drenge]]+Tabel1[[#This Row],[Fleks piger]]</f>
        <v>129</v>
      </c>
      <c r="V589">
        <f>Tabel1[[#This Row],[Senior mænd]]+Tabel1[[#This Row],[Senior damer]]</f>
        <v>997</v>
      </c>
      <c r="W589">
        <f>Tabel1[[#This Row],[Langdist mænd]]+Tabel1[[#This Row],[Langdist damer]]</f>
        <v>23</v>
      </c>
      <c r="X589">
        <f>Tabel1[[#This Row],[I alt]]</f>
        <v>1251</v>
      </c>
      <c r="Y589">
        <f>Tabel1[[#This Row],[Passive]]</f>
        <v>171</v>
      </c>
      <c r="Z589">
        <f>Tabel1[[#This Row],[Total Aktive]]+Tabel1[[#This Row],[Total Passive]]</f>
        <v>1422</v>
      </c>
    </row>
    <row r="590" spans="1:26" x14ac:dyDescent="0.2">
      <c r="A590">
        <v>2014</v>
      </c>
      <c r="B590">
        <v>79</v>
      </c>
      <c r="C590" t="s">
        <v>64</v>
      </c>
      <c r="D590">
        <v>37</v>
      </c>
      <c r="E590">
        <v>8</v>
      </c>
      <c r="F590">
        <v>6</v>
      </c>
      <c r="G590">
        <v>2</v>
      </c>
      <c r="H590">
        <v>728</v>
      </c>
      <c r="I590">
        <v>406</v>
      </c>
      <c r="J590">
        <v>0</v>
      </c>
      <c r="K590">
        <v>0</v>
      </c>
      <c r="L590">
        <v>0</v>
      </c>
      <c r="M590">
        <v>0</v>
      </c>
      <c r="N590">
        <v>6</v>
      </c>
      <c r="O590">
        <v>0</v>
      </c>
      <c r="P590">
        <v>1193</v>
      </c>
      <c r="Q590">
        <v>113</v>
      </c>
      <c r="R590" t="str">
        <f>_xlfn.CONCAT(Tabel1[[#This Row],[KlubNr]]," - ",Tabel1[[#This Row],[Klubnavn]])</f>
        <v>79 - Mollerup Golf Club</v>
      </c>
      <c r="S590">
        <f>Tabel1[[#This Row],[Fleks mænd]]+Tabel1[[#This Row],[Fleks damer]]</f>
        <v>0</v>
      </c>
      <c r="T590">
        <f>Tabel1[[#This Row],[Junior drenge]]+Tabel1[[#This Row],[Junior piger]]+Tabel1[[#This Row],[Junior drenge uden banetill.]]+Tabel1[[#This Row],[Junior piger uden banetill.]]+Tabel1[[#This Row],[Senior mænd]]+Tabel1[[#This Row],[Senior damer]]</f>
        <v>1187</v>
      </c>
      <c r="U590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590">
        <f>Tabel1[[#This Row],[Senior mænd]]+Tabel1[[#This Row],[Senior damer]]</f>
        <v>1134</v>
      </c>
      <c r="W590">
        <f>Tabel1[[#This Row],[Langdist mænd]]+Tabel1[[#This Row],[Langdist damer]]</f>
        <v>6</v>
      </c>
      <c r="X590">
        <f>Tabel1[[#This Row],[I alt]]</f>
        <v>1193</v>
      </c>
      <c r="Y590">
        <f>Tabel1[[#This Row],[Passive]]</f>
        <v>113</v>
      </c>
      <c r="Z590">
        <f>Tabel1[[#This Row],[Total Aktive]]+Tabel1[[#This Row],[Total Passive]]</f>
        <v>1306</v>
      </c>
    </row>
    <row r="591" spans="1:26" x14ac:dyDescent="0.2">
      <c r="A591">
        <v>2014</v>
      </c>
      <c r="B591">
        <v>35</v>
      </c>
      <c r="C591" t="s">
        <v>49</v>
      </c>
      <c r="D591">
        <v>37</v>
      </c>
      <c r="E591">
        <v>11</v>
      </c>
      <c r="F591">
        <v>5</v>
      </c>
      <c r="G591">
        <v>7</v>
      </c>
      <c r="H591">
        <v>687</v>
      </c>
      <c r="I591">
        <v>245</v>
      </c>
      <c r="J591">
        <v>0</v>
      </c>
      <c r="K591">
        <v>0</v>
      </c>
      <c r="L591">
        <v>119</v>
      </c>
      <c r="M591">
        <v>57</v>
      </c>
      <c r="N591">
        <v>5</v>
      </c>
      <c r="O591">
        <v>0</v>
      </c>
      <c r="P591">
        <v>1173</v>
      </c>
      <c r="Q591">
        <v>0</v>
      </c>
      <c r="R591" t="str">
        <f>_xlfn.CONCAT(Tabel1[[#This Row],[KlubNr]]," - ",Tabel1[[#This Row],[Klubnavn]])</f>
        <v>35 - Horsens Golfklub</v>
      </c>
      <c r="S591">
        <f>Tabel1[[#This Row],[Fleks mænd]]+Tabel1[[#This Row],[Fleks damer]]</f>
        <v>176</v>
      </c>
      <c r="T591">
        <f>Tabel1[[#This Row],[Junior drenge]]+Tabel1[[#This Row],[Junior piger]]+Tabel1[[#This Row],[Junior drenge uden banetill.]]+Tabel1[[#This Row],[Junior piger uden banetill.]]+Tabel1[[#This Row],[Senior mænd]]+Tabel1[[#This Row],[Senior damer]]</f>
        <v>992</v>
      </c>
      <c r="U591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591">
        <f>Tabel1[[#This Row],[Senior mænd]]+Tabel1[[#This Row],[Senior damer]]</f>
        <v>932</v>
      </c>
      <c r="W591">
        <f>Tabel1[[#This Row],[Langdist mænd]]+Tabel1[[#This Row],[Langdist damer]]</f>
        <v>5</v>
      </c>
      <c r="X591">
        <f>Tabel1[[#This Row],[I alt]]</f>
        <v>1173</v>
      </c>
      <c r="Y591">
        <f>Tabel1[[#This Row],[Passive]]</f>
        <v>0</v>
      </c>
      <c r="Z591">
        <f>Tabel1[[#This Row],[Total Aktive]]+Tabel1[[#This Row],[Total Passive]]</f>
        <v>1173</v>
      </c>
    </row>
    <row r="592" spans="1:26" x14ac:dyDescent="0.2">
      <c r="A592">
        <v>2014</v>
      </c>
      <c r="B592">
        <v>67</v>
      </c>
      <c r="C592" t="s">
        <v>67</v>
      </c>
      <c r="D592">
        <v>38</v>
      </c>
      <c r="E592">
        <v>14</v>
      </c>
      <c r="F592">
        <v>10</v>
      </c>
      <c r="G592">
        <v>3</v>
      </c>
      <c r="H592">
        <v>556</v>
      </c>
      <c r="I592">
        <v>302</v>
      </c>
      <c r="J592">
        <v>1</v>
      </c>
      <c r="K592">
        <v>0</v>
      </c>
      <c r="L592">
        <v>142</v>
      </c>
      <c r="M592">
        <v>95</v>
      </c>
      <c r="N592">
        <v>0</v>
      </c>
      <c r="O592">
        <v>0</v>
      </c>
      <c r="P592">
        <v>1161</v>
      </c>
      <c r="Q592">
        <v>234</v>
      </c>
      <c r="R592" t="str">
        <f>_xlfn.CONCAT(Tabel1[[#This Row],[KlubNr]]," - ",Tabel1[[#This Row],[Klubnavn]])</f>
        <v>67 - Hornbæk Golfklub</v>
      </c>
      <c r="S592">
        <f>Tabel1[[#This Row],[Fleks mænd]]+Tabel1[[#This Row],[Fleks damer]]</f>
        <v>237</v>
      </c>
      <c r="T592">
        <f>Tabel1[[#This Row],[Junior drenge]]+Tabel1[[#This Row],[Junior piger]]+Tabel1[[#This Row],[Junior drenge uden banetill.]]+Tabel1[[#This Row],[Junior piger uden banetill.]]+Tabel1[[#This Row],[Senior mænd]]+Tabel1[[#This Row],[Senior damer]]</f>
        <v>923</v>
      </c>
      <c r="U592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592">
        <f>Tabel1[[#This Row],[Senior mænd]]+Tabel1[[#This Row],[Senior damer]]</f>
        <v>858</v>
      </c>
      <c r="W592">
        <f>Tabel1[[#This Row],[Langdist mænd]]+Tabel1[[#This Row],[Langdist damer]]</f>
        <v>0</v>
      </c>
      <c r="X592">
        <f>Tabel1[[#This Row],[I alt]]</f>
        <v>1161</v>
      </c>
      <c r="Y592">
        <f>Tabel1[[#This Row],[Passive]]</f>
        <v>234</v>
      </c>
      <c r="Z592">
        <f>Tabel1[[#This Row],[Total Aktive]]+Tabel1[[#This Row],[Total Passive]]</f>
        <v>1395</v>
      </c>
    </row>
    <row r="593" spans="1:26" x14ac:dyDescent="0.2">
      <c r="A593">
        <v>2014</v>
      </c>
      <c r="B593">
        <v>68</v>
      </c>
      <c r="C593" t="s">
        <v>45</v>
      </c>
      <c r="D593">
        <v>70</v>
      </c>
      <c r="E593">
        <v>17</v>
      </c>
      <c r="F593">
        <v>15</v>
      </c>
      <c r="G593">
        <v>7</v>
      </c>
      <c r="H593">
        <v>715</v>
      </c>
      <c r="I593">
        <v>331</v>
      </c>
      <c r="J593">
        <v>0</v>
      </c>
      <c r="K593">
        <v>0</v>
      </c>
      <c r="L593">
        <v>0</v>
      </c>
      <c r="M593">
        <v>0</v>
      </c>
      <c r="N593">
        <v>0</v>
      </c>
      <c r="O593">
        <v>0</v>
      </c>
      <c r="P593">
        <v>1155</v>
      </c>
      <c r="Q593">
        <v>230</v>
      </c>
      <c r="R593" t="str">
        <f>_xlfn.CONCAT(Tabel1[[#This Row],[KlubNr]]," - ",Tabel1[[#This Row],[Klubnavn]])</f>
        <v>68 - Fredensborg Golf Club</v>
      </c>
      <c r="S593">
        <f>Tabel1[[#This Row],[Fleks mænd]]+Tabel1[[#This Row],[Fleks damer]]</f>
        <v>0</v>
      </c>
      <c r="T593">
        <f>Tabel1[[#This Row],[Junior drenge]]+Tabel1[[#This Row],[Junior piger]]+Tabel1[[#This Row],[Junior drenge uden banetill.]]+Tabel1[[#This Row],[Junior piger uden banetill.]]+Tabel1[[#This Row],[Senior mænd]]+Tabel1[[#This Row],[Senior damer]]</f>
        <v>1155</v>
      </c>
      <c r="U593">
        <f>Tabel1[[#This Row],[Junior drenge]]+Tabel1[[#This Row],[Junior piger]]+Tabel1[[#This Row],[Junior drenge uden banetill.]]+Tabel1[[#This Row],[Junior piger uden banetill.]]+Tabel1[[#This Row],[Fleks drenge]]+Tabel1[[#This Row],[Fleks piger]]</f>
        <v>109</v>
      </c>
      <c r="V593">
        <f>Tabel1[[#This Row],[Senior mænd]]+Tabel1[[#This Row],[Senior damer]]</f>
        <v>1046</v>
      </c>
      <c r="W593">
        <f>Tabel1[[#This Row],[Langdist mænd]]+Tabel1[[#This Row],[Langdist damer]]</f>
        <v>0</v>
      </c>
      <c r="X593">
        <f>Tabel1[[#This Row],[I alt]]</f>
        <v>1155</v>
      </c>
      <c r="Y593">
        <f>Tabel1[[#This Row],[Passive]]</f>
        <v>230</v>
      </c>
      <c r="Z593">
        <f>Tabel1[[#This Row],[Total Aktive]]+Tabel1[[#This Row],[Total Passive]]</f>
        <v>1385</v>
      </c>
    </row>
    <row r="594" spans="1:26" x14ac:dyDescent="0.2">
      <c r="A594">
        <v>2014</v>
      </c>
      <c r="B594">
        <v>97</v>
      </c>
      <c r="C594" t="s">
        <v>65</v>
      </c>
      <c r="D594">
        <v>42</v>
      </c>
      <c r="E594">
        <v>10</v>
      </c>
      <c r="F594">
        <v>0</v>
      </c>
      <c r="G594">
        <v>0</v>
      </c>
      <c r="H594">
        <v>638</v>
      </c>
      <c r="I594">
        <v>306</v>
      </c>
      <c r="J594">
        <v>0</v>
      </c>
      <c r="K594">
        <v>0</v>
      </c>
      <c r="L594">
        <v>69</v>
      </c>
      <c r="M594">
        <v>35</v>
      </c>
      <c r="N594">
        <v>24</v>
      </c>
      <c r="O594">
        <v>4</v>
      </c>
      <c r="P594">
        <v>1128</v>
      </c>
      <c r="Q594">
        <v>151</v>
      </c>
      <c r="R594" t="str">
        <f>_xlfn.CONCAT(Tabel1[[#This Row],[KlubNr]]," - ",Tabel1[[#This Row],[Klubnavn]])</f>
        <v>97 - Trehøje Golfklub</v>
      </c>
      <c r="S594">
        <f>Tabel1[[#This Row],[Fleks mænd]]+Tabel1[[#This Row],[Fleks damer]]</f>
        <v>104</v>
      </c>
      <c r="T594">
        <f>Tabel1[[#This Row],[Junior drenge]]+Tabel1[[#This Row],[Junior piger]]+Tabel1[[#This Row],[Junior drenge uden banetill.]]+Tabel1[[#This Row],[Junior piger uden banetill.]]+Tabel1[[#This Row],[Senior mænd]]+Tabel1[[#This Row],[Senior damer]]</f>
        <v>996</v>
      </c>
      <c r="U594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594">
        <f>Tabel1[[#This Row],[Senior mænd]]+Tabel1[[#This Row],[Senior damer]]</f>
        <v>944</v>
      </c>
      <c r="W594">
        <f>Tabel1[[#This Row],[Langdist mænd]]+Tabel1[[#This Row],[Langdist damer]]</f>
        <v>28</v>
      </c>
      <c r="X594">
        <f>Tabel1[[#This Row],[I alt]]</f>
        <v>1128</v>
      </c>
      <c r="Y594">
        <f>Tabel1[[#This Row],[Passive]]</f>
        <v>151</v>
      </c>
      <c r="Z594">
        <f>Tabel1[[#This Row],[Total Aktive]]+Tabel1[[#This Row],[Total Passive]]</f>
        <v>1279</v>
      </c>
    </row>
    <row r="595" spans="1:26" x14ac:dyDescent="0.2">
      <c r="A595">
        <v>2014</v>
      </c>
      <c r="B595">
        <v>39</v>
      </c>
      <c r="C595" t="s">
        <v>54</v>
      </c>
      <c r="D595">
        <v>49</v>
      </c>
      <c r="E595">
        <v>6</v>
      </c>
      <c r="F595">
        <v>29</v>
      </c>
      <c r="G595">
        <v>16</v>
      </c>
      <c r="H595">
        <v>557</v>
      </c>
      <c r="I595">
        <v>233</v>
      </c>
      <c r="J595">
        <v>0</v>
      </c>
      <c r="K595">
        <v>0</v>
      </c>
      <c r="L595">
        <v>130</v>
      </c>
      <c r="M595">
        <v>67</v>
      </c>
      <c r="N595">
        <v>10</v>
      </c>
      <c r="O595">
        <v>3</v>
      </c>
      <c r="P595">
        <v>1100</v>
      </c>
      <c r="Q595">
        <v>136</v>
      </c>
      <c r="R595" t="str">
        <f>_xlfn.CONCAT(Tabel1[[#This Row],[KlubNr]]," - ",Tabel1[[#This Row],[Klubnavn]])</f>
        <v>39 - Viborg Golfklub</v>
      </c>
      <c r="S595">
        <f>Tabel1[[#This Row],[Fleks mænd]]+Tabel1[[#This Row],[Fleks damer]]</f>
        <v>197</v>
      </c>
      <c r="T595">
        <f>Tabel1[[#This Row],[Junior drenge]]+Tabel1[[#This Row],[Junior piger]]+Tabel1[[#This Row],[Junior drenge uden banetill.]]+Tabel1[[#This Row],[Junior piger uden banetill.]]+Tabel1[[#This Row],[Senior mænd]]+Tabel1[[#This Row],[Senior damer]]</f>
        <v>890</v>
      </c>
      <c r="U595">
        <f>Tabel1[[#This Row],[Junior drenge]]+Tabel1[[#This Row],[Junior piger]]+Tabel1[[#This Row],[Junior drenge uden banetill.]]+Tabel1[[#This Row],[Junior piger uden banetill.]]+Tabel1[[#This Row],[Fleks drenge]]+Tabel1[[#This Row],[Fleks piger]]</f>
        <v>100</v>
      </c>
      <c r="V595">
        <f>Tabel1[[#This Row],[Senior mænd]]+Tabel1[[#This Row],[Senior damer]]</f>
        <v>790</v>
      </c>
      <c r="W595">
        <f>Tabel1[[#This Row],[Langdist mænd]]+Tabel1[[#This Row],[Langdist damer]]</f>
        <v>13</v>
      </c>
      <c r="X595">
        <f>Tabel1[[#This Row],[I alt]]</f>
        <v>1100</v>
      </c>
      <c r="Y595">
        <f>Tabel1[[#This Row],[Passive]]</f>
        <v>136</v>
      </c>
      <c r="Z595">
        <f>Tabel1[[#This Row],[Total Aktive]]+Tabel1[[#This Row],[Total Passive]]</f>
        <v>1236</v>
      </c>
    </row>
    <row r="596" spans="1:26" x14ac:dyDescent="0.2">
      <c r="A596">
        <v>2014</v>
      </c>
      <c r="B596">
        <v>94</v>
      </c>
      <c r="C596" t="s">
        <v>79</v>
      </c>
      <c r="D596">
        <v>51</v>
      </c>
      <c r="E596">
        <v>9</v>
      </c>
      <c r="F596">
        <v>7</v>
      </c>
      <c r="G596">
        <v>0</v>
      </c>
      <c r="H596">
        <v>577</v>
      </c>
      <c r="I596">
        <v>339</v>
      </c>
      <c r="J596">
        <v>0</v>
      </c>
      <c r="K596">
        <v>0</v>
      </c>
      <c r="L596">
        <v>63</v>
      </c>
      <c r="M596">
        <v>45</v>
      </c>
      <c r="N596">
        <v>6</v>
      </c>
      <c r="O596">
        <v>1</v>
      </c>
      <c r="P596">
        <v>1098</v>
      </c>
      <c r="Q596">
        <v>49</v>
      </c>
      <c r="R596" t="str">
        <f>_xlfn.CONCAT(Tabel1[[#This Row],[KlubNr]]," - ",Tabel1[[#This Row],[Klubnavn]])</f>
        <v>94 - Odder Golfklub</v>
      </c>
      <c r="S596">
        <f>Tabel1[[#This Row],[Fleks mænd]]+Tabel1[[#This Row],[Fleks damer]]</f>
        <v>108</v>
      </c>
      <c r="T596">
        <f>Tabel1[[#This Row],[Junior drenge]]+Tabel1[[#This Row],[Junior piger]]+Tabel1[[#This Row],[Junior drenge uden banetill.]]+Tabel1[[#This Row],[Junior piger uden banetill.]]+Tabel1[[#This Row],[Senior mænd]]+Tabel1[[#This Row],[Senior damer]]</f>
        <v>983</v>
      </c>
      <c r="U596">
        <f>Tabel1[[#This Row],[Junior drenge]]+Tabel1[[#This Row],[Junior piger]]+Tabel1[[#This Row],[Junior drenge uden banetill.]]+Tabel1[[#This Row],[Junior piger uden banetill.]]+Tabel1[[#This Row],[Fleks drenge]]+Tabel1[[#This Row],[Fleks piger]]</f>
        <v>67</v>
      </c>
      <c r="V596">
        <f>Tabel1[[#This Row],[Senior mænd]]+Tabel1[[#This Row],[Senior damer]]</f>
        <v>916</v>
      </c>
      <c r="W596">
        <f>Tabel1[[#This Row],[Langdist mænd]]+Tabel1[[#This Row],[Langdist damer]]</f>
        <v>7</v>
      </c>
      <c r="X596">
        <f>Tabel1[[#This Row],[I alt]]</f>
        <v>1098</v>
      </c>
      <c r="Y596">
        <f>Tabel1[[#This Row],[Passive]]</f>
        <v>49</v>
      </c>
      <c r="Z596">
        <f>Tabel1[[#This Row],[Total Aktive]]+Tabel1[[#This Row],[Total Passive]]</f>
        <v>1147</v>
      </c>
    </row>
    <row r="597" spans="1:26" x14ac:dyDescent="0.2">
      <c r="A597">
        <v>2014</v>
      </c>
      <c r="B597">
        <v>17</v>
      </c>
      <c r="C597" t="s">
        <v>51</v>
      </c>
      <c r="D597">
        <v>76</v>
      </c>
      <c r="E597">
        <v>13</v>
      </c>
      <c r="F597">
        <v>15</v>
      </c>
      <c r="G597">
        <v>8</v>
      </c>
      <c r="H597">
        <v>562</v>
      </c>
      <c r="I597">
        <v>282</v>
      </c>
      <c r="J597">
        <v>0</v>
      </c>
      <c r="K597">
        <v>0</v>
      </c>
      <c r="L597">
        <v>95</v>
      </c>
      <c r="M597">
        <v>41</v>
      </c>
      <c r="N597">
        <v>0</v>
      </c>
      <c r="O597">
        <v>0</v>
      </c>
      <c r="P597">
        <v>1092</v>
      </c>
      <c r="Q597">
        <v>283</v>
      </c>
      <c r="R597" t="str">
        <f>_xlfn.CONCAT(Tabel1[[#This Row],[KlubNr]]," - ",Tabel1[[#This Row],[Klubnavn]])</f>
        <v>17 - Hillerød Golf Klub</v>
      </c>
      <c r="S597">
        <f>Tabel1[[#This Row],[Fleks mænd]]+Tabel1[[#This Row],[Fleks damer]]</f>
        <v>136</v>
      </c>
      <c r="T597">
        <f>Tabel1[[#This Row],[Junior drenge]]+Tabel1[[#This Row],[Junior piger]]+Tabel1[[#This Row],[Junior drenge uden banetill.]]+Tabel1[[#This Row],[Junior piger uden banetill.]]+Tabel1[[#This Row],[Senior mænd]]+Tabel1[[#This Row],[Senior damer]]</f>
        <v>956</v>
      </c>
      <c r="U597">
        <f>Tabel1[[#This Row],[Junior drenge]]+Tabel1[[#This Row],[Junior piger]]+Tabel1[[#This Row],[Junior drenge uden banetill.]]+Tabel1[[#This Row],[Junior piger uden banetill.]]+Tabel1[[#This Row],[Fleks drenge]]+Tabel1[[#This Row],[Fleks piger]]</f>
        <v>112</v>
      </c>
      <c r="V597">
        <f>Tabel1[[#This Row],[Senior mænd]]+Tabel1[[#This Row],[Senior damer]]</f>
        <v>844</v>
      </c>
      <c r="W597">
        <f>Tabel1[[#This Row],[Langdist mænd]]+Tabel1[[#This Row],[Langdist damer]]</f>
        <v>0</v>
      </c>
      <c r="X597">
        <f>Tabel1[[#This Row],[I alt]]</f>
        <v>1092</v>
      </c>
      <c r="Y597">
        <f>Tabel1[[#This Row],[Passive]]</f>
        <v>283</v>
      </c>
      <c r="Z597">
        <f>Tabel1[[#This Row],[Total Aktive]]+Tabel1[[#This Row],[Total Passive]]</f>
        <v>1375</v>
      </c>
    </row>
    <row r="598" spans="1:26" x14ac:dyDescent="0.2">
      <c r="A598">
        <v>2014</v>
      </c>
      <c r="B598">
        <v>4</v>
      </c>
      <c r="C598" t="s">
        <v>47</v>
      </c>
      <c r="D598">
        <v>56</v>
      </c>
      <c r="E598">
        <v>17</v>
      </c>
      <c r="F598">
        <v>34</v>
      </c>
      <c r="G598">
        <v>11</v>
      </c>
      <c r="H598">
        <v>667</v>
      </c>
      <c r="I598">
        <v>305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1090</v>
      </c>
      <c r="Q598">
        <v>222</v>
      </c>
      <c r="R598" t="str">
        <f>_xlfn.CONCAT(Tabel1[[#This Row],[KlubNr]]," - ",Tabel1[[#This Row],[Klubnavn]])</f>
        <v>4 - Helsingør Golf Club</v>
      </c>
      <c r="S598">
        <f>Tabel1[[#This Row],[Fleks mænd]]+Tabel1[[#This Row],[Fleks damer]]</f>
        <v>0</v>
      </c>
      <c r="T598">
        <f>Tabel1[[#This Row],[Junior drenge]]+Tabel1[[#This Row],[Junior piger]]+Tabel1[[#This Row],[Junior drenge uden banetill.]]+Tabel1[[#This Row],[Junior piger uden banetill.]]+Tabel1[[#This Row],[Senior mænd]]+Tabel1[[#This Row],[Senior damer]]</f>
        <v>1090</v>
      </c>
      <c r="U598">
        <f>Tabel1[[#This Row],[Junior drenge]]+Tabel1[[#This Row],[Junior piger]]+Tabel1[[#This Row],[Junior drenge uden banetill.]]+Tabel1[[#This Row],[Junior piger uden banetill.]]+Tabel1[[#This Row],[Fleks drenge]]+Tabel1[[#This Row],[Fleks piger]]</f>
        <v>118</v>
      </c>
      <c r="V598">
        <f>Tabel1[[#This Row],[Senior mænd]]+Tabel1[[#This Row],[Senior damer]]</f>
        <v>972</v>
      </c>
      <c r="W598">
        <f>Tabel1[[#This Row],[Langdist mænd]]+Tabel1[[#This Row],[Langdist damer]]</f>
        <v>0</v>
      </c>
      <c r="X598">
        <f>Tabel1[[#This Row],[I alt]]</f>
        <v>1090</v>
      </c>
      <c r="Y598">
        <f>Tabel1[[#This Row],[Passive]]</f>
        <v>222</v>
      </c>
      <c r="Z598">
        <f>Tabel1[[#This Row],[Total Aktive]]+Tabel1[[#This Row],[Total Passive]]</f>
        <v>1312</v>
      </c>
    </row>
    <row r="599" spans="1:26" x14ac:dyDescent="0.2">
      <c r="A599">
        <v>2014</v>
      </c>
      <c r="B599">
        <v>28</v>
      </c>
      <c r="C599" t="s">
        <v>48</v>
      </c>
      <c r="D599">
        <v>37</v>
      </c>
      <c r="E599">
        <v>10</v>
      </c>
      <c r="F599">
        <v>4</v>
      </c>
      <c r="G599">
        <v>3</v>
      </c>
      <c r="H599">
        <v>629</v>
      </c>
      <c r="I599">
        <v>264</v>
      </c>
      <c r="J599">
        <v>0</v>
      </c>
      <c r="K599">
        <v>0</v>
      </c>
      <c r="L599">
        <v>91</v>
      </c>
      <c r="M599">
        <v>49</v>
      </c>
      <c r="N599">
        <v>0</v>
      </c>
      <c r="O599">
        <v>0</v>
      </c>
      <c r="P599">
        <v>1087</v>
      </c>
      <c r="Q599">
        <v>155</v>
      </c>
      <c r="R599" t="str">
        <f>_xlfn.CONCAT(Tabel1[[#This Row],[KlubNr]]," - ",Tabel1[[#This Row],[Klubnavn]])</f>
        <v>28 - Mølleåens Golf Klub</v>
      </c>
      <c r="S599">
        <f>Tabel1[[#This Row],[Fleks mænd]]+Tabel1[[#This Row],[Fleks damer]]</f>
        <v>140</v>
      </c>
      <c r="T599">
        <f>Tabel1[[#This Row],[Junior drenge]]+Tabel1[[#This Row],[Junior piger]]+Tabel1[[#This Row],[Junior drenge uden banetill.]]+Tabel1[[#This Row],[Junior piger uden banetill.]]+Tabel1[[#This Row],[Senior mænd]]+Tabel1[[#This Row],[Senior damer]]</f>
        <v>947</v>
      </c>
      <c r="U599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599">
        <f>Tabel1[[#This Row],[Senior mænd]]+Tabel1[[#This Row],[Senior damer]]</f>
        <v>893</v>
      </c>
      <c r="W599">
        <f>Tabel1[[#This Row],[Langdist mænd]]+Tabel1[[#This Row],[Langdist damer]]</f>
        <v>0</v>
      </c>
      <c r="X599">
        <f>Tabel1[[#This Row],[I alt]]</f>
        <v>1087</v>
      </c>
      <c r="Y599">
        <f>Tabel1[[#This Row],[Passive]]</f>
        <v>155</v>
      </c>
      <c r="Z599">
        <f>Tabel1[[#This Row],[Total Aktive]]+Tabel1[[#This Row],[Total Passive]]</f>
        <v>1242</v>
      </c>
    </row>
    <row r="600" spans="1:26" x14ac:dyDescent="0.2">
      <c r="A600">
        <v>2014</v>
      </c>
      <c r="B600">
        <v>6</v>
      </c>
      <c r="C600" t="s">
        <v>57</v>
      </c>
      <c r="D600">
        <v>49</v>
      </c>
      <c r="E600">
        <v>12</v>
      </c>
      <c r="F600">
        <v>12</v>
      </c>
      <c r="G600">
        <v>9</v>
      </c>
      <c r="H600">
        <v>605</v>
      </c>
      <c r="I600">
        <v>333</v>
      </c>
      <c r="J600">
        <v>0</v>
      </c>
      <c r="K600">
        <v>0</v>
      </c>
      <c r="L600">
        <v>51</v>
      </c>
      <c r="M600">
        <v>12</v>
      </c>
      <c r="N600">
        <v>1</v>
      </c>
      <c r="O600">
        <v>1</v>
      </c>
      <c r="P600">
        <v>1085</v>
      </c>
      <c r="Q600">
        <v>106</v>
      </c>
      <c r="R600" t="str">
        <f>_xlfn.CONCAT(Tabel1[[#This Row],[KlubNr]]," - ",Tabel1[[#This Row],[Klubnavn]])</f>
        <v>6 - Aarhus Golf Club</v>
      </c>
      <c r="S600">
        <f>Tabel1[[#This Row],[Fleks mænd]]+Tabel1[[#This Row],[Fleks damer]]</f>
        <v>63</v>
      </c>
      <c r="T600">
        <f>Tabel1[[#This Row],[Junior drenge]]+Tabel1[[#This Row],[Junior piger]]+Tabel1[[#This Row],[Junior drenge uden banetill.]]+Tabel1[[#This Row],[Junior piger uden banetill.]]+Tabel1[[#This Row],[Senior mænd]]+Tabel1[[#This Row],[Senior damer]]</f>
        <v>1020</v>
      </c>
      <c r="U600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600">
        <f>Tabel1[[#This Row],[Senior mænd]]+Tabel1[[#This Row],[Senior damer]]</f>
        <v>938</v>
      </c>
      <c r="W600">
        <f>Tabel1[[#This Row],[Langdist mænd]]+Tabel1[[#This Row],[Langdist damer]]</f>
        <v>2</v>
      </c>
      <c r="X600">
        <f>Tabel1[[#This Row],[I alt]]</f>
        <v>1085</v>
      </c>
      <c r="Y600">
        <f>Tabel1[[#This Row],[Passive]]</f>
        <v>106</v>
      </c>
      <c r="Z600">
        <f>Tabel1[[#This Row],[Total Aktive]]+Tabel1[[#This Row],[Total Passive]]</f>
        <v>1191</v>
      </c>
    </row>
    <row r="601" spans="1:26" x14ac:dyDescent="0.2">
      <c r="A601">
        <v>2014</v>
      </c>
      <c r="B601">
        <v>22</v>
      </c>
      <c r="C601" t="s">
        <v>89</v>
      </c>
      <c r="D601">
        <v>26</v>
      </c>
      <c r="E601">
        <v>12</v>
      </c>
      <c r="F601">
        <v>8</v>
      </c>
      <c r="G601">
        <v>2</v>
      </c>
      <c r="H601">
        <v>533</v>
      </c>
      <c r="I601">
        <v>350</v>
      </c>
      <c r="J601">
        <v>0</v>
      </c>
      <c r="K601">
        <v>0</v>
      </c>
      <c r="L601">
        <v>102</v>
      </c>
      <c r="M601">
        <v>47</v>
      </c>
      <c r="N601">
        <v>2</v>
      </c>
      <c r="O601">
        <v>2</v>
      </c>
      <c r="P601">
        <v>1084</v>
      </c>
      <c r="Q601">
        <v>115</v>
      </c>
      <c r="R601" t="str">
        <f>_xlfn.CONCAT(Tabel1[[#This Row],[KlubNr]]," - ",Tabel1[[#This Row],[Klubnavn]])</f>
        <v>22 - Sønderjyllands Golfklub</v>
      </c>
      <c r="S601">
        <f>Tabel1[[#This Row],[Fleks mænd]]+Tabel1[[#This Row],[Fleks damer]]</f>
        <v>149</v>
      </c>
      <c r="T601">
        <f>Tabel1[[#This Row],[Junior drenge]]+Tabel1[[#This Row],[Junior piger]]+Tabel1[[#This Row],[Junior drenge uden banetill.]]+Tabel1[[#This Row],[Junior piger uden banetill.]]+Tabel1[[#This Row],[Senior mænd]]+Tabel1[[#This Row],[Senior damer]]</f>
        <v>931</v>
      </c>
      <c r="U601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601">
        <f>Tabel1[[#This Row],[Senior mænd]]+Tabel1[[#This Row],[Senior damer]]</f>
        <v>883</v>
      </c>
      <c r="W601">
        <f>Tabel1[[#This Row],[Langdist mænd]]+Tabel1[[#This Row],[Langdist damer]]</f>
        <v>4</v>
      </c>
      <c r="X601">
        <f>Tabel1[[#This Row],[I alt]]</f>
        <v>1084</v>
      </c>
      <c r="Y601">
        <f>Tabel1[[#This Row],[Passive]]</f>
        <v>115</v>
      </c>
      <c r="Z601">
        <f>Tabel1[[#This Row],[Total Aktive]]+Tabel1[[#This Row],[Total Passive]]</f>
        <v>1199</v>
      </c>
    </row>
    <row r="602" spans="1:26" x14ac:dyDescent="0.2">
      <c r="A602">
        <v>2014</v>
      </c>
      <c r="B602">
        <v>145</v>
      </c>
      <c r="C602" t="s">
        <v>60</v>
      </c>
      <c r="D602">
        <v>29</v>
      </c>
      <c r="E602">
        <v>3</v>
      </c>
      <c r="F602">
        <v>12</v>
      </c>
      <c r="G602">
        <v>9</v>
      </c>
      <c r="H602">
        <v>734</v>
      </c>
      <c r="I602">
        <v>291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1078</v>
      </c>
      <c r="Q602">
        <v>93</v>
      </c>
      <c r="R602" t="str">
        <f>_xlfn.CONCAT(Tabel1[[#This Row],[KlubNr]]," - ",Tabel1[[#This Row],[Klubnavn]])</f>
        <v>145 - CGC Golf Club</v>
      </c>
      <c r="S602">
        <f>Tabel1[[#This Row],[Fleks mænd]]+Tabel1[[#This Row],[Fleks damer]]</f>
        <v>0</v>
      </c>
      <c r="T602">
        <f>Tabel1[[#This Row],[Junior drenge]]+Tabel1[[#This Row],[Junior piger]]+Tabel1[[#This Row],[Junior drenge uden banetill.]]+Tabel1[[#This Row],[Junior piger uden banetill.]]+Tabel1[[#This Row],[Senior mænd]]+Tabel1[[#This Row],[Senior damer]]</f>
        <v>1078</v>
      </c>
      <c r="U602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602">
        <f>Tabel1[[#This Row],[Senior mænd]]+Tabel1[[#This Row],[Senior damer]]</f>
        <v>1025</v>
      </c>
      <c r="W602">
        <f>Tabel1[[#This Row],[Langdist mænd]]+Tabel1[[#This Row],[Langdist damer]]</f>
        <v>0</v>
      </c>
      <c r="X602">
        <f>Tabel1[[#This Row],[I alt]]</f>
        <v>1078</v>
      </c>
      <c r="Y602">
        <f>Tabel1[[#This Row],[Passive]]</f>
        <v>93</v>
      </c>
      <c r="Z602">
        <f>Tabel1[[#This Row],[Total Aktive]]+Tabel1[[#This Row],[Total Passive]]</f>
        <v>1171</v>
      </c>
    </row>
    <row r="603" spans="1:26" x14ac:dyDescent="0.2">
      <c r="A603">
        <v>2014</v>
      </c>
      <c r="B603">
        <v>130</v>
      </c>
      <c r="C603" t="s">
        <v>77</v>
      </c>
      <c r="D603">
        <v>28</v>
      </c>
      <c r="E603">
        <v>11</v>
      </c>
      <c r="F603">
        <v>2</v>
      </c>
      <c r="G603">
        <v>4</v>
      </c>
      <c r="H603">
        <v>592</v>
      </c>
      <c r="I603">
        <v>231</v>
      </c>
      <c r="J603">
        <v>0</v>
      </c>
      <c r="K603">
        <v>0</v>
      </c>
      <c r="L603">
        <v>157</v>
      </c>
      <c r="M603">
        <v>50</v>
      </c>
      <c r="N603">
        <v>0</v>
      </c>
      <c r="O603">
        <v>0</v>
      </c>
      <c r="P603">
        <v>1075</v>
      </c>
      <c r="Q603">
        <v>166</v>
      </c>
      <c r="R603" t="str">
        <f>_xlfn.CONCAT(Tabel1[[#This Row],[KlubNr]]," - ",Tabel1[[#This Row],[Klubnavn]])</f>
        <v>130 - Brøndby Golfklub</v>
      </c>
      <c r="S603">
        <f>Tabel1[[#This Row],[Fleks mænd]]+Tabel1[[#This Row],[Fleks damer]]</f>
        <v>207</v>
      </c>
      <c r="T603">
        <f>Tabel1[[#This Row],[Junior drenge]]+Tabel1[[#This Row],[Junior piger]]+Tabel1[[#This Row],[Junior drenge uden banetill.]]+Tabel1[[#This Row],[Junior piger uden banetill.]]+Tabel1[[#This Row],[Senior mænd]]+Tabel1[[#This Row],[Senior damer]]</f>
        <v>868</v>
      </c>
      <c r="U603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603">
        <f>Tabel1[[#This Row],[Senior mænd]]+Tabel1[[#This Row],[Senior damer]]</f>
        <v>823</v>
      </c>
      <c r="W603">
        <f>Tabel1[[#This Row],[Langdist mænd]]+Tabel1[[#This Row],[Langdist damer]]</f>
        <v>0</v>
      </c>
      <c r="X603">
        <f>Tabel1[[#This Row],[I alt]]</f>
        <v>1075</v>
      </c>
      <c r="Y603">
        <f>Tabel1[[#This Row],[Passive]]</f>
        <v>166</v>
      </c>
      <c r="Z603">
        <f>Tabel1[[#This Row],[Total Aktive]]+Tabel1[[#This Row],[Total Passive]]</f>
        <v>1241</v>
      </c>
    </row>
    <row r="604" spans="1:26" x14ac:dyDescent="0.2">
      <c r="A604">
        <v>2014</v>
      </c>
      <c r="B604">
        <v>32</v>
      </c>
      <c r="C604" t="s">
        <v>61</v>
      </c>
      <c r="D604">
        <v>43</v>
      </c>
      <c r="E604">
        <v>5</v>
      </c>
      <c r="F604">
        <v>25</v>
      </c>
      <c r="G604">
        <v>9</v>
      </c>
      <c r="H604">
        <v>597</v>
      </c>
      <c r="I604">
        <v>292</v>
      </c>
      <c r="J604">
        <v>0</v>
      </c>
      <c r="K604">
        <v>0</v>
      </c>
      <c r="L604">
        <v>54</v>
      </c>
      <c r="M604">
        <v>29</v>
      </c>
      <c r="N604">
        <v>15</v>
      </c>
      <c r="O604">
        <v>3</v>
      </c>
      <c r="P604">
        <v>1072</v>
      </c>
      <c r="Q604">
        <v>74</v>
      </c>
      <c r="R604" t="str">
        <f>_xlfn.CONCAT(Tabel1[[#This Row],[KlubNr]]," - ",Tabel1[[#This Row],[Klubnavn]])</f>
        <v>32 - Brønderslev Golfklub</v>
      </c>
      <c r="S604">
        <f>Tabel1[[#This Row],[Fleks mænd]]+Tabel1[[#This Row],[Fleks damer]]</f>
        <v>83</v>
      </c>
      <c r="T604">
        <f>Tabel1[[#This Row],[Junior drenge]]+Tabel1[[#This Row],[Junior piger]]+Tabel1[[#This Row],[Junior drenge uden banetill.]]+Tabel1[[#This Row],[Junior piger uden banetill.]]+Tabel1[[#This Row],[Senior mænd]]+Tabel1[[#This Row],[Senior damer]]</f>
        <v>971</v>
      </c>
      <c r="U604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604">
        <f>Tabel1[[#This Row],[Senior mænd]]+Tabel1[[#This Row],[Senior damer]]</f>
        <v>889</v>
      </c>
      <c r="W604">
        <f>Tabel1[[#This Row],[Langdist mænd]]+Tabel1[[#This Row],[Langdist damer]]</f>
        <v>18</v>
      </c>
      <c r="X604">
        <f>Tabel1[[#This Row],[I alt]]</f>
        <v>1072</v>
      </c>
      <c r="Y604">
        <f>Tabel1[[#This Row],[Passive]]</f>
        <v>74</v>
      </c>
      <c r="Z604">
        <f>Tabel1[[#This Row],[Total Aktive]]+Tabel1[[#This Row],[Total Passive]]</f>
        <v>1146</v>
      </c>
    </row>
    <row r="605" spans="1:26" x14ac:dyDescent="0.2">
      <c r="A605">
        <v>2014</v>
      </c>
      <c r="B605">
        <v>12</v>
      </c>
      <c r="C605" t="s">
        <v>71</v>
      </c>
      <c r="D605">
        <v>50</v>
      </c>
      <c r="E605">
        <v>14</v>
      </c>
      <c r="F605">
        <v>40</v>
      </c>
      <c r="G605">
        <v>11</v>
      </c>
      <c r="H605">
        <v>609</v>
      </c>
      <c r="I605">
        <v>292</v>
      </c>
      <c r="J605">
        <v>0</v>
      </c>
      <c r="K605">
        <v>0</v>
      </c>
      <c r="L605">
        <v>22</v>
      </c>
      <c r="M605">
        <v>6</v>
      </c>
      <c r="N605">
        <v>5</v>
      </c>
      <c r="O605">
        <v>1</v>
      </c>
      <c r="P605">
        <v>1050</v>
      </c>
      <c r="Q605">
        <v>175</v>
      </c>
      <c r="R605" t="str">
        <f>_xlfn.CONCAT(Tabel1[[#This Row],[KlubNr]]," - ",Tabel1[[#This Row],[Klubnavn]])</f>
        <v>12 - Randers Golf Klub</v>
      </c>
      <c r="S605">
        <f>Tabel1[[#This Row],[Fleks mænd]]+Tabel1[[#This Row],[Fleks damer]]</f>
        <v>28</v>
      </c>
      <c r="T605">
        <f>Tabel1[[#This Row],[Junior drenge]]+Tabel1[[#This Row],[Junior piger]]+Tabel1[[#This Row],[Junior drenge uden banetill.]]+Tabel1[[#This Row],[Junior piger uden banetill.]]+Tabel1[[#This Row],[Senior mænd]]+Tabel1[[#This Row],[Senior damer]]</f>
        <v>1016</v>
      </c>
      <c r="U605">
        <f>Tabel1[[#This Row],[Junior drenge]]+Tabel1[[#This Row],[Junior piger]]+Tabel1[[#This Row],[Junior drenge uden banetill.]]+Tabel1[[#This Row],[Junior piger uden banetill.]]+Tabel1[[#This Row],[Fleks drenge]]+Tabel1[[#This Row],[Fleks piger]]</f>
        <v>115</v>
      </c>
      <c r="V605">
        <f>Tabel1[[#This Row],[Senior mænd]]+Tabel1[[#This Row],[Senior damer]]</f>
        <v>901</v>
      </c>
      <c r="W605">
        <f>Tabel1[[#This Row],[Langdist mænd]]+Tabel1[[#This Row],[Langdist damer]]</f>
        <v>6</v>
      </c>
      <c r="X605">
        <f>Tabel1[[#This Row],[I alt]]</f>
        <v>1050</v>
      </c>
      <c r="Y605">
        <f>Tabel1[[#This Row],[Passive]]</f>
        <v>175</v>
      </c>
      <c r="Z605">
        <f>Tabel1[[#This Row],[Total Aktive]]+Tabel1[[#This Row],[Total Passive]]</f>
        <v>1225</v>
      </c>
    </row>
    <row r="606" spans="1:26" x14ac:dyDescent="0.2">
      <c r="A606">
        <v>2014</v>
      </c>
      <c r="B606">
        <v>100</v>
      </c>
      <c r="C606" t="s">
        <v>83</v>
      </c>
      <c r="D606">
        <v>33</v>
      </c>
      <c r="E606">
        <v>4</v>
      </c>
      <c r="F606">
        <v>3</v>
      </c>
      <c r="G606">
        <v>2</v>
      </c>
      <c r="H606">
        <v>571</v>
      </c>
      <c r="I606">
        <v>251</v>
      </c>
      <c r="J606">
        <v>0</v>
      </c>
      <c r="K606">
        <v>0</v>
      </c>
      <c r="L606">
        <v>115</v>
      </c>
      <c r="M606">
        <v>55</v>
      </c>
      <c r="N606">
        <v>6</v>
      </c>
      <c r="O606">
        <v>4</v>
      </c>
      <c r="P606">
        <v>1044</v>
      </c>
      <c r="Q606">
        <v>25</v>
      </c>
      <c r="R606" t="str">
        <f>_xlfn.CONCAT(Tabel1[[#This Row],[KlubNr]]," - ",Tabel1[[#This Row],[Klubnavn]])</f>
        <v>100 - Vejen Golfklub</v>
      </c>
      <c r="S606">
        <f>Tabel1[[#This Row],[Fleks mænd]]+Tabel1[[#This Row],[Fleks damer]]</f>
        <v>170</v>
      </c>
      <c r="T606">
        <f>Tabel1[[#This Row],[Junior drenge]]+Tabel1[[#This Row],[Junior piger]]+Tabel1[[#This Row],[Junior drenge uden banetill.]]+Tabel1[[#This Row],[Junior piger uden banetill.]]+Tabel1[[#This Row],[Senior mænd]]+Tabel1[[#This Row],[Senior damer]]</f>
        <v>864</v>
      </c>
      <c r="U606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606">
        <f>Tabel1[[#This Row],[Senior mænd]]+Tabel1[[#This Row],[Senior damer]]</f>
        <v>822</v>
      </c>
      <c r="W606">
        <f>Tabel1[[#This Row],[Langdist mænd]]+Tabel1[[#This Row],[Langdist damer]]</f>
        <v>10</v>
      </c>
      <c r="X606">
        <f>Tabel1[[#This Row],[I alt]]</f>
        <v>1044</v>
      </c>
      <c r="Y606">
        <f>Tabel1[[#This Row],[Passive]]</f>
        <v>25</v>
      </c>
      <c r="Z606">
        <f>Tabel1[[#This Row],[Total Aktive]]+Tabel1[[#This Row],[Total Passive]]</f>
        <v>1069</v>
      </c>
    </row>
    <row r="607" spans="1:26" x14ac:dyDescent="0.2">
      <c r="A607">
        <v>2014</v>
      </c>
      <c r="B607">
        <v>46</v>
      </c>
      <c r="C607" t="s">
        <v>75</v>
      </c>
      <c r="D607">
        <v>18</v>
      </c>
      <c r="E607">
        <v>5</v>
      </c>
      <c r="F607">
        <v>30</v>
      </c>
      <c r="G607">
        <v>9</v>
      </c>
      <c r="H607">
        <v>408</v>
      </c>
      <c r="I607">
        <v>180</v>
      </c>
      <c r="J607">
        <v>1</v>
      </c>
      <c r="K607">
        <v>0</v>
      </c>
      <c r="L607">
        <v>244</v>
      </c>
      <c r="M607">
        <v>133</v>
      </c>
      <c r="N607">
        <v>2</v>
      </c>
      <c r="O607">
        <v>1</v>
      </c>
      <c r="P607">
        <v>1031</v>
      </c>
      <c r="Q607">
        <v>62</v>
      </c>
      <c r="R607" t="str">
        <f>_xlfn.CONCAT(Tabel1[[#This Row],[KlubNr]]," - ",Tabel1[[#This Row],[Klubnavn]])</f>
        <v>46 - Frederikssund Golfklub</v>
      </c>
      <c r="S607">
        <f>Tabel1[[#This Row],[Fleks mænd]]+Tabel1[[#This Row],[Fleks damer]]</f>
        <v>377</v>
      </c>
      <c r="T607">
        <f>Tabel1[[#This Row],[Junior drenge]]+Tabel1[[#This Row],[Junior piger]]+Tabel1[[#This Row],[Junior drenge uden banetill.]]+Tabel1[[#This Row],[Junior piger uden banetill.]]+Tabel1[[#This Row],[Senior mænd]]+Tabel1[[#This Row],[Senior damer]]</f>
        <v>650</v>
      </c>
      <c r="U607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607">
        <f>Tabel1[[#This Row],[Senior mænd]]+Tabel1[[#This Row],[Senior damer]]</f>
        <v>588</v>
      </c>
      <c r="W607">
        <f>Tabel1[[#This Row],[Langdist mænd]]+Tabel1[[#This Row],[Langdist damer]]</f>
        <v>3</v>
      </c>
      <c r="X607">
        <f>Tabel1[[#This Row],[I alt]]</f>
        <v>1031</v>
      </c>
      <c r="Y607">
        <f>Tabel1[[#This Row],[Passive]]</f>
        <v>62</v>
      </c>
      <c r="Z607">
        <f>Tabel1[[#This Row],[Total Aktive]]+Tabel1[[#This Row],[Total Passive]]</f>
        <v>1093</v>
      </c>
    </row>
    <row r="608" spans="1:26" x14ac:dyDescent="0.2">
      <c r="A608">
        <v>2014</v>
      </c>
      <c r="B608">
        <v>8</v>
      </c>
      <c r="C608" t="s">
        <v>76</v>
      </c>
      <c r="D608">
        <v>76</v>
      </c>
      <c r="E608">
        <v>25</v>
      </c>
      <c r="F608">
        <v>0</v>
      </c>
      <c r="G608">
        <v>0</v>
      </c>
      <c r="H608">
        <v>529</v>
      </c>
      <c r="I608">
        <v>311</v>
      </c>
      <c r="J608">
        <v>4</v>
      </c>
      <c r="K608">
        <v>4</v>
      </c>
      <c r="L608">
        <v>51</v>
      </c>
      <c r="M608">
        <v>24</v>
      </c>
      <c r="N608">
        <v>0</v>
      </c>
      <c r="O608">
        <v>0</v>
      </c>
      <c r="P608">
        <v>1024</v>
      </c>
      <c r="Q608">
        <v>192</v>
      </c>
      <c r="R608" t="str">
        <f>_xlfn.CONCAT(Tabel1[[#This Row],[KlubNr]]," - ",Tabel1[[#This Row],[Klubnavn]])</f>
        <v>8 - Rungsted Golf Klub</v>
      </c>
      <c r="S608">
        <f>Tabel1[[#This Row],[Fleks mænd]]+Tabel1[[#This Row],[Fleks damer]]</f>
        <v>75</v>
      </c>
      <c r="T608">
        <f>Tabel1[[#This Row],[Junior drenge]]+Tabel1[[#This Row],[Junior piger]]+Tabel1[[#This Row],[Junior drenge uden banetill.]]+Tabel1[[#This Row],[Junior piger uden banetill.]]+Tabel1[[#This Row],[Senior mænd]]+Tabel1[[#This Row],[Senior damer]]</f>
        <v>941</v>
      </c>
      <c r="U608">
        <f>Tabel1[[#This Row],[Junior drenge]]+Tabel1[[#This Row],[Junior piger]]+Tabel1[[#This Row],[Junior drenge uden banetill.]]+Tabel1[[#This Row],[Junior piger uden banetill.]]+Tabel1[[#This Row],[Fleks drenge]]+Tabel1[[#This Row],[Fleks piger]]</f>
        <v>109</v>
      </c>
      <c r="V608">
        <f>Tabel1[[#This Row],[Senior mænd]]+Tabel1[[#This Row],[Senior damer]]</f>
        <v>840</v>
      </c>
      <c r="W608">
        <f>Tabel1[[#This Row],[Langdist mænd]]+Tabel1[[#This Row],[Langdist damer]]</f>
        <v>0</v>
      </c>
      <c r="X608">
        <f>Tabel1[[#This Row],[I alt]]</f>
        <v>1024</v>
      </c>
      <c r="Y608">
        <f>Tabel1[[#This Row],[Passive]]</f>
        <v>192</v>
      </c>
      <c r="Z608">
        <f>Tabel1[[#This Row],[Total Aktive]]+Tabel1[[#This Row],[Total Passive]]</f>
        <v>1216</v>
      </c>
    </row>
    <row r="609" spans="1:26" x14ac:dyDescent="0.2">
      <c r="A609">
        <v>2014</v>
      </c>
      <c r="B609">
        <v>112</v>
      </c>
      <c r="C609" t="s">
        <v>66</v>
      </c>
      <c r="D609">
        <v>24</v>
      </c>
      <c r="E609">
        <v>16</v>
      </c>
      <c r="F609">
        <v>34</v>
      </c>
      <c r="G609">
        <v>8</v>
      </c>
      <c r="H609">
        <v>601</v>
      </c>
      <c r="I609">
        <v>235</v>
      </c>
      <c r="J609">
        <v>0</v>
      </c>
      <c r="K609">
        <v>0</v>
      </c>
      <c r="L609">
        <v>82</v>
      </c>
      <c r="M609">
        <v>20</v>
      </c>
      <c r="N609">
        <v>2</v>
      </c>
      <c r="O609">
        <v>0</v>
      </c>
      <c r="P609">
        <v>1022</v>
      </c>
      <c r="Q609">
        <v>110</v>
      </c>
      <c r="R609" t="str">
        <f>_xlfn.CONCAT(Tabel1[[#This Row],[KlubNr]]," - ",Tabel1[[#This Row],[Klubnavn]])</f>
        <v>112 - Hammel Golf Klub</v>
      </c>
      <c r="S609">
        <f>Tabel1[[#This Row],[Fleks mænd]]+Tabel1[[#This Row],[Fleks damer]]</f>
        <v>102</v>
      </c>
      <c r="T609">
        <f>Tabel1[[#This Row],[Junior drenge]]+Tabel1[[#This Row],[Junior piger]]+Tabel1[[#This Row],[Junior drenge uden banetill.]]+Tabel1[[#This Row],[Junior piger uden banetill.]]+Tabel1[[#This Row],[Senior mænd]]+Tabel1[[#This Row],[Senior damer]]</f>
        <v>918</v>
      </c>
      <c r="U609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609">
        <f>Tabel1[[#This Row],[Senior mænd]]+Tabel1[[#This Row],[Senior damer]]</f>
        <v>836</v>
      </c>
      <c r="W609">
        <f>Tabel1[[#This Row],[Langdist mænd]]+Tabel1[[#This Row],[Langdist damer]]</f>
        <v>2</v>
      </c>
      <c r="X609">
        <f>Tabel1[[#This Row],[I alt]]</f>
        <v>1022</v>
      </c>
      <c r="Y609">
        <f>Tabel1[[#This Row],[Passive]]</f>
        <v>110</v>
      </c>
      <c r="Z609">
        <f>Tabel1[[#This Row],[Total Aktive]]+Tabel1[[#This Row],[Total Passive]]</f>
        <v>1132</v>
      </c>
    </row>
    <row r="610" spans="1:26" x14ac:dyDescent="0.2">
      <c r="A610">
        <v>2014</v>
      </c>
      <c r="B610">
        <v>21</v>
      </c>
      <c r="C610" t="s">
        <v>78</v>
      </c>
      <c r="D610">
        <v>31</v>
      </c>
      <c r="E610">
        <v>5</v>
      </c>
      <c r="F610">
        <v>0</v>
      </c>
      <c r="G610">
        <v>0</v>
      </c>
      <c r="H610">
        <v>547</v>
      </c>
      <c r="I610">
        <v>219</v>
      </c>
      <c r="J610">
        <v>0</v>
      </c>
      <c r="K610">
        <v>0</v>
      </c>
      <c r="L610">
        <v>116</v>
      </c>
      <c r="M610">
        <v>83</v>
      </c>
      <c r="N610">
        <v>10</v>
      </c>
      <c r="O610">
        <v>1</v>
      </c>
      <c r="P610">
        <v>1012</v>
      </c>
      <c r="Q610">
        <v>159</v>
      </c>
      <c r="R610" t="str">
        <f>_xlfn.CONCAT(Tabel1[[#This Row],[KlubNr]]," - ",Tabel1[[#This Row],[Klubnavn]])</f>
        <v>21 - Svendborg Golf Klub</v>
      </c>
      <c r="S610">
        <f>Tabel1[[#This Row],[Fleks mænd]]+Tabel1[[#This Row],[Fleks damer]]</f>
        <v>199</v>
      </c>
      <c r="T610">
        <f>Tabel1[[#This Row],[Junior drenge]]+Tabel1[[#This Row],[Junior piger]]+Tabel1[[#This Row],[Junior drenge uden banetill.]]+Tabel1[[#This Row],[Junior piger uden banetill.]]+Tabel1[[#This Row],[Senior mænd]]+Tabel1[[#This Row],[Senior damer]]</f>
        <v>802</v>
      </c>
      <c r="U610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610">
        <f>Tabel1[[#This Row],[Senior mænd]]+Tabel1[[#This Row],[Senior damer]]</f>
        <v>766</v>
      </c>
      <c r="W610">
        <f>Tabel1[[#This Row],[Langdist mænd]]+Tabel1[[#This Row],[Langdist damer]]</f>
        <v>11</v>
      </c>
      <c r="X610">
        <f>Tabel1[[#This Row],[I alt]]</f>
        <v>1012</v>
      </c>
      <c r="Y610">
        <f>Tabel1[[#This Row],[Passive]]</f>
        <v>159</v>
      </c>
      <c r="Z610">
        <f>Tabel1[[#This Row],[Total Aktive]]+Tabel1[[#This Row],[Total Passive]]</f>
        <v>1171</v>
      </c>
    </row>
    <row r="611" spans="1:26" x14ac:dyDescent="0.2">
      <c r="A611">
        <v>2014</v>
      </c>
      <c r="B611">
        <v>84</v>
      </c>
      <c r="C611" t="s">
        <v>73</v>
      </c>
      <c r="D611">
        <v>30</v>
      </c>
      <c r="E611">
        <v>4</v>
      </c>
      <c r="F611">
        <v>0</v>
      </c>
      <c r="G611">
        <v>0</v>
      </c>
      <c r="H611">
        <v>554</v>
      </c>
      <c r="I611">
        <v>258</v>
      </c>
      <c r="J611">
        <v>1</v>
      </c>
      <c r="K611">
        <v>0</v>
      </c>
      <c r="L611">
        <v>87</v>
      </c>
      <c r="M611">
        <v>51</v>
      </c>
      <c r="N611">
        <v>13</v>
      </c>
      <c r="O611">
        <v>6</v>
      </c>
      <c r="P611">
        <v>1004</v>
      </c>
      <c r="Q611">
        <v>32</v>
      </c>
      <c r="R611" t="str">
        <f>_xlfn.CONCAT(Tabel1[[#This Row],[KlubNr]]," - ",Tabel1[[#This Row],[Klubnavn]])</f>
        <v>84 - Ikast Tullamore Golf Club</v>
      </c>
      <c r="S611">
        <f>Tabel1[[#This Row],[Fleks mænd]]+Tabel1[[#This Row],[Fleks damer]]</f>
        <v>138</v>
      </c>
      <c r="T611">
        <f>Tabel1[[#This Row],[Junior drenge]]+Tabel1[[#This Row],[Junior piger]]+Tabel1[[#This Row],[Junior drenge uden banetill.]]+Tabel1[[#This Row],[Junior piger uden banetill.]]+Tabel1[[#This Row],[Senior mænd]]+Tabel1[[#This Row],[Senior damer]]</f>
        <v>846</v>
      </c>
      <c r="U611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611">
        <f>Tabel1[[#This Row],[Senior mænd]]+Tabel1[[#This Row],[Senior damer]]</f>
        <v>812</v>
      </c>
      <c r="W611">
        <f>Tabel1[[#This Row],[Langdist mænd]]+Tabel1[[#This Row],[Langdist damer]]</f>
        <v>19</v>
      </c>
      <c r="X611">
        <f>Tabel1[[#This Row],[I alt]]</f>
        <v>1004</v>
      </c>
      <c r="Y611">
        <f>Tabel1[[#This Row],[Passive]]</f>
        <v>32</v>
      </c>
      <c r="Z611">
        <f>Tabel1[[#This Row],[Total Aktive]]+Tabel1[[#This Row],[Total Passive]]</f>
        <v>1036</v>
      </c>
    </row>
    <row r="612" spans="1:26" x14ac:dyDescent="0.2">
      <c r="A612">
        <v>2014</v>
      </c>
      <c r="B612">
        <v>85</v>
      </c>
      <c r="C612" t="s">
        <v>63</v>
      </c>
      <c r="D612">
        <v>16</v>
      </c>
      <c r="E612">
        <v>6</v>
      </c>
      <c r="F612">
        <v>0</v>
      </c>
      <c r="G612">
        <v>0</v>
      </c>
      <c r="H612">
        <v>742</v>
      </c>
      <c r="I612">
        <v>238</v>
      </c>
      <c r="J612">
        <v>0</v>
      </c>
      <c r="K612">
        <v>0</v>
      </c>
      <c r="L612">
        <v>0</v>
      </c>
      <c r="M612">
        <v>0</v>
      </c>
      <c r="N612">
        <v>1</v>
      </c>
      <c r="O612">
        <v>0</v>
      </c>
      <c r="P612">
        <v>1003</v>
      </c>
      <c r="Q612">
        <v>279</v>
      </c>
      <c r="R612" t="str">
        <f>_xlfn.CONCAT(Tabel1[[#This Row],[KlubNr]]," - ",Tabel1[[#This Row],[Klubnavn]])</f>
        <v>85 - Simon's Golf Club</v>
      </c>
      <c r="S612">
        <f>Tabel1[[#This Row],[Fleks mænd]]+Tabel1[[#This Row],[Fleks damer]]</f>
        <v>0</v>
      </c>
      <c r="T612">
        <f>Tabel1[[#This Row],[Junior drenge]]+Tabel1[[#This Row],[Junior piger]]+Tabel1[[#This Row],[Junior drenge uden banetill.]]+Tabel1[[#This Row],[Junior piger uden banetill.]]+Tabel1[[#This Row],[Senior mænd]]+Tabel1[[#This Row],[Senior damer]]</f>
        <v>1002</v>
      </c>
      <c r="U612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612">
        <f>Tabel1[[#This Row],[Senior mænd]]+Tabel1[[#This Row],[Senior damer]]</f>
        <v>980</v>
      </c>
      <c r="W612">
        <f>Tabel1[[#This Row],[Langdist mænd]]+Tabel1[[#This Row],[Langdist damer]]</f>
        <v>1</v>
      </c>
      <c r="X612">
        <f>Tabel1[[#This Row],[I alt]]</f>
        <v>1003</v>
      </c>
      <c r="Y612">
        <f>Tabel1[[#This Row],[Passive]]</f>
        <v>279</v>
      </c>
      <c r="Z612">
        <f>Tabel1[[#This Row],[Total Aktive]]+Tabel1[[#This Row],[Total Passive]]</f>
        <v>1282</v>
      </c>
    </row>
    <row r="613" spans="1:26" x14ac:dyDescent="0.2">
      <c r="A613">
        <v>2014</v>
      </c>
      <c r="B613">
        <v>82</v>
      </c>
      <c r="C613" t="s">
        <v>82</v>
      </c>
      <c r="D613">
        <v>50</v>
      </c>
      <c r="E613">
        <v>14</v>
      </c>
      <c r="F613">
        <v>0</v>
      </c>
      <c r="G613">
        <v>0</v>
      </c>
      <c r="H613">
        <v>543</v>
      </c>
      <c r="I613">
        <v>256</v>
      </c>
      <c r="J613">
        <v>0</v>
      </c>
      <c r="K613">
        <v>0</v>
      </c>
      <c r="L613">
        <v>86</v>
      </c>
      <c r="M613">
        <v>32</v>
      </c>
      <c r="N613">
        <v>17</v>
      </c>
      <c r="O613">
        <v>2</v>
      </c>
      <c r="P613">
        <v>1000</v>
      </c>
      <c r="Q613">
        <v>92</v>
      </c>
      <c r="R613" t="str">
        <f>_xlfn.CONCAT(Tabel1[[#This Row],[KlubNr]]," - ",Tabel1[[#This Row],[Klubnavn]])</f>
        <v>82 - Varde Golfklub</v>
      </c>
      <c r="S613">
        <f>Tabel1[[#This Row],[Fleks mænd]]+Tabel1[[#This Row],[Fleks damer]]</f>
        <v>118</v>
      </c>
      <c r="T613">
        <f>Tabel1[[#This Row],[Junior drenge]]+Tabel1[[#This Row],[Junior piger]]+Tabel1[[#This Row],[Junior drenge uden banetill.]]+Tabel1[[#This Row],[Junior piger uden banetill.]]+Tabel1[[#This Row],[Senior mænd]]+Tabel1[[#This Row],[Senior damer]]</f>
        <v>863</v>
      </c>
      <c r="U613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613">
        <f>Tabel1[[#This Row],[Senior mænd]]+Tabel1[[#This Row],[Senior damer]]</f>
        <v>799</v>
      </c>
      <c r="W613">
        <f>Tabel1[[#This Row],[Langdist mænd]]+Tabel1[[#This Row],[Langdist damer]]</f>
        <v>19</v>
      </c>
      <c r="X613">
        <f>Tabel1[[#This Row],[I alt]]</f>
        <v>1000</v>
      </c>
      <c r="Y613">
        <f>Tabel1[[#This Row],[Passive]]</f>
        <v>92</v>
      </c>
      <c r="Z613">
        <f>Tabel1[[#This Row],[Total Aktive]]+Tabel1[[#This Row],[Total Passive]]</f>
        <v>1092</v>
      </c>
    </row>
    <row r="614" spans="1:26" x14ac:dyDescent="0.2">
      <c r="A614">
        <v>2014</v>
      </c>
      <c r="B614">
        <v>42</v>
      </c>
      <c r="C614" t="s">
        <v>72</v>
      </c>
      <c r="D614">
        <v>57</v>
      </c>
      <c r="E614">
        <v>18</v>
      </c>
      <c r="F614">
        <v>0</v>
      </c>
      <c r="G614">
        <v>0</v>
      </c>
      <c r="H614">
        <v>533</v>
      </c>
      <c r="I614">
        <v>213</v>
      </c>
      <c r="J614">
        <v>2</v>
      </c>
      <c r="K614">
        <v>0</v>
      </c>
      <c r="L614">
        <v>121</v>
      </c>
      <c r="M614">
        <v>44</v>
      </c>
      <c r="N614">
        <v>4</v>
      </c>
      <c r="O614">
        <v>2</v>
      </c>
      <c r="P614">
        <v>994</v>
      </c>
      <c r="Q614">
        <v>248</v>
      </c>
      <c r="R614" t="str">
        <f>_xlfn.CONCAT(Tabel1[[#This Row],[KlubNr]]," - ",Tabel1[[#This Row],[Klubnavn]])</f>
        <v>42 - Sydsjællands Golfklub Mogenstrup</v>
      </c>
      <c r="S614">
        <f>Tabel1[[#This Row],[Fleks mænd]]+Tabel1[[#This Row],[Fleks damer]]</f>
        <v>165</v>
      </c>
      <c r="T614">
        <f>Tabel1[[#This Row],[Junior drenge]]+Tabel1[[#This Row],[Junior piger]]+Tabel1[[#This Row],[Junior drenge uden banetill.]]+Tabel1[[#This Row],[Junior piger uden banetill.]]+Tabel1[[#This Row],[Senior mænd]]+Tabel1[[#This Row],[Senior damer]]</f>
        <v>821</v>
      </c>
      <c r="U614">
        <f>Tabel1[[#This Row],[Junior drenge]]+Tabel1[[#This Row],[Junior piger]]+Tabel1[[#This Row],[Junior drenge uden banetill.]]+Tabel1[[#This Row],[Junior piger uden banetill.]]+Tabel1[[#This Row],[Fleks drenge]]+Tabel1[[#This Row],[Fleks piger]]</f>
        <v>77</v>
      </c>
      <c r="V614">
        <f>Tabel1[[#This Row],[Senior mænd]]+Tabel1[[#This Row],[Senior damer]]</f>
        <v>746</v>
      </c>
      <c r="W614">
        <f>Tabel1[[#This Row],[Langdist mænd]]+Tabel1[[#This Row],[Langdist damer]]</f>
        <v>6</v>
      </c>
      <c r="X614">
        <f>Tabel1[[#This Row],[I alt]]</f>
        <v>994</v>
      </c>
      <c r="Y614">
        <f>Tabel1[[#This Row],[Passive]]</f>
        <v>248</v>
      </c>
      <c r="Z614">
        <f>Tabel1[[#This Row],[Total Aktive]]+Tabel1[[#This Row],[Total Passive]]</f>
        <v>1242</v>
      </c>
    </row>
    <row r="615" spans="1:26" x14ac:dyDescent="0.2">
      <c r="A615">
        <v>2014</v>
      </c>
      <c r="B615">
        <v>89</v>
      </c>
      <c r="C615" t="s">
        <v>232</v>
      </c>
      <c r="D615">
        <v>42</v>
      </c>
      <c r="E615">
        <v>5</v>
      </c>
      <c r="F615">
        <v>9</v>
      </c>
      <c r="G615">
        <v>6</v>
      </c>
      <c r="H615">
        <v>528</v>
      </c>
      <c r="I615">
        <v>260</v>
      </c>
      <c r="J615">
        <v>0</v>
      </c>
      <c r="K615">
        <v>0</v>
      </c>
      <c r="L615">
        <v>82</v>
      </c>
      <c r="M615">
        <v>44</v>
      </c>
      <c r="N615">
        <v>5</v>
      </c>
      <c r="O615">
        <v>2</v>
      </c>
      <c r="P615">
        <v>983</v>
      </c>
      <c r="Q615">
        <v>60</v>
      </c>
      <c r="R615" t="str">
        <f>_xlfn.CONCAT(Tabel1[[#This Row],[KlubNr]]," - ",Tabel1[[#This Row],[Klubnavn]])</f>
        <v xml:space="preserve">89 - Lillebælt </v>
      </c>
      <c r="S615">
        <f>Tabel1[[#This Row],[Fleks mænd]]+Tabel1[[#This Row],[Fleks damer]]</f>
        <v>126</v>
      </c>
      <c r="T615">
        <f>Tabel1[[#This Row],[Junior drenge]]+Tabel1[[#This Row],[Junior piger]]+Tabel1[[#This Row],[Junior drenge uden banetill.]]+Tabel1[[#This Row],[Junior piger uden banetill.]]+Tabel1[[#This Row],[Senior mænd]]+Tabel1[[#This Row],[Senior damer]]</f>
        <v>850</v>
      </c>
      <c r="U615">
        <f>Tabel1[[#This Row],[Junior drenge]]+Tabel1[[#This Row],[Junior piger]]+Tabel1[[#This Row],[Junior drenge uden banetill.]]+Tabel1[[#This Row],[Junior piger uden banetill.]]+Tabel1[[#This Row],[Fleks drenge]]+Tabel1[[#This Row],[Fleks piger]]</f>
        <v>62</v>
      </c>
      <c r="V615">
        <f>Tabel1[[#This Row],[Senior mænd]]+Tabel1[[#This Row],[Senior damer]]</f>
        <v>788</v>
      </c>
      <c r="W615">
        <f>Tabel1[[#This Row],[Langdist mænd]]+Tabel1[[#This Row],[Langdist damer]]</f>
        <v>7</v>
      </c>
      <c r="X615">
        <f>Tabel1[[#This Row],[I alt]]</f>
        <v>983</v>
      </c>
      <c r="Y615">
        <f>Tabel1[[#This Row],[Passive]]</f>
        <v>60</v>
      </c>
      <c r="Z615">
        <f>Tabel1[[#This Row],[Total Aktive]]+Tabel1[[#This Row],[Total Passive]]</f>
        <v>1043</v>
      </c>
    </row>
    <row r="616" spans="1:26" x14ac:dyDescent="0.2">
      <c r="A616">
        <v>2014</v>
      </c>
      <c r="B616">
        <v>65</v>
      </c>
      <c r="C616" t="s">
        <v>88</v>
      </c>
      <c r="D616">
        <v>28</v>
      </c>
      <c r="E616">
        <v>1</v>
      </c>
      <c r="F616">
        <v>16</v>
      </c>
      <c r="G616">
        <v>12</v>
      </c>
      <c r="H616">
        <v>574</v>
      </c>
      <c r="I616">
        <v>287</v>
      </c>
      <c r="J616">
        <v>0</v>
      </c>
      <c r="K616">
        <v>0</v>
      </c>
      <c r="L616">
        <v>42</v>
      </c>
      <c r="M616">
        <v>14</v>
      </c>
      <c r="N616">
        <v>1</v>
      </c>
      <c r="O616">
        <v>2</v>
      </c>
      <c r="P616">
        <v>977</v>
      </c>
      <c r="Q616">
        <v>126</v>
      </c>
      <c r="R616" t="str">
        <f>_xlfn.CONCAT(Tabel1[[#This Row],[KlubNr]]," - ",Tabel1[[#This Row],[Klubnavn]])</f>
        <v>65 - Kaj Lykke Golfklub</v>
      </c>
      <c r="S616">
        <f>Tabel1[[#This Row],[Fleks mænd]]+Tabel1[[#This Row],[Fleks damer]]</f>
        <v>56</v>
      </c>
      <c r="T616">
        <f>Tabel1[[#This Row],[Junior drenge]]+Tabel1[[#This Row],[Junior piger]]+Tabel1[[#This Row],[Junior drenge uden banetill.]]+Tabel1[[#This Row],[Junior piger uden banetill.]]+Tabel1[[#This Row],[Senior mænd]]+Tabel1[[#This Row],[Senior damer]]</f>
        <v>918</v>
      </c>
      <c r="U616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616">
        <f>Tabel1[[#This Row],[Senior mænd]]+Tabel1[[#This Row],[Senior damer]]</f>
        <v>861</v>
      </c>
      <c r="W616">
        <f>Tabel1[[#This Row],[Langdist mænd]]+Tabel1[[#This Row],[Langdist damer]]</f>
        <v>3</v>
      </c>
      <c r="X616">
        <f>Tabel1[[#This Row],[I alt]]</f>
        <v>977</v>
      </c>
      <c r="Y616">
        <f>Tabel1[[#This Row],[Passive]]</f>
        <v>126</v>
      </c>
      <c r="Z616">
        <f>Tabel1[[#This Row],[Total Aktive]]+Tabel1[[#This Row],[Total Passive]]</f>
        <v>1103</v>
      </c>
    </row>
    <row r="617" spans="1:26" x14ac:dyDescent="0.2">
      <c r="A617">
        <v>2014</v>
      </c>
      <c r="B617">
        <v>31</v>
      </c>
      <c r="C617" t="s">
        <v>74</v>
      </c>
      <c r="D617">
        <v>43</v>
      </c>
      <c r="E617">
        <v>3</v>
      </c>
      <c r="F617">
        <v>0</v>
      </c>
      <c r="G617">
        <v>0</v>
      </c>
      <c r="H617">
        <v>596</v>
      </c>
      <c r="I617">
        <v>269</v>
      </c>
      <c r="J617">
        <v>0</v>
      </c>
      <c r="K617">
        <v>0</v>
      </c>
      <c r="L617">
        <v>49</v>
      </c>
      <c r="M617">
        <v>7</v>
      </c>
      <c r="N617">
        <v>5</v>
      </c>
      <c r="O617">
        <v>0</v>
      </c>
      <c r="P617">
        <v>972</v>
      </c>
      <c r="Q617">
        <v>101</v>
      </c>
      <c r="R617" t="str">
        <f>_xlfn.CONCAT(Tabel1[[#This Row],[KlubNr]]," - ",Tabel1[[#This Row],[Klubnavn]])</f>
        <v>31 - Haderslev Golfklub</v>
      </c>
      <c r="S617">
        <f>Tabel1[[#This Row],[Fleks mænd]]+Tabel1[[#This Row],[Fleks damer]]</f>
        <v>56</v>
      </c>
      <c r="T617">
        <f>Tabel1[[#This Row],[Junior drenge]]+Tabel1[[#This Row],[Junior piger]]+Tabel1[[#This Row],[Junior drenge uden banetill.]]+Tabel1[[#This Row],[Junior piger uden banetill.]]+Tabel1[[#This Row],[Senior mænd]]+Tabel1[[#This Row],[Senior damer]]</f>
        <v>911</v>
      </c>
      <c r="U617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617">
        <f>Tabel1[[#This Row],[Senior mænd]]+Tabel1[[#This Row],[Senior damer]]</f>
        <v>865</v>
      </c>
      <c r="W617">
        <f>Tabel1[[#This Row],[Langdist mænd]]+Tabel1[[#This Row],[Langdist damer]]</f>
        <v>5</v>
      </c>
      <c r="X617">
        <f>Tabel1[[#This Row],[I alt]]</f>
        <v>972</v>
      </c>
      <c r="Y617">
        <f>Tabel1[[#This Row],[Passive]]</f>
        <v>101</v>
      </c>
      <c r="Z617">
        <f>Tabel1[[#This Row],[Total Aktive]]+Tabel1[[#This Row],[Total Passive]]</f>
        <v>1073</v>
      </c>
    </row>
    <row r="618" spans="1:26" x14ac:dyDescent="0.2">
      <c r="A618">
        <v>2014</v>
      </c>
      <c r="B618">
        <v>141</v>
      </c>
      <c r="C618" t="s">
        <v>39</v>
      </c>
      <c r="D618">
        <v>13</v>
      </c>
      <c r="E618">
        <v>2</v>
      </c>
      <c r="F618">
        <v>0</v>
      </c>
      <c r="G618">
        <v>0</v>
      </c>
      <c r="H618">
        <v>601</v>
      </c>
      <c r="I618">
        <v>143</v>
      </c>
      <c r="J618">
        <v>0</v>
      </c>
      <c r="K618">
        <v>0</v>
      </c>
      <c r="L618">
        <v>158</v>
      </c>
      <c r="M618">
        <v>51</v>
      </c>
      <c r="N618">
        <v>0</v>
      </c>
      <c r="O618">
        <v>0</v>
      </c>
      <c r="P618">
        <v>968</v>
      </c>
      <c r="Q618">
        <v>22</v>
      </c>
      <c r="R618" t="str">
        <f>_xlfn.CONCAT(Tabel1[[#This Row],[KlubNr]]," - ",Tabel1[[#This Row],[Klubnavn]])</f>
        <v>141 - Tullamore Golf Club</v>
      </c>
      <c r="S618">
        <f>Tabel1[[#This Row],[Fleks mænd]]+Tabel1[[#This Row],[Fleks damer]]</f>
        <v>209</v>
      </c>
      <c r="T618">
        <f>Tabel1[[#This Row],[Junior drenge]]+Tabel1[[#This Row],[Junior piger]]+Tabel1[[#This Row],[Junior drenge uden banetill.]]+Tabel1[[#This Row],[Junior piger uden banetill.]]+Tabel1[[#This Row],[Senior mænd]]+Tabel1[[#This Row],[Senior damer]]</f>
        <v>759</v>
      </c>
      <c r="U618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618">
        <f>Tabel1[[#This Row],[Senior mænd]]+Tabel1[[#This Row],[Senior damer]]</f>
        <v>744</v>
      </c>
      <c r="W618">
        <f>Tabel1[[#This Row],[Langdist mænd]]+Tabel1[[#This Row],[Langdist damer]]</f>
        <v>0</v>
      </c>
      <c r="X618">
        <f>Tabel1[[#This Row],[I alt]]</f>
        <v>968</v>
      </c>
      <c r="Y618">
        <f>Tabel1[[#This Row],[Passive]]</f>
        <v>22</v>
      </c>
      <c r="Z618">
        <f>Tabel1[[#This Row],[Total Aktive]]+Tabel1[[#This Row],[Total Passive]]</f>
        <v>990</v>
      </c>
    </row>
    <row r="619" spans="1:26" x14ac:dyDescent="0.2">
      <c r="A619">
        <v>2014</v>
      </c>
      <c r="B619">
        <v>157</v>
      </c>
      <c r="C619" t="s">
        <v>126</v>
      </c>
      <c r="D619">
        <v>26</v>
      </c>
      <c r="E619">
        <v>8</v>
      </c>
      <c r="F619">
        <v>0</v>
      </c>
      <c r="G619">
        <v>0</v>
      </c>
      <c r="H619">
        <v>375</v>
      </c>
      <c r="I619">
        <v>86</v>
      </c>
      <c r="J619">
        <v>6</v>
      </c>
      <c r="K619">
        <v>1</v>
      </c>
      <c r="L619">
        <v>393</v>
      </c>
      <c r="M619">
        <v>72</v>
      </c>
      <c r="N619">
        <v>0</v>
      </c>
      <c r="O619">
        <v>0</v>
      </c>
      <c r="P619">
        <v>967</v>
      </c>
      <c r="Q619">
        <v>60</v>
      </c>
      <c r="R619" t="str">
        <f>_xlfn.CONCAT(Tabel1[[#This Row],[KlubNr]]," - ",Tabel1[[#This Row],[Klubnavn]])</f>
        <v>157 - Ishøj Golfklub</v>
      </c>
      <c r="S619">
        <f>Tabel1[[#This Row],[Fleks mænd]]+Tabel1[[#This Row],[Fleks damer]]</f>
        <v>465</v>
      </c>
      <c r="T619">
        <f>Tabel1[[#This Row],[Junior drenge]]+Tabel1[[#This Row],[Junior piger]]+Tabel1[[#This Row],[Junior drenge uden banetill.]]+Tabel1[[#This Row],[Junior piger uden banetill.]]+Tabel1[[#This Row],[Senior mænd]]+Tabel1[[#This Row],[Senior damer]]</f>
        <v>495</v>
      </c>
      <c r="U619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619">
        <f>Tabel1[[#This Row],[Senior mænd]]+Tabel1[[#This Row],[Senior damer]]</f>
        <v>461</v>
      </c>
      <c r="W619">
        <f>Tabel1[[#This Row],[Langdist mænd]]+Tabel1[[#This Row],[Langdist damer]]</f>
        <v>0</v>
      </c>
      <c r="X619">
        <f>Tabel1[[#This Row],[I alt]]</f>
        <v>967</v>
      </c>
      <c r="Y619">
        <f>Tabel1[[#This Row],[Passive]]</f>
        <v>60</v>
      </c>
      <c r="Z619">
        <f>Tabel1[[#This Row],[Total Aktive]]+Tabel1[[#This Row],[Total Passive]]</f>
        <v>1027</v>
      </c>
    </row>
    <row r="620" spans="1:26" x14ac:dyDescent="0.2">
      <c r="A620">
        <v>2014</v>
      </c>
      <c r="B620">
        <v>59</v>
      </c>
      <c r="C620" t="s">
        <v>58</v>
      </c>
      <c r="D620">
        <v>36</v>
      </c>
      <c r="E620">
        <v>1</v>
      </c>
      <c r="F620">
        <v>28</v>
      </c>
      <c r="G620">
        <v>9</v>
      </c>
      <c r="H620">
        <v>575</v>
      </c>
      <c r="I620">
        <v>218</v>
      </c>
      <c r="J620">
        <v>0</v>
      </c>
      <c r="K620">
        <v>0</v>
      </c>
      <c r="L620">
        <v>36</v>
      </c>
      <c r="M620">
        <v>17</v>
      </c>
      <c r="N620">
        <v>22</v>
      </c>
      <c r="O620">
        <v>9</v>
      </c>
      <c r="P620">
        <v>951</v>
      </c>
      <c r="Q620">
        <v>52</v>
      </c>
      <c r="R620" t="str">
        <f>_xlfn.CONCAT(Tabel1[[#This Row],[KlubNr]]," - ",Tabel1[[#This Row],[Klubnavn]])</f>
        <v>59 - Hjørring Golfklub</v>
      </c>
      <c r="S620">
        <f>Tabel1[[#This Row],[Fleks mænd]]+Tabel1[[#This Row],[Fleks damer]]</f>
        <v>53</v>
      </c>
      <c r="T620">
        <f>Tabel1[[#This Row],[Junior drenge]]+Tabel1[[#This Row],[Junior piger]]+Tabel1[[#This Row],[Junior drenge uden banetill.]]+Tabel1[[#This Row],[Junior piger uden banetill.]]+Tabel1[[#This Row],[Senior mænd]]+Tabel1[[#This Row],[Senior damer]]</f>
        <v>867</v>
      </c>
      <c r="U620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620">
        <f>Tabel1[[#This Row],[Senior mænd]]+Tabel1[[#This Row],[Senior damer]]</f>
        <v>793</v>
      </c>
      <c r="W620">
        <f>Tabel1[[#This Row],[Langdist mænd]]+Tabel1[[#This Row],[Langdist damer]]</f>
        <v>31</v>
      </c>
      <c r="X620">
        <f>Tabel1[[#This Row],[I alt]]</f>
        <v>951</v>
      </c>
      <c r="Y620">
        <f>Tabel1[[#This Row],[Passive]]</f>
        <v>52</v>
      </c>
      <c r="Z620">
        <f>Tabel1[[#This Row],[Total Aktive]]+Tabel1[[#This Row],[Total Passive]]</f>
        <v>1003</v>
      </c>
    </row>
    <row r="621" spans="1:26" x14ac:dyDescent="0.2">
      <c r="A621">
        <v>2014</v>
      </c>
      <c r="B621">
        <v>186</v>
      </c>
      <c r="C621" t="s">
        <v>163</v>
      </c>
      <c r="D621">
        <v>24</v>
      </c>
      <c r="E621">
        <v>5</v>
      </c>
      <c r="F621">
        <v>10</v>
      </c>
      <c r="G621">
        <v>9</v>
      </c>
      <c r="H621">
        <v>386</v>
      </c>
      <c r="I621">
        <v>110</v>
      </c>
      <c r="J621">
        <v>4</v>
      </c>
      <c r="K621">
        <v>0</v>
      </c>
      <c r="L621">
        <v>259</v>
      </c>
      <c r="M621">
        <v>82</v>
      </c>
      <c r="N621">
        <v>51</v>
      </c>
      <c r="O621">
        <v>10</v>
      </c>
      <c r="P621">
        <v>950</v>
      </c>
      <c r="Q621">
        <v>4</v>
      </c>
      <c r="R621" t="str">
        <f>_xlfn.CONCAT(Tabel1[[#This Row],[KlubNr]]," - ",Tabel1[[#This Row],[Klubnavn]])</f>
        <v>186 - Greve Golfklub</v>
      </c>
      <c r="S621">
        <f>Tabel1[[#This Row],[Fleks mænd]]+Tabel1[[#This Row],[Fleks damer]]</f>
        <v>341</v>
      </c>
      <c r="T621">
        <f>Tabel1[[#This Row],[Junior drenge]]+Tabel1[[#This Row],[Junior piger]]+Tabel1[[#This Row],[Junior drenge uden banetill.]]+Tabel1[[#This Row],[Junior piger uden banetill.]]+Tabel1[[#This Row],[Senior mænd]]+Tabel1[[#This Row],[Senior damer]]</f>
        <v>544</v>
      </c>
      <c r="U621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621">
        <f>Tabel1[[#This Row],[Senior mænd]]+Tabel1[[#This Row],[Senior damer]]</f>
        <v>496</v>
      </c>
      <c r="W621">
        <f>Tabel1[[#This Row],[Langdist mænd]]+Tabel1[[#This Row],[Langdist damer]]</f>
        <v>61</v>
      </c>
      <c r="X621">
        <f>Tabel1[[#This Row],[I alt]]</f>
        <v>950</v>
      </c>
      <c r="Y621">
        <f>Tabel1[[#This Row],[Passive]]</f>
        <v>4</v>
      </c>
      <c r="Z621">
        <f>Tabel1[[#This Row],[Total Aktive]]+Tabel1[[#This Row],[Total Passive]]</f>
        <v>954</v>
      </c>
    </row>
    <row r="622" spans="1:26" x14ac:dyDescent="0.2">
      <c r="A622">
        <v>2014</v>
      </c>
      <c r="B622">
        <v>91</v>
      </c>
      <c r="C622" t="s">
        <v>90</v>
      </c>
      <c r="D622">
        <v>39</v>
      </c>
      <c r="E622">
        <v>1</v>
      </c>
      <c r="F622">
        <v>11</v>
      </c>
      <c r="G622">
        <v>9</v>
      </c>
      <c r="H622">
        <v>504</v>
      </c>
      <c r="I622">
        <v>255</v>
      </c>
      <c r="J622">
        <v>1</v>
      </c>
      <c r="K622">
        <v>0</v>
      </c>
      <c r="L622">
        <v>78</v>
      </c>
      <c r="M622">
        <v>36</v>
      </c>
      <c r="N622">
        <v>5</v>
      </c>
      <c r="O622">
        <v>7</v>
      </c>
      <c r="P622">
        <v>946</v>
      </c>
      <c r="Q622">
        <v>58</v>
      </c>
      <c r="R622" t="str">
        <f>_xlfn.CONCAT(Tabel1[[#This Row],[KlubNr]]," - ",Tabel1[[#This Row],[Klubnavn]])</f>
        <v>91 - Fredericia Golf Club</v>
      </c>
      <c r="S622">
        <f>Tabel1[[#This Row],[Fleks mænd]]+Tabel1[[#This Row],[Fleks damer]]</f>
        <v>114</v>
      </c>
      <c r="T622">
        <f>Tabel1[[#This Row],[Junior drenge]]+Tabel1[[#This Row],[Junior piger]]+Tabel1[[#This Row],[Junior drenge uden banetill.]]+Tabel1[[#This Row],[Junior piger uden banetill.]]+Tabel1[[#This Row],[Senior mænd]]+Tabel1[[#This Row],[Senior damer]]</f>
        <v>819</v>
      </c>
      <c r="U622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622">
        <f>Tabel1[[#This Row],[Senior mænd]]+Tabel1[[#This Row],[Senior damer]]</f>
        <v>759</v>
      </c>
      <c r="W622">
        <f>Tabel1[[#This Row],[Langdist mænd]]+Tabel1[[#This Row],[Langdist damer]]</f>
        <v>12</v>
      </c>
      <c r="X622">
        <f>Tabel1[[#This Row],[I alt]]</f>
        <v>946</v>
      </c>
      <c r="Y622">
        <f>Tabel1[[#This Row],[Passive]]</f>
        <v>58</v>
      </c>
      <c r="Z622">
        <f>Tabel1[[#This Row],[Total Aktive]]+Tabel1[[#This Row],[Total Passive]]</f>
        <v>1004</v>
      </c>
    </row>
    <row r="623" spans="1:26" x14ac:dyDescent="0.2">
      <c r="A623">
        <v>2014</v>
      </c>
      <c r="B623">
        <v>63</v>
      </c>
      <c r="C623" t="s">
        <v>84</v>
      </c>
      <c r="D623">
        <v>43</v>
      </c>
      <c r="E623">
        <v>5</v>
      </c>
      <c r="F623">
        <v>4</v>
      </c>
      <c r="G623">
        <v>9</v>
      </c>
      <c r="H623">
        <v>392</v>
      </c>
      <c r="I623">
        <v>145</v>
      </c>
      <c r="J623">
        <v>0</v>
      </c>
      <c r="K623">
        <v>0</v>
      </c>
      <c r="L623">
        <v>241</v>
      </c>
      <c r="M623">
        <v>105</v>
      </c>
      <c r="N623">
        <v>0</v>
      </c>
      <c r="O623">
        <v>0</v>
      </c>
      <c r="P623">
        <v>944</v>
      </c>
      <c r="Q623">
        <v>0</v>
      </c>
      <c r="R623" t="str">
        <f>_xlfn.CONCAT(Tabel1[[#This Row],[KlubNr]]," - ",Tabel1[[#This Row],[Klubnavn]])</f>
        <v>63 - Skjoldenæsholm Golfklub</v>
      </c>
      <c r="S623">
        <f>Tabel1[[#This Row],[Fleks mænd]]+Tabel1[[#This Row],[Fleks damer]]</f>
        <v>346</v>
      </c>
      <c r="T623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623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623">
        <f>Tabel1[[#This Row],[Senior mænd]]+Tabel1[[#This Row],[Senior damer]]</f>
        <v>537</v>
      </c>
      <c r="W623">
        <f>Tabel1[[#This Row],[Langdist mænd]]+Tabel1[[#This Row],[Langdist damer]]</f>
        <v>0</v>
      </c>
      <c r="X623">
        <f>Tabel1[[#This Row],[I alt]]</f>
        <v>944</v>
      </c>
      <c r="Y623">
        <f>Tabel1[[#This Row],[Passive]]</f>
        <v>0</v>
      </c>
      <c r="Z623">
        <f>Tabel1[[#This Row],[Total Aktive]]+Tabel1[[#This Row],[Total Passive]]</f>
        <v>944</v>
      </c>
    </row>
    <row r="624" spans="1:26" x14ac:dyDescent="0.2">
      <c r="A624">
        <v>2014</v>
      </c>
      <c r="B624">
        <v>14</v>
      </c>
      <c r="C624" t="s">
        <v>86</v>
      </c>
      <c r="D624">
        <v>35</v>
      </c>
      <c r="E624">
        <v>18</v>
      </c>
      <c r="F624">
        <v>0</v>
      </c>
      <c r="G624">
        <v>0</v>
      </c>
      <c r="H624">
        <v>540</v>
      </c>
      <c r="I624">
        <v>257</v>
      </c>
      <c r="J624">
        <v>0</v>
      </c>
      <c r="K624">
        <v>0</v>
      </c>
      <c r="L624">
        <v>47</v>
      </c>
      <c r="M624">
        <v>25</v>
      </c>
      <c r="N624">
        <v>11</v>
      </c>
      <c r="O624">
        <v>6</v>
      </c>
      <c r="P624">
        <v>939</v>
      </c>
      <c r="Q624">
        <v>141</v>
      </c>
      <c r="R624" t="str">
        <f>_xlfn.CONCAT(Tabel1[[#This Row],[KlubNr]]," - ",Tabel1[[#This Row],[Klubnavn]])</f>
        <v>14 - Korsør Golf Klub</v>
      </c>
      <c r="S624">
        <f>Tabel1[[#This Row],[Fleks mænd]]+Tabel1[[#This Row],[Fleks damer]]</f>
        <v>72</v>
      </c>
      <c r="T624">
        <f>Tabel1[[#This Row],[Junior drenge]]+Tabel1[[#This Row],[Junior piger]]+Tabel1[[#This Row],[Junior drenge uden banetill.]]+Tabel1[[#This Row],[Junior piger uden banetill.]]+Tabel1[[#This Row],[Senior mænd]]+Tabel1[[#This Row],[Senior damer]]</f>
        <v>850</v>
      </c>
      <c r="U624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624">
        <f>Tabel1[[#This Row],[Senior mænd]]+Tabel1[[#This Row],[Senior damer]]</f>
        <v>797</v>
      </c>
      <c r="W624">
        <f>Tabel1[[#This Row],[Langdist mænd]]+Tabel1[[#This Row],[Langdist damer]]</f>
        <v>17</v>
      </c>
      <c r="X624">
        <f>Tabel1[[#This Row],[I alt]]</f>
        <v>939</v>
      </c>
      <c r="Y624">
        <f>Tabel1[[#This Row],[Passive]]</f>
        <v>141</v>
      </c>
      <c r="Z624">
        <f>Tabel1[[#This Row],[Total Aktive]]+Tabel1[[#This Row],[Total Passive]]</f>
        <v>1080</v>
      </c>
    </row>
    <row r="625" spans="1:26" x14ac:dyDescent="0.2">
      <c r="A625">
        <v>2014</v>
      </c>
      <c r="B625">
        <v>108</v>
      </c>
      <c r="C625" t="s">
        <v>87</v>
      </c>
      <c r="D625">
        <v>27</v>
      </c>
      <c r="E625">
        <v>6</v>
      </c>
      <c r="F625">
        <v>12</v>
      </c>
      <c r="G625">
        <v>2</v>
      </c>
      <c r="H625">
        <v>528</v>
      </c>
      <c r="I625">
        <v>223</v>
      </c>
      <c r="J625">
        <v>0</v>
      </c>
      <c r="K625">
        <v>0</v>
      </c>
      <c r="L625">
        <v>75</v>
      </c>
      <c r="M625">
        <v>41</v>
      </c>
      <c r="N625">
        <v>19</v>
      </c>
      <c r="O625">
        <v>6</v>
      </c>
      <c r="P625">
        <v>939</v>
      </c>
      <c r="Q625">
        <v>59</v>
      </c>
      <c r="R625" t="str">
        <f>_xlfn.CONCAT(Tabel1[[#This Row],[KlubNr]]," - ",Tabel1[[#This Row],[Klubnavn]])</f>
        <v>108 - Aabybro Golfklub</v>
      </c>
      <c r="S625">
        <f>Tabel1[[#This Row],[Fleks mænd]]+Tabel1[[#This Row],[Fleks damer]]</f>
        <v>116</v>
      </c>
      <c r="T625">
        <f>Tabel1[[#This Row],[Junior drenge]]+Tabel1[[#This Row],[Junior piger]]+Tabel1[[#This Row],[Junior drenge uden banetill.]]+Tabel1[[#This Row],[Junior piger uden banetill.]]+Tabel1[[#This Row],[Senior mænd]]+Tabel1[[#This Row],[Senior damer]]</f>
        <v>798</v>
      </c>
      <c r="U625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625">
        <f>Tabel1[[#This Row],[Senior mænd]]+Tabel1[[#This Row],[Senior damer]]</f>
        <v>751</v>
      </c>
      <c r="W625">
        <f>Tabel1[[#This Row],[Langdist mænd]]+Tabel1[[#This Row],[Langdist damer]]</f>
        <v>25</v>
      </c>
      <c r="X625">
        <f>Tabel1[[#This Row],[I alt]]</f>
        <v>939</v>
      </c>
      <c r="Y625">
        <f>Tabel1[[#This Row],[Passive]]</f>
        <v>59</v>
      </c>
      <c r="Z625">
        <f>Tabel1[[#This Row],[Total Aktive]]+Tabel1[[#This Row],[Total Passive]]</f>
        <v>998</v>
      </c>
    </row>
    <row r="626" spans="1:26" x14ac:dyDescent="0.2">
      <c r="A626">
        <v>2014</v>
      </c>
      <c r="B626">
        <v>177</v>
      </c>
      <c r="C626" t="s">
        <v>149</v>
      </c>
      <c r="D626">
        <v>6</v>
      </c>
      <c r="E626">
        <v>1</v>
      </c>
      <c r="F626">
        <v>0</v>
      </c>
      <c r="G626">
        <v>0</v>
      </c>
      <c r="H626">
        <v>652</v>
      </c>
      <c r="I626">
        <v>233</v>
      </c>
      <c r="J626">
        <v>0</v>
      </c>
      <c r="K626">
        <v>0</v>
      </c>
      <c r="L626">
        <v>23</v>
      </c>
      <c r="M626">
        <v>12</v>
      </c>
      <c r="N626">
        <v>1</v>
      </c>
      <c r="O626">
        <v>5</v>
      </c>
      <c r="P626">
        <v>933</v>
      </c>
      <c r="Q626">
        <v>3</v>
      </c>
      <c r="R626" t="str">
        <f>_xlfn.CONCAT(Tabel1[[#This Row],[KlubNr]]," - ",Tabel1[[#This Row],[Klubnavn]])</f>
        <v>177 - Outrup Golfklub</v>
      </c>
      <c r="S626">
        <f>Tabel1[[#This Row],[Fleks mænd]]+Tabel1[[#This Row],[Fleks damer]]</f>
        <v>35</v>
      </c>
      <c r="T626">
        <f>Tabel1[[#This Row],[Junior drenge]]+Tabel1[[#This Row],[Junior piger]]+Tabel1[[#This Row],[Junior drenge uden banetill.]]+Tabel1[[#This Row],[Junior piger uden banetill.]]+Tabel1[[#This Row],[Senior mænd]]+Tabel1[[#This Row],[Senior damer]]</f>
        <v>892</v>
      </c>
      <c r="U626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626">
        <f>Tabel1[[#This Row],[Senior mænd]]+Tabel1[[#This Row],[Senior damer]]</f>
        <v>885</v>
      </c>
      <c r="W626">
        <f>Tabel1[[#This Row],[Langdist mænd]]+Tabel1[[#This Row],[Langdist damer]]</f>
        <v>6</v>
      </c>
      <c r="X626">
        <f>Tabel1[[#This Row],[I alt]]</f>
        <v>933</v>
      </c>
      <c r="Y626">
        <f>Tabel1[[#This Row],[Passive]]</f>
        <v>3</v>
      </c>
      <c r="Z626">
        <f>Tabel1[[#This Row],[Total Aktive]]+Tabel1[[#This Row],[Total Passive]]</f>
        <v>936</v>
      </c>
    </row>
    <row r="627" spans="1:26" x14ac:dyDescent="0.2">
      <c r="A627">
        <v>2014</v>
      </c>
      <c r="B627">
        <v>138</v>
      </c>
      <c r="C627" t="s">
        <v>100</v>
      </c>
      <c r="D627">
        <v>24</v>
      </c>
      <c r="E627">
        <v>8</v>
      </c>
      <c r="F627">
        <v>15</v>
      </c>
      <c r="G627">
        <v>10</v>
      </c>
      <c r="H627">
        <v>550</v>
      </c>
      <c r="I627">
        <v>158</v>
      </c>
      <c r="J627">
        <v>0</v>
      </c>
      <c r="K627">
        <v>0</v>
      </c>
      <c r="L627">
        <v>125</v>
      </c>
      <c r="M627">
        <v>40</v>
      </c>
      <c r="N627">
        <v>0</v>
      </c>
      <c r="O627">
        <v>0</v>
      </c>
      <c r="P627">
        <v>930</v>
      </c>
      <c r="Q627">
        <v>36</v>
      </c>
      <c r="R627" t="str">
        <f>_xlfn.CONCAT(Tabel1[[#This Row],[KlubNr]]," - ",Tabel1[[#This Row],[Klubnavn]])</f>
        <v>138 - Skovbo Golfklub</v>
      </c>
      <c r="S627">
        <f>Tabel1[[#This Row],[Fleks mænd]]+Tabel1[[#This Row],[Fleks damer]]</f>
        <v>165</v>
      </c>
      <c r="T627">
        <f>Tabel1[[#This Row],[Junior drenge]]+Tabel1[[#This Row],[Junior piger]]+Tabel1[[#This Row],[Junior drenge uden banetill.]]+Tabel1[[#This Row],[Junior piger uden banetill.]]+Tabel1[[#This Row],[Senior mænd]]+Tabel1[[#This Row],[Senior damer]]</f>
        <v>765</v>
      </c>
      <c r="U627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627">
        <f>Tabel1[[#This Row],[Senior mænd]]+Tabel1[[#This Row],[Senior damer]]</f>
        <v>708</v>
      </c>
      <c r="W627">
        <f>Tabel1[[#This Row],[Langdist mænd]]+Tabel1[[#This Row],[Langdist damer]]</f>
        <v>0</v>
      </c>
      <c r="X627">
        <f>Tabel1[[#This Row],[I alt]]</f>
        <v>930</v>
      </c>
      <c r="Y627">
        <f>Tabel1[[#This Row],[Passive]]</f>
        <v>36</v>
      </c>
      <c r="Z627">
        <f>Tabel1[[#This Row],[Total Aktive]]+Tabel1[[#This Row],[Total Passive]]</f>
        <v>966</v>
      </c>
    </row>
    <row r="628" spans="1:26" x14ac:dyDescent="0.2">
      <c r="A628">
        <v>2014</v>
      </c>
      <c r="B628">
        <v>25</v>
      </c>
      <c r="C628" t="s">
        <v>69</v>
      </c>
      <c r="D628">
        <v>46</v>
      </c>
      <c r="E628">
        <v>15</v>
      </c>
      <c r="F628">
        <v>2</v>
      </c>
      <c r="G628">
        <v>0</v>
      </c>
      <c r="H628">
        <v>509</v>
      </c>
      <c r="I628">
        <v>257</v>
      </c>
      <c r="J628">
        <v>0</v>
      </c>
      <c r="K628">
        <v>0</v>
      </c>
      <c r="L628">
        <v>57</v>
      </c>
      <c r="M628">
        <v>40</v>
      </c>
      <c r="N628">
        <v>0</v>
      </c>
      <c r="O628">
        <v>0</v>
      </c>
      <c r="P628">
        <v>926</v>
      </c>
      <c r="Q628">
        <v>246</v>
      </c>
      <c r="R628" t="str">
        <f>_xlfn.CONCAT(Tabel1[[#This Row],[KlubNr]]," - ",Tabel1[[#This Row],[Klubnavn]])</f>
        <v>25 - Gilleleje Golfklub</v>
      </c>
      <c r="S628">
        <f>Tabel1[[#This Row],[Fleks mænd]]+Tabel1[[#This Row],[Fleks damer]]</f>
        <v>97</v>
      </c>
      <c r="T628">
        <f>Tabel1[[#This Row],[Junior drenge]]+Tabel1[[#This Row],[Junior piger]]+Tabel1[[#This Row],[Junior drenge uden banetill.]]+Tabel1[[#This Row],[Junior piger uden banetill.]]+Tabel1[[#This Row],[Senior mænd]]+Tabel1[[#This Row],[Senior damer]]</f>
        <v>829</v>
      </c>
      <c r="U628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628">
        <f>Tabel1[[#This Row],[Senior mænd]]+Tabel1[[#This Row],[Senior damer]]</f>
        <v>766</v>
      </c>
      <c r="W628">
        <f>Tabel1[[#This Row],[Langdist mænd]]+Tabel1[[#This Row],[Langdist damer]]</f>
        <v>0</v>
      </c>
      <c r="X628">
        <f>Tabel1[[#This Row],[I alt]]</f>
        <v>926</v>
      </c>
      <c r="Y628">
        <f>Tabel1[[#This Row],[Passive]]</f>
        <v>246</v>
      </c>
      <c r="Z628">
        <f>Tabel1[[#This Row],[Total Aktive]]+Tabel1[[#This Row],[Total Passive]]</f>
        <v>1172</v>
      </c>
    </row>
    <row r="629" spans="1:26" x14ac:dyDescent="0.2">
      <c r="A629">
        <v>2014</v>
      </c>
      <c r="B629">
        <v>9</v>
      </c>
      <c r="C629" t="s">
        <v>81</v>
      </c>
      <c r="D629">
        <v>42</v>
      </c>
      <c r="E629">
        <v>12</v>
      </c>
      <c r="F629">
        <v>7</v>
      </c>
      <c r="G629">
        <v>8</v>
      </c>
      <c r="H629">
        <v>515</v>
      </c>
      <c r="I629">
        <v>293</v>
      </c>
      <c r="J629">
        <v>0</v>
      </c>
      <c r="K629">
        <v>0</v>
      </c>
      <c r="L629">
        <v>28</v>
      </c>
      <c r="M629">
        <v>20</v>
      </c>
      <c r="N629">
        <v>0</v>
      </c>
      <c r="O629">
        <v>0</v>
      </c>
      <c r="P629">
        <v>925</v>
      </c>
      <c r="Q629">
        <v>152</v>
      </c>
      <c r="R629" t="str">
        <f>_xlfn.CONCAT(Tabel1[[#This Row],[KlubNr]]," - ",Tabel1[[#This Row],[Klubnavn]])</f>
        <v>9 - Asserbo Golf Club</v>
      </c>
      <c r="S629">
        <f>Tabel1[[#This Row],[Fleks mænd]]+Tabel1[[#This Row],[Fleks damer]]</f>
        <v>48</v>
      </c>
      <c r="T629">
        <f>Tabel1[[#This Row],[Junior drenge]]+Tabel1[[#This Row],[Junior piger]]+Tabel1[[#This Row],[Junior drenge uden banetill.]]+Tabel1[[#This Row],[Junior piger uden banetill.]]+Tabel1[[#This Row],[Senior mænd]]+Tabel1[[#This Row],[Senior damer]]</f>
        <v>877</v>
      </c>
      <c r="U629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629">
        <f>Tabel1[[#This Row],[Senior mænd]]+Tabel1[[#This Row],[Senior damer]]</f>
        <v>808</v>
      </c>
      <c r="W629">
        <f>Tabel1[[#This Row],[Langdist mænd]]+Tabel1[[#This Row],[Langdist damer]]</f>
        <v>0</v>
      </c>
      <c r="X629">
        <f>Tabel1[[#This Row],[I alt]]</f>
        <v>925</v>
      </c>
      <c r="Y629">
        <f>Tabel1[[#This Row],[Passive]]</f>
        <v>152</v>
      </c>
      <c r="Z629">
        <f>Tabel1[[#This Row],[Total Aktive]]+Tabel1[[#This Row],[Total Passive]]</f>
        <v>1077</v>
      </c>
    </row>
    <row r="630" spans="1:26" x14ac:dyDescent="0.2">
      <c r="A630">
        <v>2014</v>
      </c>
      <c r="B630">
        <v>124</v>
      </c>
      <c r="C630" t="s">
        <v>85</v>
      </c>
      <c r="D630">
        <v>20</v>
      </c>
      <c r="E630">
        <v>3</v>
      </c>
      <c r="F630">
        <v>16</v>
      </c>
      <c r="G630">
        <v>8</v>
      </c>
      <c r="H630">
        <v>479</v>
      </c>
      <c r="I630">
        <v>231</v>
      </c>
      <c r="J630">
        <v>0</v>
      </c>
      <c r="K630">
        <v>0</v>
      </c>
      <c r="L630">
        <v>115</v>
      </c>
      <c r="M630">
        <v>52</v>
      </c>
      <c r="N630">
        <v>0</v>
      </c>
      <c r="O630">
        <v>0</v>
      </c>
      <c r="P630">
        <v>924</v>
      </c>
      <c r="Q630">
        <v>13</v>
      </c>
      <c r="R630" t="str">
        <f>_xlfn.CONCAT(Tabel1[[#This Row],[KlubNr]]," - ",Tabel1[[#This Row],[Klubnavn]])</f>
        <v>124 - Nivå Golf Klub</v>
      </c>
      <c r="S630">
        <f>Tabel1[[#This Row],[Fleks mænd]]+Tabel1[[#This Row],[Fleks damer]]</f>
        <v>167</v>
      </c>
      <c r="T630">
        <f>Tabel1[[#This Row],[Junior drenge]]+Tabel1[[#This Row],[Junior piger]]+Tabel1[[#This Row],[Junior drenge uden banetill.]]+Tabel1[[#This Row],[Junior piger uden banetill.]]+Tabel1[[#This Row],[Senior mænd]]+Tabel1[[#This Row],[Senior damer]]</f>
        <v>757</v>
      </c>
      <c r="U630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630">
        <f>Tabel1[[#This Row],[Senior mænd]]+Tabel1[[#This Row],[Senior damer]]</f>
        <v>710</v>
      </c>
      <c r="W630">
        <f>Tabel1[[#This Row],[Langdist mænd]]+Tabel1[[#This Row],[Langdist damer]]</f>
        <v>0</v>
      </c>
      <c r="X630">
        <f>Tabel1[[#This Row],[I alt]]</f>
        <v>924</v>
      </c>
      <c r="Y630">
        <f>Tabel1[[#This Row],[Passive]]</f>
        <v>13</v>
      </c>
      <c r="Z630">
        <f>Tabel1[[#This Row],[Total Aktive]]+Tabel1[[#This Row],[Total Passive]]</f>
        <v>937</v>
      </c>
    </row>
    <row r="631" spans="1:26" x14ac:dyDescent="0.2">
      <c r="A631">
        <v>2014</v>
      </c>
      <c r="B631">
        <v>19</v>
      </c>
      <c r="C631" t="s">
        <v>107</v>
      </c>
      <c r="D631">
        <v>34</v>
      </c>
      <c r="E631">
        <v>4</v>
      </c>
      <c r="F631">
        <v>20</v>
      </c>
      <c r="G631">
        <v>5</v>
      </c>
      <c r="H631">
        <v>479</v>
      </c>
      <c r="I631">
        <v>275</v>
      </c>
      <c r="J631">
        <v>0</v>
      </c>
      <c r="K631">
        <v>0</v>
      </c>
      <c r="L631">
        <v>77</v>
      </c>
      <c r="M631">
        <v>20</v>
      </c>
      <c r="N631">
        <v>4</v>
      </c>
      <c r="O631">
        <v>3</v>
      </c>
      <c r="P631">
        <v>921</v>
      </c>
      <c r="Q631">
        <v>117</v>
      </c>
      <c r="R631" t="str">
        <f>_xlfn.CONCAT(Tabel1[[#This Row],[KlubNr]]," - ",Tabel1[[#This Row],[Klubnavn]])</f>
        <v>19 - Dejbjerg Golf Klub</v>
      </c>
      <c r="S631">
        <f>Tabel1[[#This Row],[Fleks mænd]]+Tabel1[[#This Row],[Fleks damer]]</f>
        <v>97</v>
      </c>
      <c r="T631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631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631">
        <f>Tabel1[[#This Row],[Senior mænd]]+Tabel1[[#This Row],[Senior damer]]</f>
        <v>754</v>
      </c>
      <c r="W631">
        <f>Tabel1[[#This Row],[Langdist mænd]]+Tabel1[[#This Row],[Langdist damer]]</f>
        <v>7</v>
      </c>
      <c r="X631">
        <f>Tabel1[[#This Row],[I alt]]</f>
        <v>921</v>
      </c>
      <c r="Y631">
        <f>Tabel1[[#This Row],[Passive]]</f>
        <v>117</v>
      </c>
      <c r="Z631">
        <f>Tabel1[[#This Row],[Total Aktive]]+Tabel1[[#This Row],[Total Passive]]</f>
        <v>1038</v>
      </c>
    </row>
    <row r="632" spans="1:26" x14ac:dyDescent="0.2">
      <c r="A632">
        <v>2014</v>
      </c>
      <c r="B632">
        <v>153</v>
      </c>
      <c r="C632" t="s">
        <v>109</v>
      </c>
      <c r="D632">
        <v>29</v>
      </c>
      <c r="E632">
        <v>3</v>
      </c>
      <c r="F632">
        <v>15</v>
      </c>
      <c r="G632">
        <v>5</v>
      </c>
      <c r="H632">
        <v>482</v>
      </c>
      <c r="I632">
        <v>212</v>
      </c>
      <c r="J632">
        <v>0</v>
      </c>
      <c r="K632">
        <v>0</v>
      </c>
      <c r="L632">
        <v>93</v>
      </c>
      <c r="M632">
        <v>68</v>
      </c>
      <c r="N632">
        <v>1</v>
      </c>
      <c r="O632">
        <v>0</v>
      </c>
      <c r="P632">
        <v>908</v>
      </c>
      <c r="Q632">
        <v>70</v>
      </c>
      <c r="R632" t="str">
        <f>_xlfn.CONCAT(Tabel1[[#This Row],[KlubNr]]," - ",Tabel1[[#This Row],[Klubnavn]])</f>
        <v>153 - Hedensted Golf Klub</v>
      </c>
      <c r="S632">
        <f>Tabel1[[#This Row],[Fleks mænd]]+Tabel1[[#This Row],[Fleks damer]]</f>
        <v>161</v>
      </c>
      <c r="T632">
        <f>Tabel1[[#This Row],[Junior drenge]]+Tabel1[[#This Row],[Junior piger]]+Tabel1[[#This Row],[Junior drenge uden banetill.]]+Tabel1[[#This Row],[Junior piger uden banetill.]]+Tabel1[[#This Row],[Senior mænd]]+Tabel1[[#This Row],[Senior damer]]</f>
        <v>746</v>
      </c>
      <c r="U632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632">
        <f>Tabel1[[#This Row],[Senior mænd]]+Tabel1[[#This Row],[Senior damer]]</f>
        <v>694</v>
      </c>
      <c r="W632">
        <f>Tabel1[[#This Row],[Langdist mænd]]+Tabel1[[#This Row],[Langdist damer]]</f>
        <v>1</v>
      </c>
      <c r="X632">
        <f>Tabel1[[#This Row],[I alt]]</f>
        <v>908</v>
      </c>
      <c r="Y632">
        <f>Tabel1[[#This Row],[Passive]]</f>
        <v>70</v>
      </c>
      <c r="Z632">
        <f>Tabel1[[#This Row],[Total Aktive]]+Tabel1[[#This Row],[Total Passive]]</f>
        <v>978</v>
      </c>
    </row>
    <row r="633" spans="1:26" x14ac:dyDescent="0.2">
      <c r="A633">
        <v>2014</v>
      </c>
      <c r="B633">
        <v>181</v>
      </c>
      <c r="C633" t="s">
        <v>170</v>
      </c>
      <c r="D633">
        <v>39</v>
      </c>
      <c r="E633">
        <v>11</v>
      </c>
      <c r="F633">
        <v>1</v>
      </c>
      <c r="G633">
        <v>3</v>
      </c>
      <c r="H633">
        <v>219</v>
      </c>
      <c r="I633">
        <v>88</v>
      </c>
      <c r="J633">
        <v>4</v>
      </c>
      <c r="K633">
        <v>2</v>
      </c>
      <c r="L633">
        <v>446</v>
      </c>
      <c r="M633">
        <v>46</v>
      </c>
      <c r="N633">
        <v>35</v>
      </c>
      <c r="O633">
        <v>14</v>
      </c>
      <c r="P633">
        <v>908</v>
      </c>
      <c r="Q633">
        <v>0</v>
      </c>
      <c r="R633" t="str">
        <f>_xlfn.CONCAT(Tabel1[[#This Row],[KlubNr]]," - ",Tabel1[[#This Row],[Klubnavn]])</f>
        <v>181 - Lübker Golf Club</v>
      </c>
      <c r="S633">
        <f>Tabel1[[#This Row],[Fleks mænd]]+Tabel1[[#This Row],[Fleks damer]]</f>
        <v>492</v>
      </c>
      <c r="T633">
        <f>Tabel1[[#This Row],[Junior drenge]]+Tabel1[[#This Row],[Junior piger]]+Tabel1[[#This Row],[Junior drenge uden banetill.]]+Tabel1[[#This Row],[Junior piger uden banetill.]]+Tabel1[[#This Row],[Senior mænd]]+Tabel1[[#This Row],[Senior damer]]</f>
        <v>361</v>
      </c>
      <c r="U633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633">
        <f>Tabel1[[#This Row],[Senior mænd]]+Tabel1[[#This Row],[Senior damer]]</f>
        <v>307</v>
      </c>
      <c r="W633">
        <f>Tabel1[[#This Row],[Langdist mænd]]+Tabel1[[#This Row],[Langdist damer]]</f>
        <v>49</v>
      </c>
      <c r="X633">
        <f>Tabel1[[#This Row],[I alt]]</f>
        <v>908</v>
      </c>
      <c r="Y633">
        <f>Tabel1[[#This Row],[Passive]]</f>
        <v>0</v>
      </c>
      <c r="Z633">
        <f>Tabel1[[#This Row],[Total Aktive]]+Tabel1[[#This Row],[Total Passive]]</f>
        <v>908</v>
      </c>
    </row>
    <row r="634" spans="1:26" x14ac:dyDescent="0.2">
      <c r="A634">
        <v>2014</v>
      </c>
      <c r="B634">
        <v>40</v>
      </c>
      <c r="C634" t="s">
        <v>92</v>
      </c>
      <c r="D634">
        <v>43</v>
      </c>
      <c r="E634">
        <v>7</v>
      </c>
      <c r="F634">
        <v>13</v>
      </c>
      <c r="G634">
        <v>12</v>
      </c>
      <c r="H634">
        <v>488</v>
      </c>
      <c r="I634">
        <v>205</v>
      </c>
      <c r="J634">
        <v>1</v>
      </c>
      <c r="K634">
        <v>0</v>
      </c>
      <c r="L634">
        <v>100</v>
      </c>
      <c r="M634">
        <v>31</v>
      </c>
      <c r="N634">
        <v>1</v>
      </c>
      <c r="O634">
        <v>0</v>
      </c>
      <c r="P634">
        <v>901</v>
      </c>
      <c r="Q634">
        <v>30</v>
      </c>
      <c r="R634" t="str">
        <f>_xlfn.CONCAT(Tabel1[[#This Row],[KlubNr]]," - ",Tabel1[[#This Row],[Klubnavn]])</f>
        <v>40 - Skive Golfklub</v>
      </c>
      <c r="S634">
        <f>Tabel1[[#This Row],[Fleks mænd]]+Tabel1[[#This Row],[Fleks damer]]</f>
        <v>131</v>
      </c>
      <c r="T634">
        <f>Tabel1[[#This Row],[Junior drenge]]+Tabel1[[#This Row],[Junior piger]]+Tabel1[[#This Row],[Junior drenge uden banetill.]]+Tabel1[[#This Row],[Junior piger uden banetill.]]+Tabel1[[#This Row],[Senior mænd]]+Tabel1[[#This Row],[Senior damer]]</f>
        <v>768</v>
      </c>
      <c r="U634">
        <f>Tabel1[[#This Row],[Junior drenge]]+Tabel1[[#This Row],[Junior piger]]+Tabel1[[#This Row],[Junior drenge uden banetill.]]+Tabel1[[#This Row],[Junior piger uden banetill.]]+Tabel1[[#This Row],[Fleks drenge]]+Tabel1[[#This Row],[Fleks piger]]</f>
        <v>76</v>
      </c>
      <c r="V634">
        <f>Tabel1[[#This Row],[Senior mænd]]+Tabel1[[#This Row],[Senior damer]]</f>
        <v>693</v>
      </c>
      <c r="W634">
        <f>Tabel1[[#This Row],[Langdist mænd]]+Tabel1[[#This Row],[Langdist damer]]</f>
        <v>1</v>
      </c>
      <c r="X634">
        <f>Tabel1[[#This Row],[I alt]]</f>
        <v>901</v>
      </c>
      <c r="Y634">
        <f>Tabel1[[#This Row],[Passive]]</f>
        <v>30</v>
      </c>
      <c r="Z634">
        <f>Tabel1[[#This Row],[Total Aktive]]+Tabel1[[#This Row],[Total Passive]]</f>
        <v>931</v>
      </c>
    </row>
    <row r="635" spans="1:26" x14ac:dyDescent="0.2">
      <c r="A635">
        <v>2014</v>
      </c>
      <c r="B635">
        <v>20</v>
      </c>
      <c r="C635" t="s">
        <v>91</v>
      </c>
      <c r="D635">
        <v>27</v>
      </c>
      <c r="E635">
        <v>0</v>
      </c>
      <c r="F635">
        <v>13</v>
      </c>
      <c r="G635">
        <v>4</v>
      </c>
      <c r="H635">
        <v>319</v>
      </c>
      <c r="I635">
        <v>176</v>
      </c>
      <c r="J635">
        <v>0</v>
      </c>
      <c r="K635">
        <v>1</v>
      </c>
      <c r="L635">
        <v>213</v>
      </c>
      <c r="M635">
        <v>147</v>
      </c>
      <c r="N635">
        <v>0</v>
      </c>
      <c r="O635">
        <v>0</v>
      </c>
      <c r="P635">
        <v>900</v>
      </c>
      <c r="Q635">
        <v>94</v>
      </c>
      <c r="R635" t="str">
        <f>_xlfn.CONCAT(Tabel1[[#This Row],[KlubNr]]," - ",Tabel1[[#This Row],[Klubnavn]])</f>
        <v>20 - Odsherred Golfklub</v>
      </c>
      <c r="S635">
        <f>Tabel1[[#This Row],[Fleks mænd]]+Tabel1[[#This Row],[Fleks damer]]</f>
        <v>360</v>
      </c>
      <c r="T635">
        <f>Tabel1[[#This Row],[Junior drenge]]+Tabel1[[#This Row],[Junior piger]]+Tabel1[[#This Row],[Junior drenge uden banetill.]]+Tabel1[[#This Row],[Junior piger uden banetill.]]+Tabel1[[#This Row],[Senior mænd]]+Tabel1[[#This Row],[Senior damer]]</f>
        <v>539</v>
      </c>
      <c r="U635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635">
        <f>Tabel1[[#This Row],[Senior mænd]]+Tabel1[[#This Row],[Senior damer]]</f>
        <v>495</v>
      </c>
      <c r="W635">
        <f>Tabel1[[#This Row],[Langdist mænd]]+Tabel1[[#This Row],[Langdist damer]]</f>
        <v>0</v>
      </c>
      <c r="X635">
        <f>Tabel1[[#This Row],[I alt]]</f>
        <v>900</v>
      </c>
      <c r="Y635">
        <f>Tabel1[[#This Row],[Passive]]</f>
        <v>94</v>
      </c>
      <c r="Z635">
        <f>Tabel1[[#This Row],[Total Aktive]]+Tabel1[[#This Row],[Total Passive]]</f>
        <v>994</v>
      </c>
    </row>
    <row r="636" spans="1:26" x14ac:dyDescent="0.2">
      <c r="A636">
        <v>2014</v>
      </c>
      <c r="B636">
        <v>116</v>
      </c>
      <c r="C636" t="s">
        <v>101</v>
      </c>
      <c r="D636">
        <v>35</v>
      </c>
      <c r="E636">
        <v>12</v>
      </c>
      <c r="F636">
        <v>7</v>
      </c>
      <c r="G636">
        <v>4</v>
      </c>
      <c r="H636">
        <v>471</v>
      </c>
      <c r="I636">
        <v>233</v>
      </c>
      <c r="J636">
        <v>0</v>
      </c>
      <c r="K636">
        <v>0</v>
      </c>
      <c r="L636">
        <v>68</v>
      </c>
      <c r="M636">
        <v>23</v>
      </c>
      <c r="N636">
        <v>26</v>
      </c>
      <c r="O636">
        <v>14</v>
      </c>
      <c r="P636">
        <v>893</v>
      </c>
      <c r="Q636">
        <v>45</v>
      </c>
      <c r="R636" t="str">
        <f>_xlfn.CONCAT(Tabel1[[#This Row],[KlubNr]]," - ",Tabel1[[#This Row],[Klubnavn]])</f>
        <v>116 - Frederikshavn Golf Klub</v>
      </c>
      <c r="S636">
        <f>Tabel1[[#This Row],[Fleks mænd]]+Tabel1[[#This Row],[Fleks damer]]</f>
        <v>91</v>
      </c>
      <c r="T636">
        <f>Tabel1[[#This Row],[Junior drenge]]+Tabel1[[#This Row],[Junior piger]]+Tabel1[[#This Row],[Junior drenge uden banetill.]]+Tabel1[[#This Row],[Junior piger uden banetill.]]+Tabel1[[#This Row],[Senior mænd]]+Tabel1[[#This Row],[Senior damer]]</f>
        <v>762</v>
      </c>
      <c r="U636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636">
        <f>Tabel1[[#This Row],[Senior mænd]]+Tabel1[[#This Row],[Senior damer]]</f>
        <v>704</v>
      </c>
      <c r="W636">
        <f>Tabel1[[#This Row],[Langdist mænd]]+Tabel1[[#This Row],[Langdist damer]]</f>
        <v>40</v>
      </c>
      <c r="X636">
        <f>Tabel1[[#This Row],[I alt]]</f>
        <v>893</v>
      </c>
      <c r="Y636">
        <f>Tabel1[[#This Row],[Passive]]</f>
        <v>45</v>
      </c>
      <c r="Z636">
        <f>Tabel1[[#This Row],[Total Aktive]]+Tabel1[[#This Row],[Total Passive]]</f>
        <v>938</v>
      </c>
    </row>
    <row r="637" spans="1:26" x14ac:dyDescent="0.2">
      <c r="A637">
        <v>2014</v>
      </c>
      <c r="B637">
        <v>11</v>
      </c>
      <c r="C637" t="s">
        <v>106</v>
      </c>
      <c r="D637">
        <v>42</v>
      </c>
      <c r="E637">
        <v>11</v>
      </c>
      <c r="F637">
        <v>0</v>
      </c>
      <c r="G637">
        <v>0</v>
      </c>
      <c r="H637">
        <v>499</v>
      </c>
      <c r="I637">
        <v>256</v>
      </c>
      <c r="J637">
        <v>0</v>
      </c>
      <c r="K637">
        <v>0</v>
      </c>
      <c r="L637">
        <v>50</v>
      </c>
      <c r="M637">
        <v>18</v>
      </c>
      <c r="N637">
        <v>0</v>
      </c>
      <c r="O637">
        <v>0</v>
      </c>
      <c r="P637">
        <v>876</v>
      </c>
      <c r="Q637">
        <v>272</v>
      </c>
      <c r="R637" t="str">
        <f>_xlfn.CONCAT(Tabel1[[#This Row],[KlubNr]]," - ",Tabel1[[#This Row],[Klubnavn]])</f>
        <v>11 - Sct. Knuds Golfklub</v>
      </c>
      <c r="S637">
        <f>Tabel1[[#This Row],[Fleks mænd]]+Tabel1[[#This Row],[Fleks damer]]</f>
        <v>68</v>
      </c>
      <c r="T637">
        <f>Tabel1[[#This Row],[Junior drenge]]+Tabel1[[#This Row],[Junior piger]]+Tabel1[[#This Row],[Junior drenge uden banetill.]]+Tabel1[[#This Row],[Junior piger uden banetill.]]+Tabel1[[#This Row],[Senior mænd]]+Tabel1[[#This Row],[Senior damer]]</f>
        <v>808</v>
      </c>
      <c r="U637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637">
        <f>Tabel1[[#This Row],[Senior mænd]]+Tabel1[[#This Row],[Senior damer]]</f>
        <v>755</v>
      </c>
      <c r="W637">
        <f>Tabel1[[#This Row],[Langdist mænd]]+Tabel1[[#This Row],[Langdist damer]]</f>
        <v>0</v>
      </c>
      <c r="X637">
        <f>Tabel1[[#This Row],[I alt]]</f>
        <v>876</v>
      </c>
      <c r="Y637">
        <f>Tabel1[[#This Row],[Passive]]</f>
        <v>272</v>
      </c>
      <c r="Z637">
        <f>Tabel1[[#This Row],[Total Aktive]]+Tabel1[[#This Row],[Total Passive]]</f>
        <v>1148</v>
      </c>
    </row>
    <row r="638" spans="1:26" x14ac:dyDescent="0.2">
      <c r="A638">
        <v>2014</v>
      </c>
      <c r="B638">
        <v>51</v>
      </c>
      <c r="C638" t="s">
        <v>96</v>
      </c>
      <c r="D638">
        <v>36</v>
      </c>
      <c r="E638">
        <v>8</v>
      </c>
      <c r="F638">
        <v>8</v>
      </c>
      <c r="G638">
        <v>3</v>
      </c>
      <c r="H638">
        <v>501</v>
      </c>
      <c r="I638">
        <v>258</v>
      </c>
      <c r="J638">
        <v>0</v>
      </c>
      <c r="K638">
        <v>0</v>
      </c>
      <c r="L638">
        <v>36</v>
      </c>
      <c r="M638">
        <v>8</v>
      </c>
      <c r="N638">
        <v>10</v>
      </c>
      <c r="O638">
        <v>2</v>
      </c>
      <c r="P638">
        <v>870</v>
      </c>
      <c r="Q638">
        <v>136</v>
      </c>
      <c r="R638" t="str">
        <f>_xlfn.CONCAT(Tabel1[[#This Row],[KlubNr]]," - ",Tabel1[[#This Row],[Klubnavn]])</f>
        <v>51 - Sønderborg Golfklub</v>
      </c>
      <c r="S638">
        <f>Tabel1[[#This Row],[Fleks mænd]]+Tabel1[[#This Row],[Fleks damer]]</f>
        <v>44</v>
      </c>
      <c r="T638">
        <f>Tabel1[[#This Row],[Junior drenge]]+Tabel1[[#This Row],[Junior piger]]+Tabel1[[#This Row],[Junior drenge uden banetill.]]+Tabel1[[#This Row],[Junior piger uden banetill.]]+Tabel1[[#This Row],[Senior mænd]]+Tabel1[[#This Row],[Senior damer]]</f>
        <v>814</v>
      </c>
      <c r="U638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638">
        <f>Tabel1[[#This Row],[Senior mænd]]+Tabel1[[#This Row],[Senior damer]]</f>
        <v>759</v>
      </c>
      <c r="W638">
        <f>Tabel1[[#This Row],[Langdist mænd]]+Tabel1[[#This Row],[Langdist damer]]</f>
        <v>12</v>
      </c>
      <c r="X638">
        <f>Tabel1[[#This Row],[I alt]]</f>
        <v>870</v>
      </c>
      <c r="Y638">
        <f>Tabel1[[#This Row],[Passive]]</f>
        <v>136</v>
      </c>
      <c r="Z638">
        <f>Tabel1[[#This Row],[Total Aktive]]+Tabel1[[#This Row],[Total Passive]]</f>
        <v>1006</v>
      </c>
    </row>
    <row r="639" spans="1:26" x14ac:dyDescent="0.2">
      <c r="A639">
        <v>2014</v>
      </c>
      <c r="B639">
        <v>47</v>
      </c>
      <c r="C639" t="s">
        <v>105</v>
      </c>
      <c r="D639">
        <v>45</v>
      </c>
      <c r="E639">
        <v>13</v>
      </c>
      <c r="F639">
        <v>26</v>
      </c>
      <c r="G639">
        <v>6</v>
      </c>
      <c r="H639">
        <v>497</v>
      </c>
      <c r="I639">
        <v>182</v>
      </c>
      <c r="J639">
        <v>0</v>
      </c>
      <c r="K639">
        <v>0</v>
      </c>
      <c r="L639">
        <v>66</v>
      </c>
      <c r="M639">
        <v>19</v>
      </c>
      <c r="N639">
        <v>2</v>
      </c>
      <c r="O639">
        <v>1</v>
      </c>
      <c r="P639">
        <v>857</v>
      </c>
      <c r="Q639">
        <v>162</v>
      </c>
      <c r="R639" t="str">
        <f>_xlfn.CONCAT(Tabel1[[#This Row],[KlubNr]]," - ",Tabel1[[#This Row],[Klubnavn]])</f>
        <v>47 - Sorø Golfklub</v>
      </c>
      <c r="S639">
        <f>Tabel1[[#This Row],[Fleks mænd]]+Tabel1[[#This Row],[Fleks damer]]</f>
        <v>85</v>
      </c>
      <c r="T639">
        <f>Tabel1[[#This Row],[Junior drenge]]+Tabel1[[#This Row],[Junior piger]]+Tabel1[[#This Row],[Junior drenge uden banetill.]]+Tabel1[[#This Row],[Junior piger uden banetill.]]+Tabel1[[#This Row],[Senior mænd]]+Tabel1[[#This Row],[Senior damer]]</f>
        <v>769</v>
      </c>
      <c r="U639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639">
        <f>Tabel1[[#This Row],[Senior mænd]]+Tabel1[[#This Row],[Senior damer]]</f>
        <v>679</v>
      </c>
      <c r="W639">
        <f>Tabel1[[#This Row],[Langdist mænd]]+Tabel1[[#This Row],[Langdist damer]]</f>
        <v>3</v>
      </c>
      <c r="X639">
        <f>Tabel1[[#This Row],[I alt]]</f>
        <v>857</v>
      </c>
      <c r="Y639">
        <f>Tabel1[[#This Row],[Passive]]</f>
        <v>162</v>
      </c>
      <c r="Z639">
        <f>Tabel1[[#This Row],[Total Aktive]]+Tabel1[[#This Row],[Total Passive]]</f>
        <v>1019</v>
      </c>
    </row>
    <row r="640" spans="1:26" x14ac:dyDescent="0.2">
      <c r="A640">
        <v>2014</v>
      </c>
      <c r="B640">
        <v>901</v>
      </c>
      <c r="C640" t="s">
        <v>205</v>
      </c>
      <c r="D640">
        <v>12</v>
      </c>
      <c r="E640">
        <v>2</v>
      </c>
      <c r="F640">
        <v>0</v>
      </c>
      <c r="G640">
        <v>0</v>
      </c>
      <c r="H640">
        <v>737</v>
      </c>
      <c r="I640">
        <v>105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856</v>
      </c>
      <c r="Q640">
        <v>1</v>
      </c>
      <c r="R640" t="str">
        <f>_xlfn.CONCAT(Tabel1[[#This Row],[KlubNr]]," - ",Tabel1[[#This Row],[Klubnavn]])</f>
        <v>901 - City Golf Copenhagen</v>
      </c>
      <c r="S640">
        <f>Tabel1[[#This Row],[Fleks mænd]]+Tabel1[[#This Row],[Fleks damer]]</f>
        <v>0</v>
      </c>
      <c r="T640">
        <f>Tabel1[[#This Row],[Junior drenge]]+Tabel1[[#This Row],[Junior piger]]+Tabel1[[#This Row],[Junior drenge uden banetill.]]+Tabel1[[#This Row],[Junior piger uden banetill.]]+Tabel1[[#This Row],[Senior mænd]]+Tabel1[[#This Row],[Senior damer]]</f>
        <v>856</v>
      </c>
      <c r="U640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640">
        <f>Tabel1[[#This Row],[Senior mænd]]+Tabel1[[#This Row],[Senior damer]]</f>
        <v>842</v>
      </c>
      <c r="W640">
        <f>Tabel1[[#This Row],[Langdist mænd]]+Tabel1[[#This Row],[Langdist damer]]</f>
        <v>0</v>
      </c>
      <c r="X640">
        <f>Tabel1[[#This Row],[I alt]]</f>
        <v>856</v>
      </c>
      <c r="Y640">
        <f>Tabel1[[#This Row],[Passive]]</f>
        <v>1</v>
      </c>
      <c r="Z640">
        <f>Tabel1[[#This Row],[Total Aktive]]+Tabel1[[#This Row],[Total Passive]]</f>
        <v>857</v>
      </c>
    </row>
    <row r="641" spans="1:26" x14ac:dyDescent="0.2">
      <c r="A641">
        <v>2014</v>
      </c>
      <c r="B641">
        <v>29</v>
      </c>
      <c r="C641" t="s">
        <v>102</v>
      </c>
      <c r="D641">
        <v>25</v>
      </c>
      <c r="E641">
        <v>1</v>
      </c>
      <c r="F641">
        <v>0</v>
      </c>
      <c r="G641">
        <v>0</v>
      </c>
      <c r="H641">
        <v>510</v>
      </c>
      <c r="I641">
        <v>266</v>
      </c>
      <c r="J641">
        <v>0</v>
      </c>
      <c r="K641">
        <v>0</v>
      </c>
      <c r="L641">
        <v>17</v>
      </c>
      <c r="M641">
        <v>13</v>
      </c>
      <c r="N641">
        <v>12</v>
      </c>
      <c r="O641">
        <v>11</v>
      </c>
      <c r="P641">
        <v>855</v>
      </c>
      <c r="Q641">
        <v>99</v>
      </c>
      <c r="R641" t="str">
        <f>_xlfn.CONCAT(Tabel1[[#This Row],[KlubNr]]," - ",Tabel1[[#This Row],[Klubnavn]])</f>
        <v>29 - Nordvestjysk Golfklub</v>
      </c>
      <c r="S641">
        <f>Tabel1[[#This Row],[Fleks mænd]]+Tabel1[[#This Row],[Fleks damer]]</f>
        <v>30</v>
      </c>
      <c r="T641">
        <f>Tabel1[[#This Row],[Junior drenge]]+Tabel1[[#This Row],[Junior piger]]+Tabel1[[#This Row],[Junior drenge uden banetill.]]+Tabel1[[#This Row],[Junior piger uden banetill.]]+Tabel1[[#This Row],[Senior mænd]]+Tabel1[[#This Row],[Senior damer]]</f>
        <v>802</v>
      </c>
      <c r="U641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641">
        <f>Tabel1[[#This Row],[Senior mænd]]+Tabel1[[#This Row],[Senior damer]]</f>
        <v>776</v>
      </c>
      <c r="W641">
        <f>Tabel1[[#This Row],[Langdist mænd]]+Tabel1[[#This Row],[Langdist damer]]</f>
        <v>23</v>
      </c>
      <c r="X641">
        <f>Tabel1[[#This Row],[I alt]]</f>
        <v>855</v>
      </c>
      <c r="Y641">
        <f>Tabel1[[#This Row],[Passive]]</f>
        <v>99</v>
      </c>
      <c r="Z641">
        <f>Tabel1[[#This Row],[Total Aktive]]+Tabel1[[#This Row],[Total Passive]]</f>
        <v>954</v>
      </c>
    </row>
    <row r="642" spans="1:26" x14ac:dyDescent="0.2">
      <c r="A642">
        <v>2014</v>
      </c>
      <c r="B642">
        <v>45</v>
      </c>
      <c r="C642" t="s">
        <v>97</v>
      </c>
      <c r="D642">
        <v>68</v>
      </c>
      <c r="E642">
        <v>14</v>
      </c>
      <c r="F642">
        <v>0</v>
      </c>
      <c r="G642">
        <v>0</v>
      </c>
      <c r="H642">
        <v>466</v>
      </c>
      <c r="I642">
        <v>232</v>
      </c>
      <c r="J642">
        <v>0</v>
      </c>
      <c r="K642">
        <v>0</v>
      </c>
      <c r="L642">
        <v>39</v>
      </c>
      <c r="M642">
        <v>23</v>
      </c>
      <c r="N642">
        <v>8</v>
      </c>
      <c r="O642">
        <v>0</v>
      </c>
      <c r="P642">
        <v>850</v>
      </c>
      <c r="Q642">
        <v>159</v>
      </c>
      <c r="R642" t="str">
        <f>_xlfn.CONCAT(Tabel1[[#This Row],[KlubNr]]," - ",Tabel1[[#This Row],[Klubnavn]])</f>
        <v>45 - Gyttegård Golf Klub</v>
      </c>
      <c r="S642">
        <f>Tabel1[[#This Row],[Fleks mænd]]+Tabel1[[#This Row],[Fleks damer]]</f>
        <v>62</v>
      </c>
      <c r="T642">
        <f>Tabel1[[#This Row],[Junior drenge]]+Tabel1[[#This Row],[Junior piger]]+Tabel1[[#This Row],[Junior drenge uden banetill.]]+Tabel1[[#This Row],[Junior piger uden banetill.]]+Tabel1[[#This Row],[Senior mænd]]+Tabel1[[#This Row],[Senior damer]]</f>
        <v>780</v>
      </c>
      <c r="U642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642">
        <f>Tabel1[[#This Row],[Senior mænd]]+Tabel1[[#This Row],[Senior damer]]</f>
        <v>698</v>
      </c>
      <c r="W642">
        <f>Tabel1[[#This Row],[Langdist mænd]]+Tabel1[[#This Row],[Langdist damer]]</f>
        <v>8</v>
      </c>
      <c r="X642">
        <f>Tabel1[[#This Row],[I alt]]</f>
        <v>850</v>
      </c>
      <c r="Y642">
        <f>Tabel1[[#This Row],[Passive]]</f>
        <v>159</v>
      </c>
      <c r="Z642">
        <f>Tabel1[[#This Row],[Total Aktive]]+Tabel1[[#This Row],[Total Passive]]</f>
        <v>1009</v>
      </c>
    </row>
    <row r="643" spans="1:26" x14ac:dyDescent="0.2">
      <c r="A643">
        <v>2014</v>
      </c>
      <c r="B643">
        <v>13</v>
      </c>
      <c r="C643" t="s">
        <v>93</v>
      </c>
      <c r="D643">
        <v>40</v>
      </c>
      <c r="E643">
        <v>17</v>
      </c>
      <c r="F643">
        <v>11</v>
      </c>
      <c r="G643">
        <v>6</v>
      </c>
      <c r="H643">
        <v>481</v>
      </c>
      <c r="I643">
        <v>212</v>
      </c>
      <c r="J643">
        <v>0</v>
      </c>
      <c r="K643">
        <v>0</v>
      </c>
      <c r="L643">
        <v>47</v>
      </c>
      <c r="M643">
        <v>34</v>
      </c>
      <c r="N643">
        <v>0</v>
      </c>
      <c r="O643">
        <v>0</v>
      </c>
      <c r="P643">
        <v>848</v>
      </c>
      <c r="Q643">
        <v>225</v>
      </c>
      <c r="R643" t="str">
        <f>_xlfn.CONCAT(Tabel1[[#This Row],[KlubNr]]," - ",Tabel1[[#This Row],[Klubnavn]])</f>
        <v>13 - Holbæk Golfklub</v>
      </c>
      <c r="S643">
        <f>Tabel1[[#This Row],[Fleks mænd]]+Tabel1[[#This Row],[Fleks damer]]</f>
        <v>81</v>
      </c>
      <c r="T643">
        <f>Tabel1[[#This Row],[Junior drenge]]+Tabel1[[#This Row],[Junior piger]]+Tabel1[[#This Row],[Junior drenge uden banetill.]]+Tabel1[[#This Row],[Junior piger uden banetill.]]+Tabel1[[#This Row],[Senior mænd]]+Tabel1[[#This Row],[Senior damer]]</f>
        <v>767</v>
      </c>
      <c r="U643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643">
        <f>Tabel1[[#This Row],[Senior mænd]]+Tabel1[[#This Row],[Senior damer]]</f>
        <v>693</v>
      </c>
      <c r="W643">
        <f>Tabel1[[#This Row],[Langdist mænd]]+Tabel1[[#This Row],[Langdist damer]]</f>
        <v>0</v>
      </c>
      <c r="X643">
        <f>Tabel1[[#This Row],[I alt]]</f>
        <v>848</v>
      </c>
      <c r="Y643">
        <f>Tabel1[[#This Row],[Passive]]</f>
        <v>225</v>
      </c>
      <c r="Z643">
        <f>Tabel1[[#This Row],[Total Aktive]]+Tabel1[[#This Row],[Total Passive]]</f>
        <v>1073</v>
      </c>
    </row>
    <row r="644" spans="1:26" x14ac:dyDescent="0.2">
      <c r="A644">
        <v>2014</v>
      </c>
      <c r="B644">
        <v>57</v>
      </c>
      <c r="C644" t="s">
        <v>119</v>
      </c>
      <c r="D644">
        <v>33</v>
      </c>
      <c r="E644">
        <v>6</v>
      </c>
      <c r="F644">
        <v>4</v>
      </c>
      <c r="G644">
        <v>2</v>
      </c>
      <c r="H644">
        <v>487</v>
      </c>
      <c r="I644">
        <v>199</v>
      </c>
      <c r="J644">
        <v>0</v>
      </c>
      <c r="K644">
        <v>0</v>
      </c>
      <c r="L644">
        <v>74</v>
      </c>
      <c r="M644">
        <v>34</v>
      </c>
      <c r="N644">
        <v>3</v>
      </c>
      <c r="O644">
        <v>2</v>
      </c>
      <c r="P644">
        <v>844</v>
      </c>
      <c r="Q644">
        <v>11</v>
      </c>
      <c r="R644" t="str">
        <f>_xlfn.CONCAT(Tabel1[[#This Row],[KlubNr]]," - ",Tabel1[[#This Row],[Klubnavn]])</f>
        <v>57 - Morsø Golfklub</v>
      </c>
      <c r="S644">
        <f>Tabel1[[#This Row],[Fleks mænd]]+Tabel1[[#This Row],[Fleks damer]]</f>
        <v>108</v>
      </c>
      <c r="T644">
        <f>Tabel1[[#This Row],[Junior drenge]]+Tabel1[[#This Row],[Junior piger]]+Tabel1[[#This Row],[Junior drenge uden banetill.]]+Tabel1[[#This Row],[Junior piger uden banetill.]]+Tabel1[[#This Row],[Senior mænd]]+Tabel1[[#This Row],[Senior damer]]</f>
        <v>731</v>
      </c>
      <c r="U644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644">
        <f>Tabel1[[#This Row],[Senior mænd]]+Tabel1[[#This Row],[Senior damer]]</f>
        <v>686</v>
      </c>
      <c r="W644">
        <f>Tabel1[[#This Row],[Langdist mænd]]+Tabel1[[#This Row],[Langdist damer]]</f>
        <v>5</v>
      </c>
      <c r="X644">
        <f>Tabel1[[#This Row],[I alt]]</f>
        <v>844</v>
      </c>
      <c r="Y644">
        <f>Tabel1[[#This Row],[Passive]]</f>
        <v>11</v>
      </c>
      <c r="Z644">
        <f>Tabel1[[#This Row],[Total Aktive]]+Tabel1[[#This Row],[Total Passive]]</f>
        <v>855</v>
      </c>
    </row>
    <row r="645" spans="1:26" x14ac:dyDescent="0.2">
      <c r="A645">
        <v>2014</v>
      </c>
      <c r="B645">
        <v>139</v>
      </c>
      <c r="C645" t="s">
        <v>121</v>
      </c>
      <c r="D645">
        <v>31</v>
      </c>
      <c r="E645">
        <v>10</v>
      </c>
      <c r="F645">
        <v>5</v>
      </c>
      <c r="G645">
        <v>3</v>
      </c>
      <c r="H645">
        <v>441</v>
      </c>
      <c r="I645">
        <v>206</v>
      </c>
      <c r="J645">
        <v>0</v>
      </c>
      <c r="K645">
        <v>0</v>
      </c>
      <c r="L645">
        <v>87</v>
      </c>
      <c r="M645">
        <v>38</v>
      </c>
      <c r="N645">
        <v>11</v>
      </c>
      <c r="O645">
        <v>4</v>
      </c>
      <c r="P645">
        <v>836</v>
      </c>
      <c r="Q645">
        <v>108</v>
      </c>
      <c r="R645" t="str">
        <f>_xlfn.CONCAT(Tabel1[[#This Row],[KlubNr]]," - ",Tabel1[[#This Row],[Klubnavn]])</f>
        <v>139 - Næstved Golfklub</v>
      </c>
      <c r="S645">
        <f>Tabel1[[#This Row],[Fleks mænd]]+Tabel1[[#This Row],[Fleks damer]]</f>
        <v>125</v>
      </c>
      <c r="T645">
        <f>Tabel1[[#This Row],[Junior drenge]]+Tabel1[[#This Row],[Junior piger]]+Tabel1[[#This Row],[Junior drenge uden banetill.]]+Tabel1[[#This Row],[Junior piger uden banetill.]]+Tabel1[[#This Row],[Senior mænd]]+Tabel1[[#This Row],[Senior damer]]</f>
        <v>696</v>
      </c>
      <c r="U645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645">
        <f>Tabel1[[#This Row],[Senior mænd]]+Tabel1[[#This Row],[Senior damer]]</f>
        <v>647</v>
      </c>
      <c r="W645">
        <f>Tabel1[[#This Row],[Langdist mænd]]+Tabel1[[#This Row],[Langdist damer]]</f>
        <v>15</v>
      </c>
      <c r="X645">
        <f>Tabel1[[#This Row],[I alt]]</f>
        <v>836</v>
      </c>
      <c r="Y645">
        <f>Tabel1[[#This Row],[Passive]]</f>
        <v>108</v>
      </c>
      <c r="Z645">
        <f>Tabel1[[#This Row],[Total Aktive]]+Tabel1[[#This Row],[Total Passive]]</f>
        <v>944</v>
      </c>
    </row>
    <row r="646" spans="1:26" x14ac:dyDescent="0.2">
      <c r="A646">
        <v>2014</v>
      </c>
      <c r="B646">
        <v>60</v>
      </c>
      <c r="C646" t="s">
        <v>95</v>
      </c>
      <c r="D646">
        <v>32</v>
      </c>
      <c r="E646">
        <v>3</v>
      </c>
      <c r="F646">
        <v>13</v>
      </c>
      <c r="G646">
        <v>5</v>
      </c>
      <c r="H646">
        <v>513</v>
      </c>
      <c r="I646">
        <v>232</v>
      </c>
      <c r="J646">
        <v>0</v>
      </c>
      <c r="K646">
        <v>0</v>
      </c>
      <c r="L646">
        <v>0</v>
      </c>
      <c r="M646">
        <v>0</v>
      </c>
      <c r="N646">
        <v>24</v>
      </c>
      <c r="O646">
        <v>12</v>
      </c>
      <c r="P646">
        <v>834</v>
      </c>
      <c r="Q646">
        <v>272</v>
      </c>
      <c r="R646" t="str">
        <f>_xlfn.CONCAT(Tabel1[[#This Row],[KlubNr]]," - ",Tabel1[[#This Row],[Klubnavn]])</f>
        <v>60 - Lemvig Golfklub</v>
      </c>
      <c r="S646">
        <f>Tabel1[[#This Row],[Fleks mænd]]+Tabel1[[#This Row],[Fleks damer]]</f>
        <v>0</v>
      </c>
      <c r="T646">
        <f>Tabel1[[#This Row],[Junior drenge]]+Tabel1[[#This Row],[Junior piger]]+Tabel1[[#This Row],[Junior drenge uden banetill.]]+Tabel1[[#This Row],[Junior piger uden banetill.]]+Tabel1[[#This Row],[Senior mænd]]+Tabel1[[#This Row],[Senior damer]]</f>
        <v>798</v>
      </c>
      <c r="U646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646">
        <f>Tabel1[[#This Row],[Senior mænd]]+Tabel1[[#This Row],[Senior damer]]</f>
        <v>745</v>
      </c>
      <c r="W646">
        <f>Tabel1[[#This Row],[Langdist mænd]]+Tabel1[[#This Row],[Langdist damer]]</f>
        <v>36</v>
      </c>
      <c r="X646">
        <f>Tabel1[[#This Row],[I alt]]</f>
        <v>834</v>
      </c>
      <c r="Y646">
        <f>Tabel1[[#This Row],[Passive]]</f>
        <v>272</v>
      </c>
      <c r="Z646">
        <f>Tabel1[[#This Row],[Total Aktive]]+Tabel1[[#This Row],[Total Passive]]</f>
        <v>1106</v>
      </c>
    </row>
    <row r="647" spans="1:26" x14ac:dyDescent="0.2">
      <c r="A647">
        <v>2014</v>
      </c>
      <c r="B647">
        <v>152</v>
      </c>
      <c r="C647" t="s">
        <v>108</v>
      </c>
      <c r="D647">
        <v>43</v>
      </c>
      <c r="E647">
        <v>9</v>
      </c>
      <c r="F647">
        <v>9</v>
      </c>
      <c r="G647">
        <v>1</v>
      </c>
      <c r="H647">
        <v>515</v>
      </c>
      <c r="I647">
        <v>171</v>
      </c>
      <c r="J647">
        <v>0</v>
      </c>
      <c r="K647">
        <v>0</v>
      </c>
      <c r="L647">
        <v>53</v>
      </c>
      <c r="M647">
        <v>26</v>
      </c>
      <c r="N647">
        <v>5</v>
      </c>
      <c r="O647">
        <v>2</v>
      </c>
      <c r="P647">
        <v>834</v>
      </c>
      <c r="Q647">
        <v>278</v>
      </c>
      <c r="R647" t="str">
        <f>_xlfn.CONCAT(Tabel1[[#This Row],[KlubNr]]," - ",Tabel1[[#This Row],[Klubnavn]])</f>
        <v>152 - Trelleborg Golfklub Slagelse</v>
      </c>
      <c r="S647">
        <f>Tabel1[[#This Row],[Fleks mænd]]+Tabel1[[#This Row],[Fleks damer]]</f>
        <v>79</v>
      </c>
      <c r="T647">
        <f>Tabel1[[#This Row],[Junior drenge]]+Tabel1[[#This Row],[Junior piger]]+Tabel1[[#This Row],[Junior drenge uden banetill.]]+Tabel1[[#This Row],[Junior piger uden banetill.]]+Tabel1[[#This Row],[Senior mænd]]+Tabel1[[#This Row],[Senior damer]]</f>
        <v>748</v>
      </c>
      <c r="U647">
        <f>Tabel1[[#This Row],[Junior drenge]]+Tabel1[[#This Row],[Junior piger]]+Tabel1[[#This Row],[Junior drenge uden banetill.]]+Tabel1[[#This Row],[Junior piger uden banetill.]]+Tabel1[[#This Row],[Fleks drenge]]+Tabel1[[#This Row],[Fleks piger]]</f>
        <v>62</v>
      </c>
      <c r="V647">
        <f>Tabel1[[#This Row],[Senior mænd]]+Tabel1[[#This Row],[Senior damer]]</f>
        <v>686</v>
      </c>
      <c r="W647">
        <f>Tabel1[[#This Row],[Langdist mænd]]+Tabel1[[#This Row],[Langdist damer]]</f>
        <v>7</v>
      </c>
      <c r="X647">
        <f>Tabel1[[#This Row],[I alt]]</f>
        <v>834</v>
      </c>
      <c r="Y647">
        <f>Tabel1[[#This Row],[Passive]]</f>
        <v>278</v>
      </c>
      <c r="Z647">
        <f>Tabel1[[#This Row],[Total Aktive]]+Tabel1[[#This Row],[Total Passive]]</f>
        <v>1112</v>
      </c>
    </row>
    <row r="648" spans="1:26" x14ac:dyDescent="0.2">
      <c r="A648">
        <v>2014</v>
      </c>
      <c r="B648">
        <v>114</v>
      </c>
      <c r="C648" t="s">
        <v>103</v>
      </c>
      <c r="D648">
        <v>21</v>
      </c>
      <c r="E648">
        <v>2</v>
      </c>
      <c r="F648">
        <v>23</v>
      </c>
      <c r="G648">
        <v>2</v>
      </c>
      <c r="H648">
        <v>458</v>
      </c>
      <c r="I648">
        <v>237</v>
      </c>
      <c r="J648">
        <v>0</v>
      </c>
      <c r="K648">
        <v>0</v>
      </c>
      <c r="L648">
        <v>27</v>
      </c>
      <c r="M648">
        <v>25</v>
      </c>
      <c r="N648">
        <v>27</v>
      </c>
      <c r="O648">
        <v>11</v>
      </c>
      <c r="P648">
        <v>833</v>
      </c>
      <c r="Q648">
        <v>37</v>
      </c>
      <c r="R648" t="str">
        <f>_xlfn.CONCAT(Tabel1[[#This Row],[KlubNr]]," - ",Tabel1[[#This Row],[Klubnavn]])</f>
        <v>114 - Hals Seaside Golf</v>
      </c>
      <c r="S648">
        <f>Tabel1[[#This Row],[Fleks mænd]]+Tabel1[[#This Row],[Fleks damer]]</f>
        <v>52</v>
      </c>
      <c r="T648">
        <f>Tabel1[[#This Row],[Junior drenge]]+Tabel1[[#This Row],[Junior piger]]+Tabel1[[#This Row],[Junior drenge uden banetill.]]+Tabel1[[#This Row],[Junior piger uden banetill.]]+Tabel1[[#This Row],[Senior mænd]]+Tabel1[[#This Row],[Senior damer]]</f>
        <v>743</v>
      </c>
      <c r="U648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648">
        <f>Tabel1[[#This Row],[Senior mænd]]+Tabel1[[#This Row],[Senior damer]]</f>
        <v>695</v>
      </c>
      <c r="W648">
        <f>Tabel1[[#This Row],[Langdist mænd]]+Tabel1[[#This Row],[Langdist damer]]</f>
        <v>38</v>
      </c>
      <c r="X648">
        <f>Tabel1[[#This Row],[I alt]]</f>
        <v>833</v>
      </c>
      <c r="Y648">
        <f>Tabel1[[#This Row],[Passive]]</f>
        <v>37</v>
      </c>
      <c r="Z648">
        <f>Tabel1[[#This Row],[Total Aktive]]+Tabel1[[#This Row],[Total Passive]]</f>
        <v>870</v>
      </c>
    </row>
    <row r="649" spans="1:26" x14ac:dyDescent="0.2">
      <c r="A649">
        <v>2014</v>
      </c>
      <c r="B649">
        <v>64</v>
      </c>
      <c r="C649" t="s">
        <v>123</v>
      </c>
      <c r="D649">
        <v>17</v>
      </c>
      <c r="E649">
        <v>4</v>
      </c>
      <c r="F649">
        <v>7</v>
      </c>
      <c r="G649">
        <v>3</v>
      </c>
      <c r="H649">
        <v>478</v>
      </c>
      <c r="I649">
        <v>247</v>
      </c>
      <c r="J649">
        <v>0</v>
      </c>
      <c r="K649">
        <v>0</v>
      </c>
      <c r="L649">
        <v>39</v>
      </c>
      <c r="M649">
        <v>13</v>
      </c>
      <c r="N649">
        <v>10</v>
      </c>
      <c r="O649">
        <v>3</v>
      </c>
      <c r="P649">
        <v>821</v>
      </c>
      <c r="Q649">
        <v>48</v>
      </c>
      <c r="R649" t="str">
        <f>_xlfn.CONCAT(Tabel1[[#This Row],[KlubNr]]," - ",Tabel1[[#This Row],[Klubnavn]])</f>
        <v>64 - Rold Skov Golfklub</v>
      </c>
      <c r="S649">
        <f>Tabel1[[#This Row],[Fleks mænd]]+Tabel1[[#This Row],[Fleks damer]]</f>
        <v>52</v>
      </c>
      <c r="T649">
        <f>Tabel1[[#This Row],[Junior drenge]]+Tabel1[[#This Row],[Junior piger]]+Tabel1[[#This Row],[Junior drenge uden banetill.]]+Tabel1[[#This Row],[Junior piger uden banetill.]]+Tabel1[[#This Row],[Senior mænd]]+Tabel1[[#This Row],[Senior damer]]</f>
        <v>756</v>
      </c>
      <c r="U649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649">
        <f>Tabel1[[#This Row],[Senior mænd]]+Tabel1[[#This Row],[Senior damer]]</f>
        <v>725</v>
      </c>
      <c r="W649">
        <f>Tabel1[[#This Row],[Langdist mænd]]+Tabel1[[#This Row],[Langdist damer]]</f>
        <v>13</v>
      </c>
      <c r="X649">
        <f>Tabel1[[#This Row],[I alt]]</f>
        <v>821</v>
      </c>
      <c r="Y649">
        <f>Tabel1[[#This Row],[Passive]]</f>
        <v>48</v>
      </c>
      <c r="Z649">
        <f>Tabel1[[#This Row],[Total Aktive]]+Tabel1[[#This Row],[Total Passive]]</f>
        <v>869</v>
      </c>
    </row>
    <row r="650" spans="1:26" x14ac:dyDescent="0.2">
      <c r="A650">
        <v>2014</v>
      </c>
      <c r="B650">
        <v>87</v>
      </c>
      <c r="C650" t="s">
        <v>110</v>
      </c>
      <c r="D650">
        <v>21</v>
      </c>
      <c r="E650">
        <v>7</v>
      </c>
      <c r="F650">
        <v>11</v>
      </c>
      <c r="G650">
        <v>3</v>
      </c>
      <c r="H650">
        <v>437</v>
      </c>
      <c r="I650">
        <v>189</v>
      </c>
      <c r="J650">
        <v>0</v>
      </c>
      <c r="K650">
        <v>0</v>
      </c>
      <c r="L650">
        <v>95</v>
      </c>
      <c r="M650">
        <v>27</v>
      </c>
      <c r="N650">
        <v>16</v>
      </c>
      <c r="O650">
        <v>7</v>
      </c>
      <c r="P650">
        <v>813</v>
      </c>
      <c r="Q650">
        <v>96</v>
      </c>
      <c r="R650" t="str">
        <f>_xlfn.CONCAT(Tabel1[[#This Row],[KlubNr]]," - ",Tabel1[[#This Row],[Klubnavn]])</f>
        <v>87 - Tange Sø Golfklub</v>
      </c>
      <c r="S650">
        <f>Tabel1[[#This Row],[Fleks mænd]]+Tabel1[[#This Row],[Fleks damer]]</f>
        <v>122</v>
      </c>
      <c r="T650">
        <f>Tabel1[[#This Row],[Junior drenge]]+Tabel1[[#This Row],[Junior piger]]+Tabel1[[#This Row],[Junior drenge uden banetill.]]+Tabel1[[#This Row],[Junior piger uden banetill.]]+Tabel1[[#This Row],[Senior mænd]]+Tabel1[[#This Row],[Senior damer]]</f>
        <v>668</v>
      </c>
      <c r="U650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650">
        <f>Tabel1[[#This Row],[Senior mænd]]+Tabel1[[#This Row],[Senior damer]]</f>
        <v>626</v>
      </c>
      <c r="W650">
        <f>Tabel1[[#This Row],[Langdist mænd]]+Tabel1[[#This Row],[Langdist damer]]</f>
        <v>23</v>
      </c>
      <c r="X650">
        <f>Tabel1[[#This Row],[I alt]]</f>
        <v>813</v>
      </c>
      <c r="Y650">
        <f>Tabel1[[#This Row],[Passive]]</f>
        <v>96</v>
      </c>
      <c r="Z650">
        <f>Tabel1[[#This Row],[Total Aktive]]+Tabel1[[#This Row],[Total Passive]]</f>
        <v>909</v>
      </c>
    </row>
    <row r="651" spans="1:26" x14ac:dyDescent="0.2">
      <c r="A651">
        <v>2014</v>
      </c>
      <c r="B651">
        <v>102</v>
      </c>
      <c r="C651" t="s">
        <v>116</v>
      </c>
      <c r="D651">
        <v>29</v>
      </c>
      <c r="E651">
        <v>7</v>
      </c>
      <c r="F651">
        <v>6</v>
      </c>
      <c r="G651">
        <v>3</v>
      </c>
      <c r="H651">
        <v>418</v>
      </c>
      <c r="I651">
        <v>209</v>
      </c>
      <c r="J651">
        <v>0</v>
      </c>
      <c r="K651">
        <v>0</v>
      </c>
      <c r="L651">
        <v>81</v>
      </c>
      <c r="M651">
        <v>35</v>
      </c>
      <c r="N651">
        <v>12</v>
      </c>
      <c r="O651">
        <v>3</v>
      </c>
      <c r="P651">
        <v>803</v>
      </c>
      <c r="Q651">
        <v>78</v>
      </c>
      <c r="R651" t="str">
        <f>_xlfn.CONCAT(Tabel1[[#This Row],[KlubNr]]," - ",Tabel1[[#This Row],[Klubnavn]])</f>
        <v>102 - Jelling Golfklub</v>
      </c>
      <c r="S651">
        <f>Tabel1[[#This Row],[Fleks mænd]]+Tabel1[[#This Row],[Fleks damer]]</f>
        <v>116</v>
      </c>
      <c r="T651">
        <f>Tabel1[[#This Row],[Junior drenge]]+Tabel1[[#This Row],[Junior piger]]+Tabel1[[#This Row],[Junior drenge uden banetill.]]+Tabel1[[#This Row],[Junior piger uden banetill.]]+Tabel1[[#This Row],[Senior mænd]]+Tabel1[[#This Row],[Senior damer]]</f>
        <v>672</v>
      </c>
      <c r="U651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651">
        <f>Tabel1[[#This Row],[Senior mænd]]+Tabel1[[#This Row],[Senior damer]]</f>
        <v>627</v>
      </c>
      <c r="W651">
        <f>Tabel1[[#This Row],[Langdist mænd]]+Tabel1[[#This Row],[Langdist damer]]</f>
        <v>15</v>
      </c>
      <c r="X651">
        <f>Tabel1[[#This Row],[I alt]]</f>
        <v>803</v>
      </c>
      <c r="Y651">
        <f>Tabel1[[#This Row],[Passive]]</f>
        <v>78</v>
      </c>
      <c r="Z651">
        <f>Tabel1[[#This Row],[Total Aktive]]+Tabel1[[#This Row],[Total Passive]]</f>
        <v>881</v>
      </c>
    </row>
    <row r="652" spans="1:26" x14ac:dyDescent="0.2">
      <c r="A652">
        <v>2014</v>
      </c>
      <c r="B652">
        <v>140</v>
      </c>
      <c r="C652" t="s">
        <v>115</v>
      </c>
      <c r="D652">
        <v>19</v>
      </c>
      <c r="E652">
        <v>3</v>
      </c>
      <c r="F652">
        <v>7</v>
      </c>
      <c r="G652">
        <v>7</v>
      </c>
      <c r="H652">
        <v>420</v>
      </c>
      <c r="I652">
        <v>184</v>
      </c>
      <c r="J652">
        <v>0</v>
      </c>
      <c r="K652">
        <v>0</v>
      </c>
      <c r="L652">
        <v>104</v>
      </c>
      <c r="M652">
        <v>33</v>
      </c>
      <c r="N652">
        <v>13</v>
      </c>
      <c r="O652">
        <v>8</v>
      </c>
      <c r="P652">
        <v>798</v>
      </c>
      <c r="Q652">
        <v>7</v>
      </c>
      <c r="R652" t="str">
        <f>_xlfn.CONCAT(Tabel1[[#This Row],[KlubNr]]," - ",Tabel1[[#This Row],[Klubnavn]])</f>
        <v>140 - Himmelbjerg Golf Club</v>
      </c>
      <c r="S652">
        <f>Tabel1[[#This Row],[Fleks mænd]]+Tabel1[[#This Row],[Fleks damer]]</f>
        <v>137</v>
      </c>
      <c r="T652">
        <f>Tabel1[[#This Row],[Junior drenge]]+Tabel1[[#This Row],[Junior piger]]+Tabel1[[#This Row],[Junior drenge uden banetill.]]+Tabel1[[#This Row],[Junior piger uden banetill.]]+Tabel1[[#This Row],[Senior mænd]]+Tabel1[[#This Row],[Senior damer]]</f>
        <v>640</v>
      </c>
      <c r="U652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652">
        <f>Tabel1[[#This Row],[Senior mænd]]+Tabel1[[#This Row],[Senior damer]]</f>
        <v>604</v>
      </c>
      <c r="W652">
        <f>Tabel1[[#This Row],[Langdist mænd]]+Tabel1[[#This Row],[Langdist damer]]</f>
        <v>21</v>
      </c>
      <c r="X652">
        <f>Tabel1[[#This Row],[I alt]]</f>
        <v>798</v>
      </c>
      <c r="Y652">
        <f>Tabel1[[#This Row],[Passive]]</f>
        <v>7</v>
      </c>
      <c r="Z652">
        <f>Tabel1[[#This Row],[Total Aktive]]+Tabel1[[#This Row],[Total Passive]]</f>
        <v>805</v>
      </c>
    </row>
    <row r="653" spans="1:26" x14ac:dyDescent="0.2">
      <c r="A653">
        <v>2014</v>
      </c>
      <c r="B653">
        <v>184</v>
      </c>
      <c r="C653" t="s">
        <v>118</v>
      </c>
      <c r="D653">
        <v>30</v>
      </c>
      <c r="E653">
        <v>7</v>
      </c>
      <c r="F653">
        <v>22</v>
      </c>
      <c r="G653">
        <v>9</v>
      </c>
      <c r="H653">
        <v>428</v>
      </c>
      <c r="I653">
        <v>178</v>
      </c>
      <c r="J653">
        <v>0</v>
      </c>
      <c r="K653">
        <v>0</v>
      </c>
      <c r="L653">
        <v>78</v>
      </c>
      <c r="M653">
        <v>35</v>
      </c>
      <c r="N653">
        <v>4</v>
      </c>
      <c r="O653">
        <v>2</v>
      </c>
      <c r="P653">
        <v>793</v>
      </c>
      <c r="Q653">
        <v>130</v>
      </c>
      <c r="R653" t="str">
        <f>_xlfn.CONCAT(Tabel1[[#This Row],[KlubNr]]," - ",Tabel1[[#This Row],[Klubnavn]])</f>
        <v>184 - Stensballegaard Golfklub</v>
      </c>
      <c r="S653">
        <f>Tabel1[[#This Row],[Fleks mænd]]+Tabel1[[#This Row],[Fleks damer]]</f>
        <v>113</v>
      </c>
      <c r="T653">
        <f>Tabel1[[#This Row],[Junior drenge]]+Tabel1[[#This Row],[Junior piger]]+Tabel1[[#This Row],[Junior drenge uden banetill.]]+Tabel1[[#This Row],[Junior piger uden banetill.]]+Tabel1[[#This Row],[Senior mænd]]+Tabel1[[#This Row],[Senior damer]]</f>
        <v>674</v>
      </c>
      <c r="U653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653">
        <f>Tabel1[[#This Row],[Senior mænd]]+Tabel1[[#This Row],[Senior damer]]</f>
        <v>606</v>
      </c>
      <c r="W653">
        <f>Tabel1[[#This Row],[Langdist mænd]]+Tabel1[[#This Row],[Langdist damer]]</f>
        <v>6</v>
      </c>
      <c r="X653">
        <f>Tabel1[[#This Row],[I alt]]</f>
        <v>793</v>
      </c>
      <c r="Y653">
        <f>Tabel1[[#This Row],[Passive]]</f>
        <v>130</v>
      </c>
      <c r="Z653">
        <f>Tabel1[[#This Row],[Total Aktive]]+Tabel1[[#This Row],[Total Passive]]</f>
        <v>923</v>
      </c>
    </row>
    <row r="654" spans="1:26" x14ac:dyDescent="0.2">
      <c r="A654">
        <v>2014</v>
      </c>
      <c r="B654">
        <v>147</v>
      </c>
      <c r="C654" t="s">
        <v>134</v>
      </c>
      <c r="D654">
        <v>28</v>
      </c>
      <c r="E654">
        <v>5</v>
      </c>
      <c r="F654">
        <v>19</v>
      </c>
      <c r="G654">
        <v>5</v>
      </c>
      <c r="H654">
        <v>499</v>
      </c>
      <c r="I654">
        <v>125</v>
      </c>
      <c r="J654">
        <v>0</v>
      </c>
      <c r="K654">
        <v>1</v>
      </c>
      <c r="L654">
        <v>59</v>
      </c>
      <c r="M654">
        <v>27</v>
      </c>
      <c r="N654">
        <v>14</v>
      </c>
      <c r="O654">
        <v>5</v>
      </c>
      <c r="P654">
        <v>787</v>
      </c>
      <c r="Q654">
        <v>56</v>
      </c>
      <c r="R654" t="str">
        <f>_xlfn.CONCAT(Tabel1[[#This Row],[KlubNr]]," - ",Tabel1[[#This Row],[Klubnavn]])</f>
        <v>147 - Midtsjællands Golfklub</v>
      </c>
      <c r="S654">
        <f>Tabel1[[#This Row],[Fleks mænd]]+Tabel1[[#This Row],[Fleks damer]]</f>
        <v>86</v>
      </c>
      <c r="T654">
        <f>Tabel1[[#This Row],[Junior drenge]]+Tabel1[[#This Row],[Junior piger]]+Tabel1[[#This Row],[Junior drenge uden banetill.]]+Tabel1[[#This Row],[Junior piger uden banetill.]]+Tabel1[[#This Row],[Senior mænd]]+Tabel1[[#This Row],[Senior damer]]</f>
        <v>681</v>
      </c>
      <c r="U654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654">
        <f>Tabel1[[#This Row],[Senior mænd]]+Tabel1[[#This Row],[Senior damer]]</f>
        <v>624</v>
      </c>
      <c r="W654">
        <f>Tabel1[[#This Row],[Langdist mænd]]+Tabel1[[#This Row],[Langdist damer]]</f>
        <v>19</v>
      </c>
      <c r="X654">
        <f>Tabel1[[#This Row],[I alt]]</f>
        <v>787</v>
      </c>
      <c r="Y654">
        <f>Tabel1[[#This Row],[Passive]]</f>
        <v>56</v>
      </c>
      <c r="Z654">
        <f>Tabel1[[#This Row],[Total Aktive]]+Tabel1[[#This Row],[Total Passive]]</f>
        <v>843</v>
      </c>
    </row>
    <row r="655" spans="1:26" x14ac:dyDescent="0.2">
      <c r="A655">
        <v>2014</v>
      </c>
      <c r="B655">
        <v>86</v>
      </c>
      <c r="C655" t="s">
        <v>125</v>
      </c>
      <c r="D655">
        <v>26</v>
      </c>
      <c r="E655">
        <v>14</v>
      </c>
      <c r="F655">
        <v>9</v>
      </c>
      <c r="G655">
        <v>3</v>
      </c>
      <c r="H655">
        <v>490</v>
      </c>
      <c r="I655">
        <v>183</v>
      </c>
      <c r="J655">
        <v>0</v>
      </c>
      <c r="K655">
        <v>0</v>
      </c>
      <c r="L655">
        <v>30</v>
      </c>
      <c r="M655">
        <v>14</v>
      </c>
      <c r="N655">
        <v>4</v>
      </c>
      <c r="O655">
        <v>2</v>
      </c>
      <c r="P655">
        <v>775</v>
      </c>
      <c r="Q655">
        <v>65</v>
      </c>
      <c r="R655" t="str">
        <f>_xlfn.CONCAT(Tabel1[[#This Row],[KlubNr]]," - ",Tabel1[[#This Row],[Klubnavn]])</f>
        <v>86 - Give Golfklub</v>
      </c>
      <c r="S655">
        <f>Tabel1[[#This Row],[Fleks mænd]]+Tabel1[[#This Row],[Fleks damer]]</f>
        <v>44</v>
      </c>
      <c r="T655">
        <f>Tabel1[[#This Row],[Junior drenge]]+Tabel1[[#This Row],[Junior piger]]+Tabel1[[#This Row],[Junior drenge uden banetill.]]+Tabel1[[#This Row],[Junior piger uden banetill.]]+Tabel1[[#This Row],[Senior mænd]]+Tabel1[[#This Row],[Senior damer]]</f>
        <v>725</v>
      </c>
      <c r="U655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655">
        <f>Tabel1[[#This Row],[Senior mænd]]+Tabel1[[#This Row],[Senior damer]]</f>
        <v>673</v>
      </c>
      <c r="W655">
        <f>Tabel1[[#This Row],[Langdist mænd]]+Tabel1[[#This Row],[Langdist damer]]</f>
        <v>6</v>
      </c>
      <c r="X655">
        <f>Tabel1[[#This Row],[I alt]]</f>
        <v>775</v>
      </c>
      <c r="Y655">
        <f>Tabel1[[#This Row],[Passive]]</f>
        <v>65</v>
      </c>
      <c r="Z655">
        <f>Tabel1[[#This Row],[Total Aktive]]+Tabel1[[#This Row],[Total Passive]]</f>
        <v>840</v>
      </c>
    </row>
    <row r="656" spans="1:26" x14ac:dyDescent="0.2">
      <c r="A656">
        <v>2014</v>
      </c>
      <c r="B656">
        <v>36</v>
      </c>
      <c r="C656" t="s">
        <v>112</v>
      </c>
      <c r="D656">
        <v>25</v>
      </c>
      <c r="E656">
        <v>4</v>
      </c>
      <c r="F656">
        <v>3</v>
      </c>
      <c r="G656">
        <v>4</v>
      </c>
      <c r="H656">
        <v>432</v>
      </c>
      <c r="I656">
        <v>207</v>
      </c>
      <c r="J656">
        <v>0</v>
      </c>
      <c r="K656">
        <v>0</v>
      </c>
      <c r="L656">
        <v>33</v>
      </c>
      <c r="M656">
        <v>14</v>
      </c>
      <c r="N656">
        <v>30</v>
      </c>
      <c r="O656">
        <v>14</v>
      </c>
      <c r="P656">
        <v>766</v>
      </c>
      <c r="Q656">
        <v>85</v>
      </c>
      <c r="R656" t="str">
        <f>_xlfn.CONCAT(Tabel1[[#This Row],[KlubNr]]," - ",Tabel1[[#This Row],[Klubnavn]])</f>
        <v>36 - Juelsminde Golfklub</v>
      </c>
      <c r="S656">
        <f>Tabel1[[#This Row],[Fleks mænd]]+Tabel1[[#This Row],[Fleks damer]]</f>
        <v>47</v>
      </c>
      <c r="T656">
        <f>Tabel1[[#This Row],[Junior drenge]]+Tabel1[[#This Row],[Junior piger]]+Tabel1[[#This Row],[Junior drenge uden banetill.]]+Tabel1[[#This Row],[Junior piger uden banetill.]]+Tabel1[[#This Row],[Senior mænd]]+Tabel1[[#This Row],[Senior damer]]</f>
        <v>675</v>
      </c>
      <c r="U656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656">
        <f>Tabel1[[#This Row],[Senior mænd]]+Tabel1[[#This Row],[Senior damer]]</f>
        <v>639</v>
      </c>
      <c r="W656">
        <f>Tabel1[[#This Row],[Langdist mænd]]+Tabel1[[#This Row],[Langdist damer]]</f>
        <v>44</v>
      </c>
      <c r="X656">
        <f>Tabel1[[#This Row],[I alt]]</f>
        <v>766</v>
      </c>
      <c r="Y656">
        <f>Tabel1[[#This Row],[Passive]]</f>
        <v>85</v>
      </c>
      <c r="Z656">
        <f>Tabel1[[#This Row],[Total Aktive]]+Tabel1[[#This Row],[Total Passive]]</f>
        <v>851</v>
      </c>
    </row>
    <row r="657" spans="1:26" x14ac:dyDescent="0.2">
      <c r="A657">
        <v>2014</v>
      </c>
      <c r="B657">
        <v>49</v>
      </c>
      <c r="C657" t="s">
        <v>113</v>
      </c>
      <c r="D657">
        <v>16</v>
      </c>
      <c r="E657">
        <v>1</v>
      </c>
      <c r="F657">
        <v>0</v>
      </c>
      <c r="G657">
        <v>0</v>
      </c>
      <c r="H657">
        <v>444</v>
      </c>
      <c r="I657">
        <v>196</v>
      </c>
      <c r="J657">
        <v>0</v>
      </c>
      <c r="K657">
        <v>0</v>
      </c>
      <c r="L657">
        <v>63</v>
      </c>
      <c r="M657">
        <v>33</v>
      </c>
      <c r="N657">
        <v>8</v>
      </c>
      <c r="O657">
        <v>3</v>
      </c>
      <c r="P657">
        <v>764</v>
      </c>
      <c r="Q657">
        <v>55</v>
      </c>
      <c r="R657" t="str">
        <f>_xlfn.CONCAT(Tabel1[[#This Row],[KlubNr]]," - ",Tabel1[[#This Row],[Klubnavn]])</f>
        <v>49 - Ribe Golf Klub</v>
      </c>
      <c r="S657">
        <f>Tabel1[[#This Row],[Fleks mænd]]+Tabel1[[#This Row],[Fleks damer]]</f>
        <v>96</v>
      </c>
      <c r="T657">
        <f>Tabel1[[#This Row],[Junior drenge]]+Tabel1[[#This Row],[Junior piger]]+Tabel1[[#This Row],[Junior drenge uden banetill.]]+Tabel1[[#This Row],[Junior piger uden banetill.]]+Tabel1[[#This Row],[Senior mænd]]+Tabel1[[#This Row],[Senior damer]]</f>
        <v>657</v>
      </c>
      <c r="U657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657">
        <f>Tabel1[[#This Row],[Senior mænd]]+Tabel1[[#This Row],[Senior damer]]</f>
        <v>640</v>
      </c>
      <c r="W657">
        <f>Tabel1[[#This Row],[Langdist mænd]]+Tabel1[[#This Row],[Langdist damer]]</f>
        <v>11</v>
      </c>
      <c r="X657">
        <f>Tabel1[[#This Row],[I alt]]</f>
        <v>764</v>
      </c>
      <c r="Y657">
        <f>Tabel1[[#This Row],[Passive]]</f>
        <v>55</v>
      </c>
      <c r="Z657">
        <f>Tabel1[[#This Row],[Total Aktive]]+Tabel1[[#This Row],[Total Passive]]</f>
        <v>819</v>
      </c>
    </row>
    <row r="658" spans="1:26" x14ac:dyDescent="0.2">
      <c r="A658">
        <v>2014</v>
      </c>
      <c r="B658">
        <v>185</v>
      </c>
      <c r="C658" t="s">
        <v>182</v>
      </c>
      <c r="D658">
        <v>17</v>
      </c>
      <c r="E658">
        <v>5</v>
      </c>
      <c r="F658">
        <v>0</v>
      </c>
      <c r="G658">
        <v>0</v>
      </c>
      <c r="H658">
        <v>316</v>
      </c>
      <c r="I658">
        <v>77</v>
      </c>
      <c r="J658">
        <v>0</v>
      </c>
      <c r="K658">
        <v>1</v>
      </c>
      <c r="L658">
        <v>269</v>
      </c>
      <c r="M658">
        <v>58</v>
      </c>
      <c r="N658">
        <v>14</v>
      </c>
      <c r="O658">
        <v>3</v>
      </c>
      <c r="P658">
        <v>760</v>
      </c>
      <c r="Q658">
        <v>69</v>
      </c>
      <c r="R658" t="str">
        <f>_xlfn.CONCAT(Tabel1[[#This Row],[KlubNr]]," - ",Tabel1[[#This Row],[Klubnavn]])</f>
        <v>185 - Lyngbygaard Golf Klub</v>
      </c>
      <c r="S658">
        <f>Tabel1[[#This Row],[Fleks mænd]]+Tabel1[[#This Row],[Fleks damer]]</f>
        <v>327</v>
      </c>
      <c r="T658">
        <f>Tabel1[[#This Row],[Junior drenge]]+Tabel1[[#This Row],[Junior piger]]+Tabel1[[#This Row],[Junior drenge uden banetill.]]+Tabel1[[#This Row],[Junior piger uden banetill.]]+Tabel1[[#This Row],[Senior mænd]]+Tabel1[[#This Row],[Senior damer]]</f>
        <v>415</v>
      </c>
      <c r="U658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658">
        <f>Tabel1[[#This Row],[Senior mænd]]+Tabel1[[#This Row],[Senior damer]]</f>
        <v>393</v>
      </c>
      <c r="W658">
        <f>Tabel1[[#This Row],[Langdist mænd]]+Tabel1[[#This Row],[Langdist damer]]</f>
        <v>17</v>
      </c>
      <c r="X658">
        <f>Tabel1[[#This Row],[I alt]]</f>
        <v>760</v>
      </c>
      <c r="Y658">
        <f>Tabel1[[#This Row],[Passive]]</f>
        <v>69</v>
      </c>
      <c r="Z658">
        <f>Tabel1[[#This Row],[Total Aktive]]+Tabel1[[#This Row],[Total Passive]]</f>
        <v>829</v>
      </c>
    </row>
    <row r="659" spans="1:26" x14ac:dyDescent="0.2">
      <c r="A659">
        <v>2014</v>
      </c>
      <c r="B659">
        <v>123</v>
      </c>
      <c r="C659" t="s">
        <v>30</v>
      </c>
      <c r="D659">
        <v>20</v>
      </c>
      <c r="E659">
        <v>5</v>
      </c>
      <c r="F659">
        <v>0</v>
      </c>
      <c r="G659">
        <v>0</v>
      </c>
      <c r="H659">
        <v>438</v>
      </c>
      <c r="I659">
        <v>221</v>
      </c>
      <c r="J659">
        <v>0</v>
      </c>
      <c r="K659">
        <v>0</v>
      </c>
      <c r="L659">
        <v>23</v>
      </c>
      <c r="M659">
        <v>15</v>
      </c>
      <c r="N659">
        <v>25</v>
      </c>
      <c r="O659">
        <v>12</v>
      </c>
      <c r="P659">
        <v>759</v>
      </c>
      <c r="Q659">
        <v>135</v>
      </c>
      <c r="R659" t="str">
        <f>_xlfn.CONCAT(Tabel1[[#This Row],[KlubNr]]," - ",Tabel1[[#This Row],[Klubnavn]])</f>
        <v>123 - Struer Golfklub</v>
      </c>
      <c r="S659">
        <f>Tabel1[[#This Row],[Fleks mænd]]+Tabel1[[#This Row],[Fleks damer]]</f>
        <v>38</v>
      </c>
      <c r="T659">
        <f>Tabel1[[#This Row],[Junior drenge]]+Tabel1[[#This Row],[Junior piger]]+Tabel1[[#This Row],[Junior drenge uden banetill.]]+Tabel1[[#This Row],[Junior piger uden banetill.]]+Tabel1[[#This Row],[Senior mænd]]+Tabel1[[#This Row],[Senior damer]]</f>
        <v>684</v>
      </c>
      <c r="U659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659">
        <f>Tabel1[[#This Row],[Senior mænd]]+Tabel1[[#This Row],[Senior damer]]</f>
        <v>659</v>
      </c>
      <c r="W659">
        <f>Tabel1[[#This Row],[Langdist mænd]]+Tabel1[[#This Row],[Langdist damer]]</f>
        <v>37</v>
      </c>
      <c r="X659">
        <f>Tabel1[[#This Row],[I alt]]</f>
        <v>759</v>
      </c>
      <c r="Y659">
        <f>Tabel1[[#This Row],[Passive]]</f>
        <v>135</v>
      </c>
      <c r="Z659">
        <f>Tabel1[[#This Row],[Total Aktive]]+Tabel1[[#This Row],[Total Passive]]</f>
        <v>894</v>
      </c>
    </row>
    <row r="660" spans="1:26" x14ac:dyDescent="0.2">
      <c r="A660">
        <v>2014</v>
      </c>
      <c r="B660">
        <v>41</v>
      </c>
      <c r="C660" t="s">
        <v>104</v>
      </c>
      <c r="D660">
        <v>38</v>
      </c>
      <c r="E660">
        <v>11</v>
      </c>
      <c r="F660">
        <v>0</v>
      </c>
      <c r="G660">
        <v>0</v>
      </c>
      <c r="H660">
        <v>445</v>
      </c>
      <c r="I660">
        <v>247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741</v>
      </c>
      <c r="Q660">
        <v>219</v>
      </c>
      <c r="R660" t="str">
        <f>_xlfn.CONCAT(Tabel1[[#This Row],[KlubNr]]," - ",Tabel1[[#This Row],[Klubnavn]])</f>
        <v>41 - Kalundborg Golfklub</v>
      </c>
      <c r="S660">
        <f>Tabel1[[#This Row],[Fleks mænd]]+Tabel1[[#This Row],[Fleks damer]]</f>
        <v>0</v>
      </c>
      <c r="T660">
        <f>Tabel1[[#This Row],[Junior drenge]]+Tabel1[[#This Row],[Junior piger]]+Tabel1[[#This Row],[Junior drenge uden banetill.]]+Tabel1[[#This Row],[Junior piger uden banetill.]]+Tabel1[[#This Row],[Senior mænd]]+Tabel1[[#This Row],[Senior damer]]</f>
        <v>741</v>
      </c>
      <c r="U660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660">
        <f>Tabel1[[#This Row],[Senior mænd]]+Tabel1[[#This Row],[Senior damer]]</f>
        <v>692</v>
      </c>
      <c r="W660">
        <f>Tabel1[[#This Row],[Langdist mænd]]+Tabel1[[#This Row],[Langdist damer]]</f>
        <v>0</v>
      </c>
      <c r="X660">
        <f>Tabel1[[#This Row],[I alt]]</f>
        <v>741</v>
      </c>
      <c r="Y660">
        <f>Tabel1[[#This Row],[Passive]]</f>
        <v>219</v>
      </c>
      <c r="Z660">
        <f>Tabel1[[#This Row],[Total Aktive]]+Tabel1[[#This Row],[Total Passive]]</f>
        <v>960</v>
      </c>
    </row>
    <row r="661" spans="1:26" x14ac:dyDescent="0.2">
      <c r="A661">
        <v>2014</v>
      </c>
      <c r="B661">
        <v>109</v>
      </c>
      <c r="C661" t="s">
        <v>142</v>
      </c>
      <c r="D661">
        <v>19</v>
      </c>
      <c r="E661">
        <v>4</v>
      </c>
      <c r="F661">
        <v>1</v>
      </c>
      <c r="G661">
        <v>1</v>
      </c>
      <c r="H661">
        <v>463</v>
      </c>
      <c r="I661">
        <v>183</v>
      </c>
      <c r="J661">
        <v>0</v>
      </c>
      <c r="K661">
        <v>0</v>
      </c>
      <c r="L661">
        <v>35</v>
      </c>
      <c r="M661">
        <v>23</v>
      </c>
      <c r="N661">
        <v>6</v>
      </c>
      <c r="O661">
        <v>0</v>
      </c>
      <c r="P661">
        <v>735</v>
      </c>
      <c r="Q661">
        <v>30</v>
      </c>
      <c r="R661" t="str">
        <f>_xlfn.CONCAT(Tabel1[[#This Row],[KlubNr]]," - ",Tabel1[[#This Row],[Klubnavn]])</f>
        <v>109 - Sebber Kloster Golf Klub</v>
      </c>
      <c r="S661">
        <f>Tabel1[[#This Row],[Fleks mænd]]+Tabel1[[#This Row],[Fleks damer]]</f>
        <v>58</v>
      </c>
      <c r="T661">
        <f>Tabel1[[#This Row],[Junior drenge]]+Tabel1[[#This Row],[Junior piger]]+Tabel1[[#This Row],[Junior drenge uden banetill.]]+Tabel1[[#This Row],[Junior piger uden banetill.]]+Tabel1[[#This Row],[Senior mænd]]+Tabel1[[#This Row],[Senior damer]]</f>
        <v>671</v>
      </c>
      <c r="U661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661">
        <f>Tabel1[[#This Row],[Senior mænd]]+Tabel1[[#This Row],[Senior damer]]</f>
        <v>646</v>
      </c>
      <c r="W661">
        <f>Tabel1[[#This Row],[Langdist mænd]]+Tabel1[[#This Row],[Langdist damer]]</f>
        <v>6</v>
      </c>
      <c r="X661">
        <f>Tabel1[[#This Row],[I alt]]</f>
        <v>735</v>
      </c>
      <c r="Y661">
        <f>Tabel1[[#This Row],[Passive]]</f>
        <v>30</v>
      </c>
      <c r="Z661">
        <f>Tabel1[[#This Row],[Total Aktive]]+Tabel1[[#This Row],[Total Passive]]</f>
        <v>765</v>
      </c>
    </row>
    <row r="662" spans="1:26" x14ac:dyDescent="0.2">
      <c r="A662">
        <v>2014</v>
      </c>
      <c r="B662">
        <v>30</v>
      </c>
      <c r="C662" t="s">
        <v>231</v>
      </c>
      <c r="D662">
        <v>23</v>
      </c>
      <c r="E662">
        <v>3</v>
      </c>
      <c r="F662">
        <v>17</v>
      </c>
      <c r="G662">
        <v>14</v>
      </c>
      <c r="H662">
        <v>342</v>
      </c>
      <c r="I662">
        <v>190</v>
      </c>
      <c r="J662">
        <v>0</v>
      </c>
      <c r="K662">
        <v>0</v>
      </c>
      <c r="L662">
        <v>0</v>
      </c>
      <c r="M662">
        <v>0</v>
      </c>
      <c r="N662">
        <v>81</v>
      </c>
      <c r="O662">
        <v>55</v>
      </c>
      <c r="P662">
        <v>725</v>
      </c>
      <c r="Q662">
        <v>22</v>
      </c>
      <c r="R662" t="str">
        <f>_xlfn.CONCAT(Tabel1[[#This Row],[KlubNr]]," - ",Tabel1[[#This Row],[Klubnavn]])</f>
        <v>30 - Hvide Klit</v>
      </c>
      <c r="S662">
        <f>Tabel1[[#This Row],[Fleks mænd]]+Tabel1[[#This Row],[Fleks damer]]</f>
        <v>0</v>
      </c>
      <c r="T662">
        <f>Tabel1[[#This Row],[Junior drenge]]+Tabel1[[#This Row],[Junior piger]]+Tabel1[[#This Row],[Junior drenge uden banetill.]]+Tabel1[[#This Row],[Junior piger uden banetill.]]+Tabel1[[#This Row],[Senior mænd]]+Tabel1[[#This Row],[Senior damer]]</f>
        <v>589</v>
      </c>
      <c r="U662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662">
        <f>Tabel1[[#This Row],[Senior mænd]]+Tabel1[[#This Row],[Senior damer]]</f>
        <v>532</v>
      </c>
      <c r="W662">
        <f>Tabel1[[#This Row],[Langdist mænd]]+Tabel1[[#This Row],[Langdist damer]]</f>
        <v>136</v>
      </c>
      <c r="X662">
        <f>Tabel1[[#This Row],[I alt]]</f>
        <v>725</v>
      </c>
      <c r="Y662">
        <f>Tabel1[[#This Row],[Passive]]</f>
        <v>22</v>
      </c>
      <c r="Z662">
        <f>Tabel1[[#This Row],[Total Aktive]]+Tabel1[[#This Row],[Total Passive]]</f>
        <v>747</v>
      </c>
    </row>
    <row r="663" spans="1:26" x14ac:dyDescent="0.2">
      <c r="A663">
        <v>2014</v>
      </c>
      <c r="B663">
        <v>76</v>
      </c>
      <c r="C663" t="s">
        <v>132</v>
      </c>
      <c r="D663">
        <v>25</v>
      </c>
      <c r="E663">
        <v>3</v>
      </c>
      <c r="F663">
        <v>15</v>
      </c>
      <c r="G663">
        <v>3</v>
      </c>
      <c r="H663">
        <v>363</v>
      </c>
      <c r="I663">
        <v>185</v>
      </c>
      <c r="J663">
        <v>0</v>
      </c>
      <c r="K663">
        <v>0</v>
      </c>
      <c r="L663">
        <v>58</v>
      </c>
      <c r="M663">
        <v>36</v>
      </c>
      <c r="N663">
        <v>12</v>
      </c>
      <c r="O663">
        <v>10</v>
      </c>
      <c r="P663">
        <v>710</v>
      </c>
      <c r="Q663">
        <v>71</v>
      </c>
      <c r="R663" t="str">
        <f>_xlfn.CONCAT(Tabel1[[#This Row],[KlubNr]]," - ",Tabel1[[#This Row],[Klubnavn]])</f>
        <v>76 - Norddjurs Golfklub</v>
      </c>
      <c r="S663">
        <f>Tabel1[[#This Row],[Fleks mænd]]+Tabel1[[#This Row],[Fleks damer]]</f>
        <v>94</v>
      </c>
      <c r="T663">
        <f>Tabel1[[#This Row],[Junior drenge]]+Tabel1[[#This Row],[Junior piger]]+Tabel1[[#This Row],[Junior drenge uden banetill.]]+Tabel1[[#This Row],[Junior piger uden banetill.]]+Tabel1[[#This Row],[Senior mænd]]+Tabel1[[#This Row],[Senior damer]]</f>
        <v>594</v>
      </c>
      <c r="U663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663">
        <f>Tabel1[[#This Row],[Senior mænd]]+Tabel1[[#This Row],[Senior damer]]</f>
        <v>548</v>
      </c>
      <c r="W663">
        <f>Tabel1[[#This Row],[Langdist mænd]]+Tabel1[[#This Row],[Langdist damer]]</f>
        <v>22</v>
      </c>
      <c r="X663">
        <f>Tabel1[[#This Row],[I alt]]</f>
        <v>710</v>
      </c>
      <c r="Y663">
        <f>Tabel1[[#This Row],[Passive]]</f>
        <v>71</v>
      </c>
      <c r="Z663">
        <f>Tabel1[[#This Row],[Total Aktive]]+Tabel1[[#This Row],[Total Passive]]</f>
        <v>781</v>
      </c>
    </row>
    <row r="664" spans="1:26" x14ac:dyDescent="0.2">
      <c r="A664">
        <v>2014</v>
      </c>
      <c r="B664">
        <v>118</v>
      </c>
      <c r="C664" t="s">
        <v>133</v>
      </c>
      <c r="D664">
        <v>24</v>
      </c>
      <c r="E664">
        <v>4</v>
      </c>
      <c r="F664">
        <v>1</v>
      </c>
      <c r="G664">
        <v>0</v>
      </c>
      <c r="H664">
        <v>348</v>
      </c>
      <c r="I664">
        <v>211</v>
      </c>
      <c r="J664">
        <v>0</v>
      </c>
      <c r="K664">
        <v>0</v>
      </c>
      <c r="L664">
        <v>77</v>
      </c>
      <c r="M664">
        <v>43</v>
      </c>
      <c r="N664">
        <v>0</v>
      </c>
      <c r="O664">
        <v>0</v>
      </c>
      <c r="P664">
        <v>708</v>
      </c>
      <c r="Q664">
        <v>98</v>
      </c>
      <c r="R664" t="str">
        <f>_xlfn.CONCAT(Tabel1[[#This Row],[KlubNr]]," - ",Tabel1[[#This Row],[Klubnavn]])</f>
        <v>118 - Marielyst Golf Klub</v>
      </c>
      <c r="S664">
        <f>Tabel1[[#This Row],[Fleks mænd]]+Tabel1[[#This Row],[Fleks damer]]</f>
        <v>120</v>
      </c>
      <c r="T664">
        <f>Tabel1[[#This Row],[Junior drenge]]+Tabel1[[#This Row],[Junior piger]]+Tabel1[[#This Row],[Junior drenge uden banetill.]]+Tabel1[[#This Row],[Junior piger uden banetill.]]+Tabel1[[#This Row],[Senior mænd]]+Tabel1[[#This Row],[Senior damer]]</f>
        <v>588</v>
      </c>
      <c r="U664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664">
        <f>Tabel1[[#This Row],[Senior mænd]]+Tabel1[[#This Row],[Senior damer]]</f>
        <v>559</v>
      </c>
      <c r="W664">
        <f>Tabel1[[#This Row],[Langdist mænd]]+Tabel1[[#This Row],[Langdist damer]]</f>
        <v>0</v>
      </c>
      <c r="X664">
        <f>Tabel1[[#This Row],[I alt]]</f>
        <v>708</v>
      </c>
      <c r="Y664">
        <f>Tabel1[[#This Row],[Passive]]</f>
        <v>98</v>
      </c>
      <c r="Z664">
        <f>Tabel1[[#This Row],[Total Aktive]]+Tabel1[[#This Row],[Total Passive]]</f>
        <v>806</v>
      </c>
    </row>
    <row r="665" spans="1:26" x14ac:dyDescent="0.2">
      <c r="A665">
        <v>2014</v>
      </c>
      <c r="B665">
        <v>134</v>
      </c>
      <c r="C665" t="s">
        <v>233</v>
      </c>
      <c r="D665">
        <v>25</v>
      </c>
      <c r="E665">
        <v>3</v>
      </c>
      <c r="F665">
        <v>11</v>
      </c>
      <c r="G665">
        <v>4</v>
      </c>
      <c r="H665">
        <v>337</v>
      </c>
      <c r="I665">
        <v>140</v>
      </c>
      <c r="J665">
        <v>0</v>
      </c>
      <c r="K665">
        <v>0</v>
      </c>
      <c r="L665">
        <v>132</v>
      </c>
      <c r="M665">
        <v>53</v>
      </c>
      <c r="N665">
        <v>0</v>
      </c>
      <c r="O665">
        <v>0</v>
      </c>
      <c r="P665">
        <v>705</v>
      </c>
      <c r="Q665">
        <v>31</v>
      </c>
      <c r="R665" t="str">
        <f>_xlfn.CONCAT(Tabel1[[#This Row],[KlubNr]]," - ",Tabel1[[#This Row],[Klubnavn]])</f>
        <v>134 - PIBE MØLLE GOLF</v>
      </c>
      <c r="S665">
        <f>Tabel1[[#This Row],[Fleks mænd]]+Tabel1[[#This Row],[Fleks damer]]</f>
        <v>185</v>
      </c>
      <c r="T665">
        <f>Tabel1[[#This Row],[Junior drenge]]+Tabel1[[#This Row],[Junior piger]]+Tabel1[[#This Row],[Junior drenge uden banetill.]]+Tabel1[[#This Row],[Junior piger uden banetill.]]+Tabel1[[#This Row],[Senior mænd]]+Tabel1[[#This Row],[Senior damer]]</f>
        <v>520</v>
      </c>
      <c r="U665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665">
        <f>Tabel1[[#This Row],[Senior mænd]]+Tabel1[[#This Row],[Senior damer]]</f>
        <v>477</v>
      </c>
      <c r="W665">
        <f>Tabel1[[#This Row],[Langdist mænd]]+Tabel1[[#This Row],[Langdist damer]]</f>
        <v>0</v>
      </c>
      <c r="X665">
        <f>Tabel1[[#This Row],[I alt]]</f>
        <v>705</v>
      </c>
      <c r="Y665">
        <f>Tabel1[[#This Row],[Passive]]</f>
        <v>31</v>
      </c>
      <c r="Z665">
        <f>Tabel1[[#This Row],[Total Aktive]]+Tabel1[[#This Row],[Total Passive]]</f>
        <v>736</v>
      </c>
    </row>
    <row r="666" spans="1:26" x14ac:dyDescent="0.2">
      <c r="A666">
        <v>2014</v>
      </c>
      <c r="B666">
        <v>163</v>
      </c>
      <c r="C666" t="s">
        <v>129</v>
      </c>
      <c r="D666">
        <v>39</v>
      </c>
      <c r="E666">
        <v>8</v>
      </c>
      <c r="F666">
        <v>15</v>
      </c>
      <c r="G666">
        <v>1</v>
      </c>
      <c r="H666">
        <v>403</v>
      </c>
      <c r="I666">
        <v>119</v>
      </c>
      <c r="J666">
        <v>1</v>
      </c>
      <c r="K666">
        <v>0</v>
      </c>
      <c r="L666">
        <v>78</v>
      </c>
      <c r="M666">
        <v>39</v>
      </c>
      <c r="N666">
        <v>0</v>
      </c>
      <c r="O666">
        <v>0</v>
      </c>
      <c r="P666">
        <v>703</v>
      </c>
      <c r="Q666">
        <v>6</v>
      </c>
      <c r="R666" t="str">
        <f>_xlfn.CONCAT(Tabel1[[#This Row],[KlubNr]]," - ",Tabel1[[#This Row],[Klubnavn]])</f>
        <v>163 - Værebro Golfklub</v>
      </c>
      <c r="S666">
        <f>Tabel1[[#This Row],[Fleks mænd]]+Tabel1[[#This Row],[Fleks damer]]</f>
        <v>117</v>
      </c>
      <c r="T666">
        <f>Tabel1[[#This Row],[Junior drenge]]+Tabel1[[#This Row],[Junior piger]]+Tabel1[[#This Row],[Junior drenge uden banetill.]]+Tabel1[[#This Row],[Junior piger uden banetill.]]+Tabel1[[#This Row],[Senior mænd]]+Tabel1[[#This Row],[Senior damer]]</f>
        <v>585</v>
      </c>
      <c r="U666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666">
        <f>Tabel1[[#This Row],[Senior mænd]]+Tabel1[[#This Row],[Senior damer]]</f>
        <v>522</v>
      </c>
      <c r="W666">
        <f>Tabel1[[#This Row],[Langdist mænd]]+Tabel1[[#This Row],[Langdist damer]]</f>
        <v>0</v>
      </c>
      <c r="X666">
        <f>Tabel1[[#This Row],[I alt]]</f>
        <v>703</v>
      </c>
      <c r="Y666">
        <f>Tabel1[[#This Row],[Passive]]</f>
        <v>6</v>
      </c>
      <c r="Z666">
        <f>Tabel1[[#This Row],[Total Aktive]]+Tabel1[[#This Row],[Total Passive]]</f>
        <v>709</v>
      </c>
    </row>
    <row r="667" spans="1:26" x14ac:dyDescent="0.2">
      <c r="A667">
        <v>2014</v>
      </c>
      <c r="B667">
        <v>144</v>
      </c>
      <c r="C667" t="s">
        <v>124</v>
      </c>
      <c r="D667">
        <v>27</v>
      </c>
      <c r="E667">
        <v>7</v>
      </c>
      <c r="F667">
        <v>4</v>
      </c>
      <c r="G667">
        <v>5</v>
      </c>
      <c r="H667">
        <v>300</v>
      </c>
      <c r="I667">
        <v>144</v>
      </c>
      <c r="J667">
        <v>0</v>
      </c>
      <c r="K667">
        <v>0</v>
      </c>
      <c r="L667">
        <v>102</v>
      </c>
      <c r="M667">
        <v>58</v>
      </c>
      <c r="N667">
        <v>32</v>
      </c>
      <c r="O667">
        <v>21</v>
      </c>
      <c r="P667">
        <v>700</v>
      </c>
      <c r="Q667">
        <v>117</v>
      </c>
      <c r="R667" t="str">
        <f>_xlfn.CONCAT(Tabel1[[#This Row],[KlubNr]]," - ",Tabel1[[#This Row],[Klubnavn]])</f>
        <v>144 - DGC Dragsholm Golf Club</v>
      </c>
      <c r="S667">
        <f>Tabel1[[#This Row],[Fleks mænd]]+Tabel1[[#This Row],[Fleks damer]]</f>
        <v>160</v>
      </c>
      <c r="T667">
        <f>Tabel1[[#This Row],[Junior drenge]]+Tabel1[[#This Row],[Junior piger]]+Tabel1[[#This Row],[Junior drenge uden banetill.]]+Tabel1[[#This Row],[Junior piger uden banetill.]]+Tabel1[[#This Row],[Senior mænd]]+Tabel1[[#This Row],[Senior damer]]</f>
        <v>487</v>
      </c>
      <c r="U667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667">
        <f>Tabel1[[#This Row],[Senior mænd]]+Tabel1[[#This Row],[Senior damer]]</f>
        <v>444</v>
      </c>
      <c r="W667">
        <f>Tabel1[[#This Row],[Langdist mænd]]+Tabel1[[#This Row],[Langdist damer]]</f>
        <v>53</v>
      </c>
      <c r="X667">
        <f>Tabel1[[#This Row],[I alt]]</f>
        <v>700</v>
      </c>
      <c r="Y667">
        <f>Tabel1[[#This Row],[Passive]]</f>
        <v>117</v>
      </c>
      <c r="Z667">
        <f>Tabel1[[#This Row],[Total Aktive]]+Tabel1[[#This Row],[Total Passive]]</f>
        <v>817</v>
      </c>
    </row>
    <row r="668" spans="1:26" x14ac:dyDescent="0.2">
      <c r="A668">
        <v>2014</v>
      </c>
      <c r="B668">
        <v>75</v>
      </c>
      <c r="C668" t="s">
        <v>80</v>
      </c>
      <c r="D668">
        <v>29</v>
      </c>
      <c r="E668">
        <v>5</v>
      </c>
      <c r="F668">
        <v>16</v>
      </c>
      <c r="G668">
        <v>4</v>
      </c>
      <c r="H668">
        <v>391</v>
      </c>
      <c r="I668">
        <v>131</v>
      </c>
      <c r="J668">
        <v>0</v>
      </c>
      <c r="K668">
        <v>0</v>
      </c>
      <c r="L668">
        <v>71</v>
      </c>
      <c r="M668">
        <v>33</v>
      </c>
      <c r="N668">
        <v>13</v>
      </c>
      <c r="O668">
        <v>6</v>
      </c>
      <c r="P668">
        <v>699</v>
      </c>
      <c r="Q668">
        <v>37</v>
      </c>
      <c r="R668" t="str">
        <f>_xlfn.CONCAT(Tabel1[[#This Row],[KlubNr]]," - ",Tabel1[[#This Row],[Klubnavn]])</f>
        <v>75 - Kalø Golf Club</v>
      </c>
      <c r="S668">
        <f>Tabel1[[#This Row],[Fleks mænd]]+Tabel1[[#This Row],[Fleks damer]]</f>
        <v>104</v>
      </c>
      <c r="T668">
        <f>Tabel1[[#This Row],[Junior drenge]]+Tabel1[[#This Row],[Junior piger]]+Tabel1[[#This Row],[Junior drenge uden banetill.]]+Tabel1[[#This Row],[Junior piger uden banetill.]]+Tabel1[[#This Row],[Senior mænd]]+Tabel1[[#This Row],[Senior damer]]</f>
        <v>576</v>
      </c>
      <c r="U668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668">
        <f>Tabel1[[#This Row],[Senior mænd]]+Tabel1[[#This Row],[Senior damer]]</f>
        <v>522</v>
      </c>
      <c r="W668">
        <f>Tabel1[[#This Row],[Langdist mænd]]+Tabel1[[#This Row],[Langdist damer]]</f>
        <v>19</v>
      </c>
      <c r="X668">
        <f>Tabel1[[#This Row],[I alt]]</f>
        <v>699</v>
      </c>
      <c r="Y668">
        <f>Tabel1[[#This Row],[Passive]]</f>
        <v>37</v>
      </c>
      <c r="Z668">
        <f>Tabel1[[#This Row],[Total Aktive]]+Tabel1[[#This Row],[Total Passive]]</f>
        <v>736</v>
      </c>
    </row>
    <row r="669" spans="1:26" x14ac:dyDescent="0.2">
      <c r="A669">
        <v>2014</v>
      </c>
      <c r="B669">
        <v>69</v>
      </c>
      <c r="C669" t="s">
        <v>135</v>
      </c>
      <c r="D669">
        <v>28</v>
      </c>
      <c r="E669">
        <v>4</v>
      </c>
      <c r="F669">
        <v>5</v>
      </c>
      <c r="G669">
        <v>7</v>
      </c>
      <c r="H669">
        <v>422</v>
      </c>
      <c r="I669">
        <v>208</v>
      </c>
      <c r="J669">
        <v>0</v>
      </c>
      <c r="K669">
        <v>0</v>
      </c>
      <c r="L669">
        <v>13</v>
      </c>
      <c r="M669">
        <v>3</v>
      </c>
      <c r="N669">
        <v>5</v>
      </c>
      <c r="O669">
        <v>1</v>
      </c>
      <c r="P669">
        <v>696</v>
      </c>
      <c r="Q669">
        <v>209</v>
      </c>
      <c r="R669" t="str">
        <f>_xlfn.CONCAT(Tabel1[[#This Row],[KlubNr]]," - ",Tabel1[[#This Row],[Klubnavn]])</f>
        <v>69 - Maribo Sø Golfklub</v>
      </c>
      <c r="S669">
        <f>Tabel1[[#This Row],[Fleks mænd]]+Tabel1[[#This Row],[Fleks damer]]</f>
        <v>16</v>
      </c>
      <c r="T669">
        <f>Tabel1[[#This Row],[Junior drenge]]+Tabel1[[#This Row],[Junior piger]]+Tabel1[[#This Row],[Junior drenge uden banetill.]]+Tabel1[[#This Row],[Junior piger uden banetill.]]+Tabel1[[#This Row],[Senior mænd]]+Tabel1[[#This Row],[Senior damer]]</f>
        <v>674</v>
      </c>
      <c r="U669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669">
        <f>Tabel1[[#This Row],[Senior mænd]]+Tabel1[[#This Row],[Senior damer]]</f>
        <v>630</v>
      </c>
      <c r="W669">
        <f>Tabel1[[#This Row],[Langdist mænd]]+Tabel1[[#This Row],[Langdist damer]]</f>
        <v>6</v>
      </c>
      <c r="X669">
        <f>Tabel1[[#This Row],[I alt]]</f>
        <v>696</v>
      </c>
      <c r="Y669">
        <f>Tabel1[[#This Row],[Passive]]</f>
        <v>209</v>
      </c>
      <c r="Z669">
        <f>Tabel1[[#This Row],[Total Aktive]]+Tabel1[[#This Row],[Total Passive]]</f>
        <v>905</v>
      </c>
    </row>
    <row r="670" spans="1:26" x14ac:dyDescent="0.2">
      <c r="A670">
        <v>2014</v>
      </c>
      <c r="B670">
        <v>122</v>
      </c>
      <c r="C670" t="s">
        <v>137</v>
      </c>
      <c r="D670">
        <v>22</v>
      </c>
      <c r="E670">
        <v>4</v>
      </c>
      <c r="F670">
        <v>9</v>
      </c>
      <c r="G670">
        <v>1</v>
      </c>
      <c r="H670">
        <v>357</v>
      </c>
      <c r="I670">
        <v>179</v>
      </c>
      <c r="J670">
        <v>0</v>
      </c>
      <c r="K670">
        <v>0</v>
      </c>
      <c r="L670">
        <v>78</v>
      </c>
      <c r="M670">
        <v>17</v>
      </c>
      <c r="N670">
        <v>18</v>
      </c>
      <c r="O670">
        <v>8</v>
      </c>
      <c r="P670">
        <v>693</v>
      </c>
      <c r="Q670">
        <v>91</v>
      </c>
      <c r="R670" t="str">
        <f>_xlfn.CONCAT(Tabel1[[#This Row],[KlubNr]]," - ",Tabel1[[#This Row],[Klubnavn]])</f>
        <v>122 - Brande Golfklub</v>
      </c>
      <c r="S670">
        <f>Tabel1[[#This Row],[Fleks mænd]]+Tabel1[[#This Row],[Fleks damer]]</f>
        <v>95</v>
      </c>
      <c r="T670">
        <f>Tabel1[[#This Row],[Junior drenge]]+Tabel1[[#This Row],[Junior piger]]+Tabel1[[#This Row],[Junior drenge uden banetill.]]+Tabel1[[#This Row],[Junior piger uden banetill.]]+Tabel1[[#This Row],[Senior mænd]]+Tabel1[[#This Row],[Senior damer]]</f>
        <v>572</v>
      </c>
      <c r="U670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670">
        <f>Tabel1[[#This Row],[Senior mænd]]+Tabel1[[#This Row],[Senior damer]]</f>
        <v>536</v>
      </c>
      <c r="W670">
        <f>Tabel1[[#This Row],[Langdist mænd]]+Tabel1[[#This Row],[Langdist damer]]</f>
        <v>26</v>
      </c>
      <c r="X670">
        <f>Tabel1[[#This Row],[I alt]]</f>
        <v>693</v>
      </c>
      <c r="Y670">
        <f>Tabel1[[#This Row],[Passive]]</f>
        <v>91</v>
      </c>
      <c r="Z670">
        <f>Tabel1[[#This Row],[Total Aktive]]+Tabel1[[#This Row],[Total Passive]]</f>
        <v>784</v>
      </c>
    </row>
    <row r="671" spans="1:26" x14ac:dyDescent="0.2">
      <c r="A671">
        <v>2014</v>
      </c>
      <c r="B671">
        <v>103</v>
      </c>
      <c r="C671" t="s">
        <v>139</v>
      </c>
      <c r="D671">
        <v>15</v>
      </c>
      <c r="E671">
        <v>4</v>
      </c>
      <c r="F671">
        <v>0</v>
      </c>
      <c r="G671">
        <v>0</v>
      </c>
      <c r="H671">
        <v>249</v>
      </c>
      <c r="I671">
        <v>151</v>
      </c>
      <c r="J671">
        <v>0</v>
      </c>
      <c r="K671">
        <v>0</v>
      </c>
      <c r="L671">
        <v>167</v>
      </c>
      <c r="M671">
        <v>96</v>
      </c>
      <c r="N671">
        <v>7</v>
      </c>
      <c r="O671">
        <v>1</v>
      </c>
      <c r="P671">
        <v>690</v>
      </c>
      <c r="Q671">
        <v>0</v>
      </c>
      <c r="R671" t="str">
        <f>_xlfn.CONCAT(Tabel1[[#This Row],[KlubNr]]," - ",Tabel1[[#This Row],[Klubnavn]])</f>
        <v>103 - Holmsland Klit Golfklub</v>
      </c>
      <c r="S671">
        <f>Tabel1[[#This Row],[Fleks mænd]]+Tabel1[[#This Row],[Fleks damer]]</f>
        <v>263</v>
      </c>
      <c r="T671">
        <f>Tabel1[[#This Row],[Junior drenge]]+Tabel1[[#This Row],[Junior piger]]+Tabel1[[#This Row],[Junior drenge uden banetill.]]+Tabel1[[#This Row],[Junior piger uden banetill.]]+Tabel1[[#This Row],[Senior mænd]]+Tabel1[[#This Row],[Senior damer]]</f>
        <v>419</v>
      </c>
      <c r="U671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671">
        <f>Tabel1[[#This Row],[Senior mænd]]+Tabel1[[#This Row],[Senior damer]]</f>
        <v>400</v>
      </c>
      <c r="W671">
        <f>Tabel1[[#This Row],[Langdist mænd]]+Tabel1[[#This Row],[Langdist damer]]</f>
        <v>8</v>
      </c>
      <c r="X671">
        <f>Tabel1[[#This Row],[I alt]]</f>
        <v>690</v>
      </c>
      <c r="Y671">
        <f>Tabel1[[#This Row],[Passive]]</f>
        <v>0</v>
      </c>
      <c r="Z671">
        <f>Tabel1[[#This Row],[Total Aktive]]+Tabel1[[#This Row],[Total Passive]]</f>
        <v>690</v>
      </c>
    </row>
    <row r="672" spans="1:26" x14ac:dyDescent="0.2">
      <c r="A672">
        <v>2014</v>
      </c>
      <c r="B672">
        <v>128</v>
      </c>
      <c r="C672" t="s">
        <v>111</v>
      </c>
      <c r="D672">
        <v>27</v>
      </c>
      <c r="E672">
        <v>5</v>
      </c>
      <c r="F672">
        <v>10</v>
      </c>
      <c r="G672">
        <v>8</v>
      </c>
      <c r="H672">
        <v>378</v>
      </c>
      <c r="I672">
        <v>197</v>
      </c>
      <c r="J672">
        <v>0</v>
      </c>
      <c r="K672">
        <v>0</v>
      </c>
      <c r="L672">
        <v>27</v>
      </c>
      <c r="M672">
        <v>5</v>
      </c>
      <c r="N672">
        <v>12</v>
      </c>
      <c r="O672">
        <v>9</v>
      </c>
      <c r="P672">
        <v>678</v>
      </c>
      <c r="Q672">
        <v>96</v>
      </c>
      <c r="R672" t="str">
        <f>_xlfn.CONCAT(Tabel1[[#This Row],[KlubNr]]," - ",Tabel1[[#This Row],[Klubnavn]])</f>
        <v>128 - Benniksgaard Golf Klub</v>
      </c>
      <c r="S672">
        <f>Tabel1[[#This Row],[Fleks mænd]]+Tabel1[[#This Row],[Fleks damer]]</f>
        <v>32</v>
      </c>
      <c r="T672">
        <f>Tabel1[[#This Row],[Junior drenge]]+Tabel1[[#This Row],[Junior piger]]+Tabel1[[#This Row],[Junior drenge uden banetill.]]+Tabel1[[#This Row],[Junior piger uden banetill.]]+Tabel1[[#This Row],[Senior mænd]]+Tabel1[[#This Row],[Senior damer]]</f>
        <v>625</v>
      </c>
      <c r="U672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672">
        <f>Tabel1[[#This Row],[Senior mænd]]+Tabel1[[#This Row],[Senior damer]]</f>
        <v>575</v>
      </c>
      <c r="W672">
        <f>Tabel1[[#This Row],[Langdist mænd]]+Tabel1[[#This Row],[Langdist damer]]</f>
        <v>21</v>
      </c>
      <c r="X672">
        <f>Tabel1[[#This Row],[I alt]]</f>
        <v>678</v>
      </c>
      <c r="Y672">
        <f>Tabel1[[#This Row],[Passive]]</f>
        <v>96</v>
      </c>
      <c r="Z672">
        <f>Tabel1[[#This Row],[Total Aktive]]+Tabel1[[#This Row],[Total Passive]]</f>
        <v>774</v>
      </c>
    </row>
    <row r="673" spans="1:26" x14ac:dyDescent="0.2">
      <c r="A673">
        <v>2014</v>
      </c>
      <c r="B673">
        <v>43</v>
      </c>
      <c r="C673" t="s">
        <v>122</v>
      </c>
      <c r="D673">
        <v>37</v>
      </c>
      <c r="E673">
        <v>6</v>
      </c>
      <c r="F673">
        <v>0</v>
      </c>
      <c r="G673">
        <v>0</v>
      </c>
      <c r="H673">
        <v>363</v>
      </c>
      <c r="I673">
        <v>184</v>
      </c>
      <c r="J673">
        <v>0</v>
      </c>
      <c r="K673">
        <v>0</v>
      </c>
      <c r="L673">
        <v>53</v>
      </c>
      <c r="M673">
        <v>18</v>
      </c>
      <c r="N673">
        <v>12</v>
      </c>
      <c r="O673">
        <v>3</v>
      </c>
      <c r="P673">
        <v>676</v>
      </c>
      <c r="Q673">
        <v>129</v>
      </c>
      <c r="R673" t="str">
        <f>_xlfn.CONCAT(Tabel1[[#This Row],[KlubNr]]," - ",Tabel1[[#This Row],[Klubnavn]])</f>
        <v>43 - Vestfyns Golfklub</v>
      </c>
      <c r="S673">
        <f>Tabel1[[#This Row],[Fleks mænd]]+Tabel1[[#This Row],[Fleks damer]]</f>
        <v>71</v>
      </c>
      <c r="T673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673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673">
        <f>Tabel1[[#This Row],[Senior mænd]]+Tabel1[[#This Row],[Senior damer]]</f>
        <v>547</v>
      </c>
      <c r="W673">
        <f>Tabel1[[#This Row],[Langdist mænd]]+Tabel1[[#This Row],[Langdist damer]]</f>
        <v>15</v>
      </c>
      <c r="X673">
        <f>Tabel1[[#This Row],[I alt]]</f>
        <v>676</v>
      </c>
      <c r="Y673">
        <f>Tabel1[[#This Row],[Passive]]</f>
        <v>129</v>
      </c>
      <c r="Z673">
        <f>Tabel1[[#This Row],[Total Aktive]]+Tabel1[[#This Row],[Total Passive]]</f>
        <v>805</v>
      </c>
    </row>
    <row r="674" spans="1:26" x14ac:dyDescent="0.2">
      <c r="A674">
        <v>2014</v>
      </c>
      <c r="B674">
        <v>70</v>
      </c>
      <c r="C674" t="s">
        <v>120</v>
      </c>
      <c r="D674">
        <v>34</v>
      </c>
      <c r="E674">
        <v>5</v>
      </c>
      <c r="F674">
        <v>3</v>
      </c>
      <c r="G674">
        <v>2</v>
      </c>
      <c r="H674">
        <v>389</v>
      </c>
      <c r="I674">
        <v>175</v>
      </c>
      <c r="J674">
        <v>0</v>
      </c>
      <c r="K674">
        <v>0</v>
      </c>
      <c r="L674">
        <v>48</v>
      </c>
      <c r="M674">
        <v>17</v>
      </c>
      <c r="N674">
        <v>3</v>
      </c>
      <c r="O674">
        <v>0</v>
      </c>
      <c r="P674">
        <v>676</v>
      </c>
      <c r="Q674">
        <v>118</v>
      </c>
      <c r="R674" t="str">
        <f>_xlfn.CONCAT(Tabel1[[#This Row],[KlubNr]]," - ",Tabel1[[#This Row],[Klubnavn]])</f>
        <v>70 - Skanderborg Golf Klub</v>
      </c>
      <c r="S674">
        <f>Tabel1[[#This Row],[Fleks mænd]]+Tabel1[[#This Row],[Fleks damer]]</f>
        <v>65</v>
      </c>
      <c r="T674">
        <f>Tabel1[[#This Row],[Junior drenge]]+Tabel1[[#This Row],[Junior piger]]+Tabel1[[#This Row],[Junior drenge uden banetill.]]+Tabel1[[#This Row],[Junior piger uden banetill.]]+Tabel1[[#This Row],[Senior mænd]]+Tabel1[[#This Row],[Senior damer]]</f>
        <v>608</v>
      </c>
      <c r="U674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674">
        <f>Tabel1[[#This Row],[Senior mænd]]+Tabel1[[#This Row],[Senior damer]]</f>
        <v>564</v>
      </c>
      <c r="W674">
        <f>Tabel1[[#This Row],[Langdist mænd]]+Tabel1[[#This Row],[Langdist damer]]</f>
        <v>3</v>
      </c>
      <c r="X674">
        <f>Tabel1[[#This Row],[I alt]]</f>
        <v>676</v>
      </c>
      <c r="Y674">
        <f>Tabel1[[#This Row],[Passive]]</f>
        <v>118</v>
      </c>
      <c r="Z674">
        <f>Tabel1[[#This Row],[Total Aktive]]+Tabel1[[#This Row],[Total Passive]]</f>
        <v>794</v>
      </c>
    </row>
    <row r="675" spans="1:26" x14ac:dyDescent="0.2">
      <c r="A675">
        <v>2014</v>
      </c>
      <c r="B675">
        <v>142</v>
      </c>
      <c r="C675" t="s">
        <v>114</v>
      </c>
      <c r="D675">
        <v>27</v>
      </c>
      <c r="E675">
        <v>7</v>
      </c>
      <c r="F675">
        <v>0</v>
      </c>
      <c r="G675">
        <v>0</v>
      </c>
      <c r="H675">
        <v>384</v>
      </c>
      <c r="I675">
        <v>156</v>
      </c>
      <c r="J675">
        <v>0</v>
      </c>
      <c r="K675">
        <v>0</v>
      </c>
      <c r="L675">
        <v>71</v>
      </c>
      <c r="M675">
        <v>29</v>
      </c>
      <c r="N675">
        <v>1</v>
      </c>
      <c r="O675">
        <v>0</v>
      </c>
      <c r="P675">
        <v>675</v>
      </c>
      <c r="Q675">
        <v>14</v>
      </c>
      <c r="R675" t="str">
        <f>_xlfn.CONCAT(Tabel1[[#This Row],[KlubNr]]," - ",Tabel1[[#This Row],[Klubnavn]])</f>
        <v>142 - Birkemose Golf Club</v>
      </c>
      <c r="S675">
        <f>Tabel1[[#This Row],[Fleks mænd]]+Tabel1[[#This Row],[Fleks damer]]</f>
        <v>100</v>
      </c>
      <c r="T675">
        <f>Tabel1[[#This Row],[Junior drenge]]+Tabel1[[#This Row],[Junior piger]]+Tabel1[[#This Row],[Junior drenge uden banetill.]]+Tabel1[[#This Row],[Junior piger uden banetill.]]+Tabel1[[#This Row],[Senior mænd]]+Tabel1[[#This Row],[Senior damer]]</f>
        <v>574</v>
      </c>
      <c r="U675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675">
        <f>Tabel1[[#This Row],[Senior mænd]]+Tabel1[[#This Row],[Senior damer]]</f>
        <v>540</v>
      </c>
      <c r="W675">
        <f>Tabel1[[#This Row],[Langdist mænd]]+Tabel1[[#This Row],[Langdist damer]]</f>
        <v>1</v>
      </c>
      <c r="X675">
        <f>Tabel1[[#This Row],[I alt]]</f>
        <v>675</v>
      </c>
      <c r="Y675">
        <f>Tabel1[[#This Row],[Passive]]</f>
        <v>14</v>
      </c>
      <c r="Z675">
        <f>Tabel1[[#This Row],[Total Aktive]]+Tabel1[[#This Row],[Total Passive]]</f>
        <v>689</v>
      </c>
    </row>
    <row r="676" spans="1:26" x14ac:dyDescent="0.2">
      <c r="A676">
        <v>2014</v>
      </c>
      <c r="B676">
        <v>149</v>
      </c>
      <c r="C676" t="s">
        <v>131</v>
      </c>
      <c r="D676">
        <v>23</v>
      </c>
      <c r="E676">
        <v>8</v>
      </c>
      <c r="F676">
        <v>9</v>
      </c>
      <c r="G676">
        <v>2</v>
      </c>
      <c r="H676">
        <v>326</v>
      </c>
      <c r="I676">
        <v>179</v>
      </c>
      <c r="J676">
        <v>0</v>
      </c>
      <c r="K676">
        <v>0</v>
      </c>
      <c r="L676">
        <v>62</v>
      </c>
      <c r="M676">
        <v>33</v>
      </c>
      <c r="N676">
        <v>18</v>
      </c>
      <c r="O676">
        <v>14</v>
      </c>
      <c r="P676">
        <v>674</v>
      </c>
      <c r="Q676">
        <v>79</v>
      </c>
      <c r="R676" t="str">
        <f>_xlfn.CONCAT(Tabel1[[#This Row],[KlubNr]]," - ",Tabel1[[#This Row],[Klubnavn]])</f>
        <v>149 - Aabenraa Golfklub</v>
      </c>
      <c r="S676">
        <f>Tabel1[[#This Row],[Fleks mænd]]+Tabel1[[#This Row],[Fleks damer]]</f>
        <v>95</v>
      </c>
      <c r="T676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676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676">
        <f>Tabel1[[#This Row],[Senior mænd]]+Tabel1[[#This Row],[Senior damer]]</f>
        <v>505</v>
      </c>
      <c r="W676">
        <f>Tabel1[[#This Row],[Langdist mænd]]+Tabel1[[#This Row],[Langdist damer]]</f>
        <v>32</v>
      </c>
      <c r="X676">
        <f>Tabel1[[#This Row],[I alt]]</f>
        <v>674</v>
      </c>
      <c r="Y676">
        <f>Tabel1[[#This Row],[Passive]]</f>
        <v>79</v>
      </c>
      <c r="Z676">
        <f>Tabel1[[#This Row],[Total Aktive]]+Tabel1[[#This Row],[Total Passive]]</f>
        <v>753</v>
      </c>
    </row>
    <row r="677" spans="1:26" x14ac:dyDescent="0.2">
      <c r="A677">
        <v>2014</v>
      </c>
      <c r="B677">
        <v>154</v>
      </c>
      <c r="C677" t="s">
        <v>150</v>
      </c>
      <c r="D677">
        <v>16</v>
      </c>
      <c r="E677">
        <v>0</v>
      </c>
      <c r="F677">
        <v>0</v>
      </c>
      <c r="G677">
        <v>0</v>
      </c>
      <c r="H677">
        <v>315</v>
      </c>
      <c r="I677">
        <v>183</v>
      </c>
      <c r="J677">
        <v>0</v>
      </c>
      <c r="K677">
        <v>0</v>
      </c>
      <c r="L677">
        <v>53</v>
      </c>
      <c r="M677">
        <v>26</v>
      </c>
      <c r="N677">
        <v>59</v>
      </c>
      <c r="O677">
        <v>21</v>
      </c>
      <c r="P677">
        <v>673</v>
      </c>
      <c r="Q677">
        <v>32</v>
      </c>
      <c r="R677" t="str">
        <f>_xlfn.CONCAT(Tabel1[[#This Row],[KlubNr]]," - ",Tabel1[[#This Row],[Klubnavn]])</f>
        <v>154 - Skærbæk Mølle Golfklub Ølgod</v>
      </c>
      <c r="S677">
        <f>Tabel1[[#This Row],[Fleks mænd]]+Tabel1[[#This Row],[Fleks damer]]</f>
        <v>79</v>
      </c>
      <c r="T677">
        <f>Tabel1[[#This Row],[Junior drenge]]+Tabel1[[#This Row],[Junior piger]]+Tabel1[[#This Row],[Junior drenge uden banetill.]]+Tabel1[[#This Row],[Junior piger uden banetill.]]+Tabel1[[#This Row],[Senior mænd]]+Tabel1[[#This Row],[Senior damer]]</f>
        <v>514</v>
      </c>
      <c r="U677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677">
        <f>Tabel1[[#This Row],[Senior mænd]]+Tabel1[[#This Row],[Senior damer]]</f>
        <v>498</v>
      </c>
      <c r="W677">
        <f>Tabel1[[#This Row],[Langdist mænd]]+Tabel1[[#This Row],[Langdist damer]]</f>
        <v>80</v>
      </c>
      <c r="X677">
        <f>Tabel1[[#This Row],[I alt]]</f>
        <v>673</v>
      </c>
      <c r="Y677">
        <f>Tabel1[[#This Row],[Passive]]</f>
        <v>32</v>
      </c>
      <c r="Z677">
        <f>Tabel1[[#This Row],[Total Aktive]]+Tabel1[[#This Row],[Total Passive]]</f>
        <v>705</v>
      </c>
    </row>
    <row r="678" spans="1:26" x14ac:dyDescent="0.2">
      <c r="A678">
        <v>2014</v>
      </c>
      <c r="B678">
        <v>900</v>
      </c>
      <c r="C678" t="s">
        <v>169</v>
      </c>
      <c r="D678">
        <v>113</v>
      </c>
      <c r="E678">
        <v>5</v>
      </c>
      <c r="F678">
        <v>0</v>
      </c>
      <c r="G678">
        <v>0</v>
      </c>
      <c r="H678">
        <v>489</v>
      </c>
      <c r="I678">
        <v>63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670</v>
      </c>
      <c r="Q678">
        <v>48</v>
      </c>
      <c r="R678" t="str">
        <f>_xlfn.CONCAT(Tabel1[[#This Row],[KlubNr]]," - ",Tabel1[[#This Row],[Klubnavn]])</f>
        <v>900 - Royal Golf Club</v>
      </c>
      <c r="S678">
        <f>Tabel1[[#This Row],[Fleks mænd]]+Tabel1[[#This Row],[Fleks damer]]</f>
        <v>0</v>
      </c>
      <c r="T678">
        <f>Tabel1[[#This Row],[Junior drenge]]+Tabel1[[#This Row],[Junior piger]]+Tabel1[[#This Row],[Junior drenge uden banetill.]]+Tabel1[[#This Row],[Junior piger uden banetill.]]+Tabel1[[#This Row],[Senior mænd]]+Tabel1[[#This Row],[Senior damer]]</f>
        <v>670</v>
      </c>
      <c r="U678">
        <f>Tabel1[[#This Row],[Junior drenge]]+Tabel1[[#This Row],[Junior piger]]+Tabel1[[#This Row],[Junior drenge uden banetill.]]+Tabel1[[#This Row],[Junior piger uden banetill.]]+Tabel1[[#This Row],[Fleks drenge]]+Tabel1[[#This Row],[Fleks piger]]</f>
        <v>118</v>
      </c>
      <c r="V678">
        <f>Tabel1[[#This Row],[Senior mænd]]+Tabel1[[#This Row],[Senior damer]]</f>
        <v>552</v>
      </c>
      <c r="W678">
        <f>Tabel1[[#This Row],[Langdist mænd]]+Tabel1[[#This Row],[Langdist damer]]</f>
        <v>0</v>
      </c>
      <c r="X678">
        <f>Tabel1[[#This Row],[I alt]]</f>
        <v>670</v>
      </c>
      <c r="Y678">
        <f>Tabel1[[#This Row],[Passive]]</f>
        <v>48</v>
      </c>
      <c r="Z678">
        <f>Tabel1[[#This Row],[Total Aktive]]+Tabel1[[#This Row],[Total Passive]]</f>
        <v>718</v>
      </c>
    </row>
    <row r="679" spans="1:26" x14ac:dyDescent="0.2">
      <c r="A679">
        <v>2014</v>
      </c>
      <c r="B679">
        <v>180</v>
      </c>
      <c r="C679" t="s">
        <v>165</v>
      </c>
      <c r="D679">
        <v>4</v>
      </c>
      <c r="E679">
        <v>0</v>
      </c>
      <c r="F679">
        <v>0</v>
      </c>
      <c r="G679">
        <v>0</v>
      </c>
      <c r="H679">
        <v>509</v>
      </c>
      <c r="I679">
        <v>153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666</v>
      </c>
      <c r="Q679">
        <v>6</v>
      </c>
      <c r="R679" t="str">
        <f>_xlfn.CONCAT(Tabel1[[#This Row],[KlubNr]]," - ",Tabel1[[#This Row],[Klubnavn]])</f>
        <v>180 - Gudhjem Golfklub</v>
      </c>
      <c r="S679">
        <f>Tabel1[[#This Row],[Fleks mænd]]+Tabel1[[#This Row],[Fleks damer]]</f>
        <v>0</v>
      </c>
      <c r="T679">
        <f>Tabel1[[#This Row],[Junior drenge]]+Tabel1[[#This Row],[Junior piger]]+Tabel1[[#This Row],[Junior drenge uden banetill.]]+Tabel1[[#This Row],[Junior piger uden banetill.]]+Tabel1[[#This Row],[Senior mænd]]+Tabel1[[#This Row],[Senior damer]]</f>
        <v>666</v>
      </c>
      <c r="U679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679">
        <f>Tabel1[[#This Row],[Senior mænd]]+Tabel1[[#This Row],[Senior damer]]</f>
        <v>662</v>
      </c>
      <c r="W679">
        <f>Tabel1[[#This Row],[Langdist mænd]]+Tabel1[[#This Row],[Langdist damer]]</f>
        <v>0</v>
      </c>
      <c r="X679">
        <f>Tabel1[[#This Row],[I alt]]</f>
        <v>666</v>
      </c>
      <c r="Y679">
        <f>Tabel1[[#This Row],[Passive]]</f>
        <v>6</v>
      </c>
      <c r="Z679">
        <f>Tabel1[[#This Row],[Total Aktive]]+Tabel1[[#This Row],[Total Passive]]</f>
        <v>672</v>
      </c>
    </row>
    <row r="680" spans="1:26" x14ac:dyDescent="0.2">
      <c r="A680">
        <v>2014</v>
      </c>
      <c r="B680">
        <v>169</v>
      </c>
      <c r="C680" t="s">
        <v>99</v>
      </c>
      <c r="D680">
        <v>26</v>
      </c>
      <c r="E680">
        <v>8</v>
      </c>
      <c r="F680">
        <v>10</v>
      </c>
      <c r="G680">
        <v>1</v>
      </c>
      <c r="H680">
        <v>400</v>
      </c>
      <c r="I680">
        <v>116</v>
      </c>
      <c r="J680">
        <v>0</v>
      </c>
      <c r="K680">
        <v>0</v>
      </c>
      <c r="L680">
        <v>74</v>
      </c>
      <c r="M680">
        <v>29</v>
      </c>
      <c r="N680">
        <v>0</v>
      </c>
      <c r="O680">
        <v>0</v>
      </c>
      <c r="P680">
        <v>664</v>
      </c>
      <c r="Q680">
        <v>1</v>
      </c>
      <c r="R680" t="str">
        <f>_xlfn.CONCAT(Tabel1[[#This Row],[KlubNr]]," - ",Tabel1[[#This Row],[Klubnavn]])</f>
        <v>169 - Ledreborg Palace Golf Club</v>
      </c>
      <c r="S680">
        <f>Tabel1[[#This Row],[Fleks mænd]]+Tabel1[[#This Row],[Fleks damer]]</f>
        <v>103</v>
      </c>
      <c r="T680">
        <f>Tabel1[[#This Row],[Junior drenge]]+Tabel1[[#This Row],[Junior piger]]+Tabel1[[#This Row],[Junior drenge uden banetill.]]+Tabel1[[#This Row],[Junior piger uden banetill.]]+Tabel1[[#This Row],[Senior mænd]]+Tabel1[[#This Row],[Senior damer]]</f>
        <v>561</v>
      </c>
      <c r="U680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680">
        <f>Tabel1[[#This Row],[Senior mænd]]+Tabel1[[#This Row],[Senior damer]]</f>
        <v>516</v>
      </c>
      <c r="W680">
        <f>Tabel1[[#This Row],[Langdist mænd]]+Tabel1[[#This Row],[Langdist damer]]</f>
        <v>0</v>
      </c>
      <c r="X680">
        <f>Tabel1[[#This Row],[I alt]]</f>
        <v>664</v>
      </c>
      <c r="Y680">
        <f>Tabel1[[#This Row],[Passive]]</f>
        <v>1</v>
      </c>
      <c r="Z680">
        <f>Tabel1[[#This Row],[Total Aktive]]+Tabel1[[#This Row],[Total Passive]]</f>
        <v>665</v>
      </c>
    </row>
    <row r="681" spans="1:26" x14ac:dyDescent="0.2">
      <c r="A681">
        <v>2014</v>
      </c>
      <c r="B681">
        <v>197</v>
      </c>
      <c r="C681" t="s">
        <v>130</v>
      </c>
      <c r="D681">
        <v>23</v>
      </c>
      <c r="E681">
        <v>0</v>
      </c>
      <c r="F681">
        <v>10</v>
      </c>
      <c r="G681">
        <v>9</v>
      </c>
      <c r="H681">
        <v>420</v>
      </c>
      <c r="I681">
        <v>154</v>
      </c>
      <c r="J681">
        <v>0</v>
      </c>
      <c r="K681">
        <v>0</v>
      </c>
      <c r="L681">
        <v>14</v>
      </c>
      <c r="M681">
        <v>7</v>
      </c>
      <c r="N681">
        <v>11</v>
      </c>
      <c r="O681">
        <v>3</v>
      </c>
      <c r="P681">
        <v>651</v>
      </c>
      <c r="Q681">
        <v>25</v>
      </c>
      <c r="R681" t="str">
        <f>_xlfn.CONCAT(Tabel1[[#This Row],[KlubNr]]," - ",Tabel1[[#This Row],[Klubnavn]])</f>
        <v>197 - Dronninglund Golfklub</v>
      </c>
      <c r="S681">
        <f>Tabel1[[#This Row],[Fleks mænd]]+Tabel1[[#This Row],[Fleks damer]]</f>
        <v>21</v>
      </c>
      <c r="T681">
        <f>Tabel1[[#This Row],[Junior drenge]]+Tabel1[[#This Row],[Junior piger]]+Tabel1[[#This Row],[Junior drenge uden banetill.]]+Tabel1[[#This Row],[Junior piger uden banetill.]]+Tabel1[[#This Row],[Senior mænd]]+Tabel1[[#This Row],[Senior damer]]</f>
        <v>616</v>
      </c>
      <c r="U681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681">
        <f>Tabel1[[#This Row],[Senior mænd]]+Tabel1[[#This Row],[Senior damer]]</f>
        <v>574</v>
      </c>
      <c r="W681">
        <f>Tabel1[[#This Row],[Langdist mænd]]+Tabel1[[#This Row],[Langdist damer]]</f>
        <v>14</v>
      </c>
      <c r="X681">
        <f>Tabel1[[#This Row],[I alt]]</f>
        <v>651</v>
      </c>
      <c r="Y681">
        <f>Tabel1[[#This Row],[Passive]]</f>
        <v>25</v>
      </c>
      <c r="Z681">
        <f>Tabel1[[#This Row],[Total Aktive]]+Tabel1[[#This Row],[Total Passive]]</f>
        <v>676</v>
      </c>
    </row>
    <row r="682" spans="1:26" x14ac:dyDescent="0.2">
      <c r="A682">
        <v>2014</v>
      </c>
      <c r="B682">
        <v>105</v>
      </c>
      <c r="C682" t="s">
        <v>117</v>
      </c>
      <c r="D682">
        <v>16</v>
      </c>
      <c r="E682">
        <v>3</v>
      </c>
      <c r="F682">
        <v>0</v>
      </c>
      <c r="G682">
        <v>0</v>
      </c>
      <c r="H682">
        <v>287</v>
      </c>
      <c r="I682">
        <v>191</v>
      </c>
      <c r="J682">
        <v>0</v>
      </c>
      <c r="K682">
        <v>0</v>
      </c>
      <c r="L682">
        <v>36</v>
      </c>
      <c r="M682">
        <v>24</v>
      </c>
      <c r="N682">
        <v>51</v>
      </c>
      <c r="O682">
        <v>30</v>
      </c>
      <c r="P682">
        <v>638</v>
      </c>
      <c r="Q682">
        <v>19</v>
      </c>
      <c r="R682" t="str">
        <f>_xlfn.CONCAT(Tabel1[[#This Row],[KlubNr]]," - ",Tabel1[[#This Row],[Klubnavn]])</f>
        <v>105 - Blokhus Golf Klub</v>
      </c>
      <c r="S682">
        <f>Tabel1[[#This Row],[Fleks mænd]]+Tabel1[[#This Row],[Fleks damer]]</f>
        <v>60</v>
      </c>
      <c r="T682">
        <f>Tabel1[[#This Row],[Junior drenge]]+Tabel1[[#This Row],[Junior piger]]+Tabel1[[#This Row],[Junior drenge uden banetill.]]+Tabel1[[#This Row],[Junior piger uden banetill.]]+Tabel1[[#This Row],[Senior mænd]]+Tabel1[[#This Row],[Senior damer]]</f>
        <v>497</v>
      </c>
      <c r="U682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682">
        <f>Tabel1[[#This Row],[Senior mænd]]+Tabel1[[#This Row],[Senior damer]]</f>
        <v>478</v>
      </c>
      <c r="W682">
        <f>Tabel1[[#This Row],[Langdist mænd]]+Tabel1[[#This Row],[Langdist damer]]</f>
        <v>81</v>
      </c>
      <c r="X682">
        <f>Tabel1[[#This Row],[I alt]]</f>
        <v>638</v>
      </c>
      <c r="Y682">
        <f>Tabel1[[#This Row],[Passive]]</f>
        <v>19</v>
      </c>
      <c r="Z682">
        <f>Tabel1[[#This Row],[Total Aktive]]+Tabel1[[#This Row],[Total Passive]]</f>
        <v>657</v>
      </c>
    </row>
    <row r="683" spans="1:26" x14ac:dyDescent="0.2">
      <c r="A683">
        <v>2014</v>
      </c>
      <c r="B683">
        <v>136</v>
      </c>
      <c r="C683" t="s">
        <v>53</v>
      </c>
      <c r="D683">
        <v>5</v>
      </c>
      <c r="E683">
        <v>0</v>
      </c>
      <c r="F683">
        <v>0</v>
      </c>
      <c r="G683">
        <v>0</v>
      </c>
      <c r="H683">
        <v>120</v>
      </c>
      <c r="I683">
        <v>42</v>
      </c>
      <c r="J683">
        <v>0</v>
      </c>
      <c r="K683">
        <v>0</v>
      </c>
      <c r="L683">
        <v>350</v>
      </c>
      <c r="M683">
        <v>92</v>
      </c>
      <c r="N683">
        <v>18</v>
      </c>
      <c r="O683">
        <v>9</v>
      </c>
      <c r="P683">
        <v>636</v>
      </c>
      <c r="Q683">
        <v>9</v>
      </c>
      <c r="R683" t="str">
        <f>_xlfn.CONCAT(Tabel1[[#This Row],[KlubNr]]," - ",Tabel1[[#This Row],[Klubnavn]])</f>
        <v>136 - Mensalgård Golfklub</v>
      </c>
      <c r="S683">
        <f>Tabel1[[#This Row],[Fleks mænd]]+Tabel1[[#This Row],[Fleks damer]]</f>
        <v>442</v>
      </c>
      <c r="T683">
        <f>Tabel1[[#This Row],[Junior drenge]]+Tabel1[[#This Row],[Junior piger]]+Tabel1[[#This Row],[Junior drenge uden banetill.]]+Tabel1[[#This Row],[Junior piger uden banetill.]]+Tabel1[[#This Row],[Senior mænd]]+Tabel1[[#This Row],[Senior damer]]</f>
        <v>167</v>
      </c>
      <c r="U683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683">
        <f>Tabel1[[#This Row],[Senior mænd]]+Tabel1[[#This Row],[Senior damer]]</f>
        <v>162</v>
      </c>
      <c r="W683">
        <f>Tabel1[[#This Row],[Langdist mænd]]+Tabel1[[#This Row],[Langdist damer]]</f>
        <v>27</v>
      </c>
      <c r="X683">
        <f>Tabel1[[#This Row],[I alt]]</f>
        <v>636</v>
      </c>
      <c r="Y683">
        <f>Tabel1[[#This Row],[Passive]]</f>
        <v>9</v>
      </c>
      <c r="Z683">
        <f>Tabel1[[#This Row],[Total Aktive]]+Tabel1[[#This Row],[Total Passive]]</f>
        <v>645</v>
      </c>
    </row>
    <row r="684" spans="1:26" x14ac:dyDescent="0.2">
      <c r="A684">
        <v>2014</v>
      </c>
      <c r="B684">
        <v>150</v>
      </c>
      <c r="C684" t="s">
        <v>154</v>
      </c>
      <c r="D684">
        <v>20</v>
      </c>
      <c r="E684">
        <v>1</v>
      </c>
      <c r="F684">
        <v>8</v>
      </c>
      <c r="G684">
        <v>4</v>
      </c>
      <c r="H684">
        <v>430</v>
      </c>
      <c r="I684">
        <v>114</v>
      </c>
      <c r="J684">
        <v>0</v>
      </c>
      <c r="K684">
        <v>0</v>
      </c>
      <c r="L684">
        <v>29</v>
      </c>
      <c r="M684">
        <v>12</v>
      </c>
      <c r="N684">
        <v>11</v>
      </c>
      <c r="O684">
        <v>6</v>
      </c>
      <c r="P684">
        <v>635</v>
      </c>
      <c r="Q684">
        <v>93</v>
      </c>
      <c r="R684" t="str">
        <f>_xlfn.CONCAT(Tabel1[[#This Row],[KlubNr]]," - ",Tabel1[[#This Row],[Klubnavn]])</f>
        <v>150 - Randers Fjord Golfklub</v>
      </c>
      <c r="S684">
        <f>Tabel1[[#This Row],[Fleks mænd]]+Tabel1[[#This Row],[Fleks damer]]</f>
        <v>41</v>
      </c>
      <c r="T684">
        <f>Tabel1[[#This Row],[Junior drenge]]+Tabel1[[#This Row],[Junior piger]]+Tabel1[[#This Row],[Junior drenge uden banetill.]]+Tabel1[[#This Row],[Junior piger uden banetill.]]+Tabel1[[#This Row],[Senior mænd]]+Tabel1[[#This Row],[Senior damer]]</f>
        <v>577</v>
      </c>
      <c r="U684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684">
        <f>Tabel1[[#This Row],[Senior mænd]]+Tabel1[[#This Row],[Senior damer]]</f>
        <v>544</v>
      </c>
      <c r="W684">
        <f>Tabel1[[#This Row],[Langdist mænd]]+Tabel1[[#This Row],[Langdist damer]]</f>
        <v>17</v>
      </c>
      <c r="X684">
        <f>Tabel1[[#This Row],[I alt]]</f>
        <v>635</v>
      </c>
      <c r="Y684">
        <f>Tabel1[[#This Row],[Passive]]</f>
        <v>93</v>
      </c>
      <c r="Z684">
        <f>Tabel1[[#This Row],[Total Aktive]]+Tabel1[[#This Row],[Total Passive]]</f>
        <v>728</v>
      </c>
    </row>
    <row r="685" spans="1:26" x14ac:dyDescent="0.2">
      <c r="A685">
        <v>2014</v>
      </c>
      <c r="B685">
        <v>133</v>
      </c>
      <c r="C685" t="s">
        <v>230</v>
      </c>
      <c r="D685">
        <v>18</v>
      </c>
      <c r="E685">
        <v>9</v>
      </c>
      <c r="F685">
        <v>3</v>
      </c>
      <c r="G685">
        <v>1</v>
      </c>
      <c r="H685">
        <v>366</v>
      </c>
      <c r="I685">
        <v>148</v>
      </c>
      <c r="J685">
        <v>0</v>
      </c>
      <c r="K685">
        <v>0</v>
      </c>
      <c r="L685">
        <v>55</v>
      </c>
      <c r="M685">
        <v>28</v>
      </c>
      <c r="N685">
        <v>1</v>
      </c>
      <c r="O685">
        <v>3</v>
      </c>
      <c r="P685">
        <v>632</v>
      </c>
      <c r="Q685">
        <v>45</v>
      </c>
      <c r="R685" t="str">
        <f>_xlfn.CONCAT(Tabel1[[#This Row],[KlubNr]]," - ",Tabel1[[#This Row],[Klubnavn]])</f>
        <v xml:space="preserve">133 - Harekær </v>
      </c>
      <c r="S685">
        <f>Tabel1[[#This Row],[Fleks mænd]]+Tabel1[[#This Row],[Fleks damer]]</f>
        <v>83</v>
      </c>
      <c r="T685">
        <f>Tabel1[[#This Row],[Junior drenge]]+Tabel1[[#This Row],[Junior piger]]+Tabel1[[#This Row],[Junior drenge uden banetill.]]+Tabel1[[#This Row],[Junior piger uden banetill.]]+Tabel1[[#This Row],[Senior mænd]]+Tabel1[[#This Row],[Senior damer]]</f>
        <v>545</v>
      </c>
      <c r="U685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685">
        <f>Tabel1[[#This Row],[Senior mænd]]+Tabel1[[#This Row],[Senior damer]]</f>
        <v>514</v>
      </c>
      <c r="W685">
        <f>Tabel1[[#This Row],[Langdist mænd]]+Tabel1[[#This Row],[Langdist damer]]</f>
        <v>4</v>
      </c>
      <c r="X685">
        <f>Tabel1[[#This Row],[I alt]]</f>
        <v>632</v>
      </c>
      <c r="Y685">
        <f>Tabel1[[#This Row],[Passive]]</f>
        <v>45</v>
      </c>
      <c r="Z685">
        <f>Tabel1[[#This Row],[Total Aktive]]+Tabel1[[#This Row],[Total Passive]]</f>
        <v>677</v>
      </c>
    </row>
    <row r="686" spans="1:26" x14ac:dyDescent="0.2">
      <c r="A686">
        <v>2014</v>
      </c>
      <c r="B686">
        <v>10</v>
      </c>
      <c r="C686" t="s">
        <v>70</v>
      </c>
      <c r="D686">
        <v>12</v>
      </c>
      <c r="E686">
        <v>2</v>
      </c>
      <c r="F686">
        <v>0</v>
      </c>
      <c r="G686">
        <v>0</v>
      </c>
      <c r="H686">
        <v>170</v>
      </c>
      <c r="I686">
        <v>102</v>
      </c>
      <c r="J686">
        <v>0</v>
      </c>
      <c r="K686">
        <v>0</v>
      </c>
      <c r="L686">
        <v>152</v>
      </c>
      <c r="M686">
        <v>64</v>
      </c>
      <c r="N686">
        <v>84</v>
      </c>
      <c r="O686">
        <v>45</v>
      </c>
      <c r="P686">
        <v>631</v>
      </c>
      <c r="Q686">
        <v>50</v>
      </c>
      <c r="R686" t="str">
        <f>_xlfn.CONCAT(Tabel1[[#This Row],[KlubNr]]," - ",Tabel1[[#This Row],[Klubnavn]])</f>
        <v>10 - Fanø Vesterhavsbads Golfklub</v>
      </c>
      <c r="S686">
        <f>Tabel1[[#This Row],[Fleks mænd]]+Tabel1[[#This Row],[Fleks damer]]</f>
        <v>216</v>
      </c>
      <c r="T686">
        <f>Tabel1[[#This Row],[Junior drenge]]+Tabel1[[#This Row],[Junior piger]]+Tabel1[[#This Row],[Junior drenge uden banetill.]]+Tabel1[[#This Row],[Junior piger uden banetill.]]+Tabel1[[#This Row],[Senior mænd]]+Tabel1[[#This Row],[Senior damer]]</f>
        <v>286</v>
      </c>
      <c r="U686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686">
        <f>Tabel1[[#This Row],[Senior mænd]]+Tabel1[[#This Row],[Senior damer]]</f>
        <v>272</v>
      </c>
      <c r="W686">
        <f>Tabel1[[#This Row],[Langdist mænd]]+Tabel1[[#This Row],[Langdist damer]]</f>
        <v>129</v>
      </c>
      <c r="X686">
        <f>Tabel1[[#This Row],[I alt]]</f>
        <v>631</v>
      </c>
      <c r="Y686">
        <f>Tabel1[[#This Row],[Passive]]</f>
        <v>50</v>
      </c>
      <c r="Z686">
        <f>Tabel1[[#This Row],[Total Aktive]]+Tabel1[[#This Row],[Total Passive]]</f>
        <v>681</v>
      </c>
    </row>
    <row r="687" spans="1:26" x14ac:dyDescent="0.2">
      <c r="A687">
        <v>2014</v>
      </c>
      <c r="B687">
        <v>196</v>
      </c>
      <c r="C687" t="s">
        <v>98</v>
      </c>
      <c r="D687">
        <v>6</v>
      </c>
      <c r="E687">
        <v>1</v>
      </c>
      <c r="F687">
        <v>2</v>
      </c>
      <c r="G687">
        <v>0</v>
      </c>
      <c r="H687">
        <v>340</v>
      </c>
      <c r="I687">
        <v>171</v>
      </c>
      <c r="J687">
        <v>0</v>
      </c>
      <c r="K687">
        <v>0</v>
      </c>
      <c r="L687">
        <v>65</v>
      </c>
      <c r="M687">
        <v>40</v>
      </c>
      <c r="N687">
        <v>1</v>
      </c>
      <c r="O687">
        <v>1</v>
      </c>
      <c r="P687">
        <v>627</v>
      </c>
      <c r="Q687">
        <v>20</v>
      </c>
      <c r="R687" t="str">
        <f>_xlfn.CONCAT(Tabel1[[#This Row],[KlubNr]]," - ",Tabel1[[#This Row],[Klubnavn]])</f>
        <v>196 - Odense Blommenslyst Golfklub</v>
      </c>
      <c r="S687">
        <f>Tabel1[[#This Row],[Fleks mænd]]+Tabel1[[#This Row],[Fleks damer]]</f>
        <v>105</v>
      </c>
      <c r="T687">
        <f>Tabel1[[#This Row],[Junior drenge]]+Tabel1[[#This Row],[Junior piger]]+Tabel1[[#This Row],[Junior drenge uden banetill.]]+Tabel1[[#This Row],[Junior piger uden banetill.]]+Tabel1[[#This Row],[Senior mænd]]+Tabel1[[#This Row],[Senior damer]]</f>
        <v>520</v>
      </c>
      <c r="U687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687">
        <f>Tabel1[[#This Row],[Senior mænd]]+Tabel1[[#This Row],[Senior damer]]</f>
        <v>511</v>
      </c>
      <c r="W687">
        <f>Tabel1[[#This Row],[Langdist mænd]]+Tabel1[[#This Row],[Langdist damer]]</f>
        <v>2</v>
      </c>
      <c r="X687">
        <f>Tabel1[[#This Row],[I alt]]</f>
        <v>627</v>
      </c>
      <c r="Y687">
        <f>Tabel1[[#This Row],[Passive]]</f>
        <v>20</v>
      </c>
      <c r="Z687">
        <f>Tabel1[[#This Row],[Total Aktive]]+Tabel1[[#This Row],[Total Passive]]</f>
        <v>647</v>
      </c>
    </row>
    <row r="688" spans="1:26" x14ac:dyDescent="0.2">
      <c r="A688">
        <v>2014</v>
      </c>
      <c r="B688">
        <v>71</v>
      </c>
      <c r="C688" t="s">
        <v>138</v>
      </c>
      <c r="D688">
        <v>10</v>
      </c>
      <c r="E688">
        <v>2</v>
      </c>
      <c r="F688">
        <v>1</v>
      </c>
      <c r="G688">
        <v>2</v>
      </c>
      <c r="H688">
        <v>353</v>
      </c>
      <c r="I688">
        <v>202</v>
      </c>
      <c r="J688">
        <v>0</v>
      </c>
      <c r="K688">
        <v>0</v>
      </c>
      <c r="L688">
        <v>27</v>
      </c>
      <c r="M688">
        <v>12</v>
      </c>
      <c r="N688">
        <v>6</v>
      </c>
      <c r="O688">
        <v>5</v>
      </c>
      <c r="P688">
        <v>620</v>
      </c>
      <c r="Q688">
        <v>33</v>
      </c>
      <c r="R688" t="str">
        <f>_xlfn.CONCAT(Tabel1[[#This Row],[KlubNr]]," - ",Tabel1[[#This Row],[Klubnavn]])</f>
        <v>71 - Sæby Golfklub</v>
      </c>
      <c r="S688">
        <f>Tabel1[[#This Row],[Fleks mænd]]+Tabel1[[#This Row],[Fleks damer]]</f>
        <v>39</v>
      </c>
      <c r="T688">
        <f>Tabel1[[#This Row],[Junior drenge]]+Tabel1[[#This Row],[Junior piger]]+Tabel1[[#This Row],[Junior drenge uden banetill.]]+Tabel1[[#This Row],[Junior piger uden banetill.]]+Tabel1[[#This Row],[Senior mænd]]+Tabel1[[#This Row],[Senior damer]]</f>
        <v>570</v>
      </c>
      <c r="U688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688">
        <f>Tabel1[[#This Row],[Senior mænd]]+Tabel1[[#This Row],[Senior damer]]</f>
        <v>555</v>
      </c>
      <c r="W688">
        <f>Tabel1[[#This Row],[Langdist mænd]]+Tabel1[[#This Row],[Langdist damer]]</f>
        <v>11</v>
      </c>
      <c r="X688">
        <f>Tabel1[[#This Row],[I alt]]</f>
        <v>620</v>
      </c>
      <c r="Y688">
        <f>Tabel1[[#This Row],[Passive]]</f>
        <v>33</v>
      </c>
      <c r="Z688">
        <f>Tabel1[[#This Row],[Total Aktive]]+Tabel1[[#This Row],[Total Passive]]</f>
        <v>653</v>
      </c>
    </row>
    <row r="689" spans="1:26" x14ac:dyDescent="0.2">
      <c r="A689">
        <v>2014</v>
      </c>
      <c r="B689">
        <v>23</v>
      </c>
      <c r="C689" t="s">
        <v>236</v>
      </c>
      <c r="D689">
        <v>23</v>
      </c>
      <c r="E689">
        <v>13</v>
      </c>
      <c r="F689">
        <v>14</v>
      </c>
      <c r="G689">
        <v>3</v>
      </c>
      <c r="H689">
        <v>365</v>
      </c>
      <c r="I689">
        <v>153</v>
      </c>
      <c r="J689">
        <v>0</v>
      </c>
      <c r="K689">
        <v>0</v>
      </c>
      <c r="L689">
        <v>21</v>
      </c>
      <c r="M689">
        <v>10</v>
      </c>
      <c r="N689">
        <v>4</v>
      </c>
      <c r="O689">
        <v>1</v>
      </c>
      <c r="P689">
        <v>607</v>
      </c>
      <c r="Q689">
        <v>61</v>
      </c>
      <c r="R689" t="str">
        <f>_xlfn.CONCAT(Tabel1[[#This Row],[KlubNr]]," - ",Tabel1[[#This Row],[Klubnavn]])</f>
        <v>23 - Storstrømmen Gk</v>
      </c>
      <c r="S689">
        <f>Tabel1[[#This Row],[Fleks mænd]]+Tabel1[[#This Row],[Fleks damer]]</f>
        <v>31</v>
      </c>
      <c r="T689">
        <f>Tabel1[[#This Row],[Junior drenge]]+Tabel1[[#This Row],[Junior piger]]+Tabel1[[#This Row],[Junior drenge uden banetill.]]+Tabel1[[#This Row],[Junior piger uden banetill.]]+Tabel1[[#This Row],[Senior mænd]]+Tabel1[[#This Row],[Senior damer]]</f>
        <v>571</v>
      </c>
      <c r="U689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689">
        <f>Tabel1[[#This Row],[Senior mænd]]+Tabel1[[#This Row],[Senior damer]]</f>
        <v>518</v>
      </c>
      <c r="W689">
        <f>Tabel1[[#This Row],[Langdist mænd]]+Tabel1[[#This Row],[Langdist damer]]</f>
        <v>5</v>
      </c>
      <c r="X689">
        <f>Tabel1[[#This Row],[I alt]]</f>
        <v>607</v>
      </c>
      <c r="Y689">
        <f>Tabel1[[#This Row],[Passive]]</f>
        <v>61</v>
      </c>
      <c r="Z689">
        <f>Tabel1[[#This Row],[Total Aktive]]+Tabel1[[#This Row],[Total Passive]]</f>
        <v>668</v>
      </c>
    </row>
    <row r="690" spans="1:26" x14ac:dyDescent="0.2">
      <c r="A690">
        <v>2014</v>
      </c>
      <c r="B690">
        <v>188</v>
      </c>
      <c r="C690" t="s">
        <v>191</v>
      </c>
      <c r="D690">
        <v>41</v>
      </c>
      <c r="E690">
        <v>8</v>
      </c>
      <c r="F690">
        <v>16</v>
      </c>
      <c r="G690">
        <v>12</v>
      </c>
      <c r="H690">
        <v>436</v>
      </c>
      <c r="I690">
        <v>85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598</v>
      </c>
      <c r="Q690">
        <v>5</v>
      </c>
      <c r="R690" t="str">
        <f>_xlfn.CONCAT(Tabel1[[#This Row],[KlubNr]]," - ",Tabel1[[#This Row],[Klubnavn]])</f>
        <v>188 - The Scandinavian Golf Club</v>
      </c>
      <c r="S690">
        <f>Tabel1[[#This Row],[Fleks mænd]]+Tabel1[[#This Row],[Fleks damer]]</f>
        <v>0</v>
      </c>
      <c r="T690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690">
        <f>Tabel1[[#This Row],[Junior drenge]]+Tabel1[[#This Row],[Junior piger]]+Tabel1[[#This Row],[Junior drenge uden banetill.]]+Tabel1[[#This Row],[Junior piger uden banetill.]]+Tabel1[[#This Row],[Fleks drenge]]+Tabel1[[#This Row],[Fleks piger]]</f>
        <v>77</v>
      </c>
      <c r="V690">
        <f>Tabel1[[#This Row],[Senior mænd]]+Tabel1[[#This Row],[Senior damer]]</f>
        <v>521</v>
      </c>
      <c r="W690">
        <f>Tabel1[[#This Row],[Langdist mænd]]+Tabel1[[#This Row],[Langdist damer]]</f>
        <v>0</v>
      </c>
      <c r="X690">
        <f>Tabel1[[#This Row],[I alt]]</f>
        <v>598</v>
      </c>
      <c r="Y690">
        <f>Tabel1[[#This Row],[Passive]]</f>
        <v>5</v>
      </c>
      <c r="Z690">
        <f>Tabel1[[#This Row],[Total Aktive]]+Tabel1[[#This Row],[Total Passive]]</f>
        <v>603</v>
      </c>
    </row>
    <row r="691" spans="1:26" x14ac:dyDescent="0.2">
      <c r="A691">
        <v>2014</v>
      </c>
      <c r="B691">
        <v>159</v>
      </c>
      <c r="C691" t="s">
        <v>237</v>
      </c>
      <c r="D691">
        <v>30</v>
      </c>
      <c r="E691">
        <v>3</v>
      </c>
      <c r="F691">
        <v>13</v>
      </c>
      <c r="G691">
        <v>4</v>
      </c>
      <c r="H691">
        <v>309</v>
      </c>
      <c r="I691">
        <v>91</v>
      </c>
      <c r="J691">
        <v>1</v>
      </c>
      <c r="K691">
        <v>0</v>
      </c>
      <c r="L691">
        <v>108</v>
      </c>
      <c r="M691">
        <v>20</v>
      </c>
      <c r="N691">
        <v>8</v>
      </c>
      <c r="O691">
        <v>5</v>
      </c>
      <c r="P691">
        <v>592</v>
      </c>
      <c r="Q691">
        <v>54</v>
      </c>
      <c r="R691" t="str">
        <f>_xlfn.CONCAT(Tabel1[[#This Row],[KlubNr]]," - ",Tabel1[[#This Row],[Klubnavn]])</f>
        <v>159 - Volstrup Golf Klub</v>
      </c>
      <c r="S691">
        <f>Tabel1[[#This Row],[Fleks mænd]]+Tabel1[[#This Row],[Fleks damer]]</f>
        <v>128</v>
      </c>
      <c r="T691">
        <f>Tabel1[[#This Row],[Junior drenge]]+Tabel1[[#This Row],[Junior piger]]+Tabel1[[#This Row],[Junior drenge uden banetill.]]+Tabel1[[#This Row],[Junior piger uden banetill.]]+Tabel1[[#This Row],[Senior mænd]]+Tabel1[[#This Row],[Senior damer]]</f>
        <v>450</v>
      </c>
      <c r="U691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691">
        <f>Tabel1[[#This Row],[Senior mænd]]+Tabel1[[#This Row],[Senior damer]]</f>
        <v>400</v>
      </c>
      <c r="W691">
        <f>Tabel1[[#This Row],[Langdist mænd]]+Tabel1[[#This Row],[Langdist damer]]</f>
        <v>13</v>
      </c>
      <c r="X691">
        <f>Tabel1[[#This Row],[I alt]]</f>
        <v>592</v>
      </c>
      <c r="Y691">
        <f>Tabel1[[#This Row],[Passive]]</f>
        <v>54</v>
      </c>
      <c r="Z691">
        <f>Tabel1[[#This Row],[Total Aktive]]+Tabel1[[#This Row],[Total Passive]]</f>
        <v>646</v>
      </c>
    </row>
    <row r="692" spans="1:26" x14ac:dyDescent="0.2">
      <c r="A692">
        <v>2014</v>
      </c>
      <c r="B692">
        <v>190</v>
      </c>
      <c r="C692" t="s">
        <v>155</v>
      </c>
      <c r="D692">
        <v>17</v>
      </c>
      <c r="E692">
        <v>5</v>
      </c>
      <c r="F692">
        <v>13</v>
      </c>
      <c r="G692">
        <v>3</v>
      </c>
      <c r="H692">
        <v>334</v>
      </c>
      <c r="I692">
        <v>126</v>
      </c>
      <c r="J692">
        <v>0</v>
      </c>
      <c r="K692">
        <v>0</v>
      </c>
      <c r="L692">
        <v>65</v>
      </c>
      <c r="M692">
        <v>24</v>
      </c>
      <c r="N692">
        <v>0</v>
      </c>
      <c r="O692">
        <v>0</v>
      </c>
      <c r="P692">
        <v>587</v>
      </c>
      <c r="Q692">
        <v>15</v>
      </c>
      <c r="R692" t="str">
        <f>_xlfn.CONCAT(Tabel1[[#This Row],[KlubNr]]," - ",Tabel1[[#This Row],[Klubnavn]])</f>
        <v>190 - Rønnede Golf Klub</v>
      </c>
      <c r="S692">
        <f>Tabel1[[#This Row],[Fleks mænd]]+Tabel1[[#This Row],[Fleks damer]]</f>
        <v>89</v>
      </c>
      <c r="T692">
        <f>Tabel1[[#This Row],[Junior drenge]]+Tabel1[[#This Row],[Junior piger]]+Tabel1[[#This Row],[Junior drenge uden banetill.]]+Tabel1[[#This Row],[Junior piger uden banetill.]]+Tabel1[[#This Row],[Senior mænd]]+Tabel1[[#This Row],[Senior damer]]</f>
        <v>498</v>
      </c>
      <c r="U692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692">
        <f>Tabel1[[#This Row],[Senior mænd]]+Tabel1[[#This Row],[Senior damer]]</f>
        <v>460</v>
      </c>
      <c r="W692">
        <f>Tabel1[[#This Row],[Langdist mænd]]+Tabel1[[#This Row],[Langdist damer]]</f>
        <v>0</v>
      </c>
      <c r="X692">
        <f>Tabel1[[#This Row],[I alt]]</f>
        <v>587</v>
      </c>
      <c r="Y692">
        <f>Tabel1[[#This Row],[Passive]]</f>
        <v>15</v>
      </c>
      <c r="Z692">
        <f>Tabel1[[#This Row],[Total Aktive]]+Tabel1[[#This Row],[Total Passive]]</f>
        <v>602</v>
      </c>
    </row>
    <row r="693" spans="1:26" x14ac:dyDescent="0.2">
      <c r="A693">
        <v>2014</v>
      </c>
      <c r="B693">
        <v>95</v>
      </c>
      <c r="C693" t="s">
        <v>152</v>
      </c>
      <c r="D693">
        <v>28</v>
      </c>
      <c r="E693">
        <v>3</v>
      </c>
      <c r="F693">
        <v>5</v>
      </c>
      <c r="G693">
        <v>1</v>
      </c>
      <c r="H693">
        <v>120</v>
      </c>
      <c r="I693">
        <v>57</v>
      </c>
      <c r="J693">
        <v>2</v>
      </c>
      <c r="K693">
        <v>3</v>
      </c>
      <c r="L693">
        <v>201</v>
      </c>
      <c r="M693">
        <v>77</v>
      </c>
      <c r="N693">
        <v>55</v>
      </c>
      <c r="O693">
        <v>34</v>
      </c>
      <c r="P693">
        <v>586</v>
      </c>
      <c r="Q693">
        <v>6</v>
      </c>
      <c r="R693" t="str">
        <f>_xlfn.CONCAT(Tabel1[[#This Row],[KlubNr]]," - ",Tabel1[[#This Row],[Klubnavn]])</f>
        <v>95 - Samsø Golfklub</v>
      </c>
      <c r="S693">
        <f>Tabel1[[#This Row],[Fleks mænd]]+Tabel1[[#This Row],[Fleks damer]]</f>
        <v>278</v>
      </c>
      <c r="T693">
        <f>Tabel1[[#This Row],[Junior drenge]]+Tabel1[[#This Row],[Junior piger]]+Tabel1[[#This Row],[Junior drenge uden banetill.]]+Tabel1[[#This Row],[Junior piger uden banetill.]]+Tabel1[[#This Row],[Senior mænd]]+Tabel1[[#This Row],[Senior damer]]</f>
        <v>214</v>
      </c>
      <c r="U693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693">
        <f>Tabel1[[#This Row],[Senior mænd]]+Tabel1[[#This Row],[Senior damer]]</f>
        <v>177</v>
      </c>
      <c r="W693">
        <f>Tabel1[[#This Row],[Langdist mænd]]+Tabel1[[#This Row],[Langdist damer]]</f>
        <v>89</v>
      </c>
      <c r="X693">
        <f>Tabel1[[#This Row],[I alt]]</f>
        <v>586</v>
      </c>
      <c r="Y693">
        <f>Tabel1[[#This Row],[Passive]]</f>
        <v>6</v>
      </c>
      <c r="Z693">
        <f>Tabel1[[#This Row],[Total Aktive]]+Tabel1[[#This Row],[Total Passive]]</f>
        <v>592</v>
      </c>
    </row>
    <row r="694" spans="1:26" x14ac:dyDescent="0.2">
      <c r="A694">
        <v>2014</v>
      </c>
      <c r="B694">
        <v>111</v>
      </c>
      <c r="C694" t="s">
        <v>140</v>
      </c>
      <c r="D694">
        <v>18</v>
      </c>
      <c r="E694">
        <v>2</v>
      </c>
      <c r="F694">
        <v>0</v>
      </c>
      <c r="G694">
        <v>0</v>
      </c>
      <c r="H694">
        <v>378</v>
      </c>
      <c r="I694">
        <v>175</v>
      </c>
      <c r="J694">
        <v>0</v>
      </c>
      <c r="K694">
        <v>0</v>
      </c>
      <c r="L694">
        <v>8</v>
      </c>
      <c r="M694">
        <v>1</v>
      </c>
      <c r="N694">
        <v>1</v>
      </c>
      <c r="O694">
        <v>1</v>
      </c>
      <c r="P694">
        <v>584</v>
      </c>
      <c r="Q694">
        <v>55</v>
      </c>
      <c r="R694" t="str">
        <f>_xlfn.CONCAT(Tabel1[[#This Row],[KlubNr]]," - ",Tabel1[[#This Row],[Klubnavn]])</f>
        <v>111 - Albertslund Golfklub</v>
      </c>
      <c r="S694">
        <f>Tabel1[[#This Row],[Fleks mænd]]+Tabel1[[#This Row],[Fleks damer]]</f>
        <v>9</v>
      </c>
      <c r="T694">
        <f>Tabel1[[#This Row],[Junior drenge]]+Tabel1[[#This Row],[Junior piger]]+Tabel1[[#This Row],[Junior drenge uden banetill.]]+Tabel1[[#This Row],[Junior piger uden banetill.]]+Tabel1[[#This Row],[Senior mænd]]+Tabel1[[#This Row],[Senior damer]]</f>
        <v>573</v>
      </c>
      <c r="U694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694">
        <f>Tabel1[[#This Row],[Senior mænd]]+Tabel1[[#This Row],[Senior damer]]</f>
        <v>553</v>
      </c>
      <c r="W694">
        <f>Tabel1[[#This Row],[Langdist mænd]]+Tabel1[[#This Row],[Langdist damer]]</f>
        <v>2</v>
      </c>
      <c r="X694">
        <f>Tabel1[[#This Row],[I alt]]</f>
        <v>584</v>
      </c>
      <c r="Y694">
        <f>Tabel1[[#This Row],[Passive]]</f>
        <v>55</v>
      </c>
      <c r="Z694">
        <f>Tabel1[[#This Row],[Total Aktive]]+Tabel1[[#This Row],[Total Passive]]</f>
        <v>639</v>
      </c>
    </row>
    <row r="695" spans="1:26" x14ac:dyDescent="0.2">
      <c r="A695">
        <v>2014</v>
      </c>
      <c r="B695">
        <v>126</v>
      </c>
      <c r="C695" t="s">
        <v>143</v>
      </c>
      <c r="D695">
        <v>6</v>
      </c>
      <c r="E695">
        <v>5</v>
      </c>
      <c r="F695">
        <v>0</v>
      </c>
      <c r="G695">
        <v>1</v>
      </c>
      <c r="H695">
        <v>323</v>
      </c>
      <c r="I695">
        <v>142</v>
      </c>
      <c r="J695">
        <v>0</v>
      </c>
      <c r="K695">
        <v>0</v>
      </c>
      <c r="L695">
        <v>61</v>
      </c>
      <c r="M695">
        <v>19</v>
      </c>
      <c r="N695">
        <v>16</v>
      </c>
      <c r="O695">
        <v>10</v>
      </c>
      <c r="P695">
        <v>583</v>
      </c>
      <c r="Q695">
        <v>17</v>
      </c>
      <c r="R695" t="str">
        <f>_xlfn.CONCAT(Tabel1[[#This Row],[KlubNr]]," - ",Tabel1[[#This Row],[Klubnavn]])</f>
        <v>126 - Harre Vig Golfklub</v>
      </c>
      <c r="S695">
        <f>Tabel1[[#This Row],[Fleks mænd]]+Tabel1[[#This Row],[Fleks damer]]</f>
        <v>80</v>
      </c>
      <c r="T695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695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695">
        <f>Tabel1[[#This Row],[Senior mænd]]+Tabel1[[#This Row],[Senior damer]]</f>
        <v>465</v>
      </c>
      <c r="W695">
        <f>Tabel1[[#This Row],[Langdist mænd]]+Tabel1[[#This Row],[Langdist damer]]</f>
        <v>26</v>
      </c>
      <c r="X695">
        <f>Tabel1[[#This Row],[I alt]]</f>
        <v>583</v>
      </c>
      <c r="Y695">
        <f>Tabel1[[#This Row],[Passive]]</f>
        <v>17</v>
      </c>
      <c r="Z695">
        <f>Tabel1[[#This Row],[Total Aktive]]+Tabel1[[#This Row],[Total Passive]]</f>
        <v>600</v>
      </c>
    </row>
    <row r="696" spans="1:26" x14ac:dyDescent="0.2">
      <c r="A696">
        <v>2014</v>
      </c>
      <c r="B696">
        <v>107</v>
      </c>
      <c r="C696" t="s">
        <v>156</v>
      </c>
      <c r="D696">
        <v>20</v>
      </c>
      <c r="E696">
        <v>9</v>
      </c>
      <c r="F696">
        <v>16</v>
      </c>
      <c r="G696">
        <v>4</v>
      </c>
      <c r="H696">
        <v>318</v>
      </c>
      <c r="I696">
        <v>145</v>
      </c>
      <c r="J696">
        <v>0</v>
      </c>
      <c r="K696">
        <v>0</v>
      </c>
      <c r="L696">
        <v>39</v>
      </c>
      <c r="M696">
        <v>16</v>
      </c>
      <c r="N696">
        <v>9</v>
      </c>
      <c r="O696">
        <v>2</v>
      </c>
      <c r="P696">
        <v>578</v>
      </c>
      <c r="Q696">
        <v>37</v>
      </c>
      <c r="R696" t="str">
        <f>_xlfn.CONCAT(Tabel1[[#This Row],[KlubNr]]," - ",Tabel1[[#This Row],[Klubnavn]])</f>
        <v>107 - Åskov Golfklub</v>
      </c>
      <c r="S696">
        <f>Tabel1[[#This Row],[Fleks mænd]]+Tabel1[[#This Row],[Fleks damer]]</f>
        <v>55</v>
      </c>
      <c r="T696">
        <f>Tabel1[[#This Row],[Junior drenge]]+Tabel1[[#This Row],[Junior piger]]+Tabel1[[#This Row],[Junior drenge uden banetill.]]+Tabel1[[#This Row],[Junior piger uden banetill.]]+Tabel1[[#This Row],[Senior mænd]]+Tabel1[[#This Row],[Senior damer]]</f>
        <v>512</v>
      </c>
      <c r="U696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696">
        <f>Tabel1[[#This Row],[Senior mænd]]+Tabel1[[#This Row],[Senior damer]]</f>
        <v>463</v>
      </c>
      <c r="W696">
        <f>Tabel1[[#This Row],[Langdist mænd]]+Tabel1[[#This Row],[Langdist damer]]</f>
        <v>11</v>
      </c>
      <c r="X696">
        <f>Tabel1[[#This Row],[I alt]]</f>
        <v>578</v>
      </c>
      <c r="Y696">
        <f>Tabel1[[#This Row],[Passive]]</f>
        <v>37</v>
      </c>
      <c r="Z696">
        <f>Tabel1[[#This Row],[Total Aktive]]+Tabel1[[#This Row],[Total Passive]]</f>
        <v>615</v>
      </c>
    </row>
    <row r="697" spans="1:26" x14ac:dyDescent="0.2">
      <c r="A697">
        <v>2014</v>
      </c>
      <c r="B697">
        <v>48</v>
      </c>
      <c r="C697" t="s">
        <v>151</v>
      </c>
      <c r="D697">
        <v>19</v>
      </c>
      <c r="E697">
        <v>11</v>
      </c>
      <c r="F697">
        <v>4</v>
      </c>
      <c r="G697">
        <v>2</v>
      </c>
      <c r="H697">
        <v>303</v>
      </c>
      <c r="I697">
        <v>154</v>
      </c>
      <c r="J697">
        <v>0</v>
      </c>
      <c r="K697">
        <v>0</v>
      </c>
      <c r="L697">
        <v>48</v>
      </c>
      <c r="M697">
        <v>36</v>
      </c>
      <c r="N697">
        <v>0</v>
      </c>
      <c r="O697">
        <v>0</v>
      </c>
      <c r="P697">
        <v>577</v>
      </c>
      <c r="Q697">
        <v>83</v>
      </c>
      <c r="R697" t="str">
        <f>_xlfn.CONCAT(Tabel1[[#This Row],[KlubNr]]," - ",Tabel1[[#This Row],[Klubnavn]])</f>
        <v>48 - Himmerland Golf Klub</v>
      </c>
      <c r="S697">
        <f>Tabel1[[#This Row],[Fleks mænd]]+Tabel1[[#This Row],[Fleks damer]]</f>
        <v>84</v>
      </c>
      <c r="T697">
        <f>Tabel1[[#This Row],[Junior drenge]]+Tabel1[[#This Row],[Junior piger]]+Tabel1[[#This Row],[Junior drenge uden banetill.]]+Tabel1[[#This Row],[Junior piger uden banetill.]]+Tabel1[[#This Row],[Senior mænd]]+Tabel1[[#This Row],[Senior damer]]</f>
        <v>493</v>
      </c>
      <c r="U697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697">
        <f>Tabel1[[#This Row],[Senior mænd]]+Tabel1[[#This Row],[Senior damer]]</f>
        <v>457</v>
      </c>
      <c r="W697">
        <f>Tabel1[[#This Row],[Langdist mænd]]+Tabel1[[#This Row],[Langdist damer]]</f>
        <v>0</v>
      </c>
      <c r="X697">
        <f>Tabel1[[#This Row],[I alt]]</f>
        <v>577</v>
      </c>
      <c r="Y697">
        <f>Tabel1[[#This Row],[Passive]]</f>
        <v>83</v>
      </c>
      <c r="Z697">
        <f>Tabel1[[#This Row],[Total Aktive]]+Tabel1[[#This Row],[Total Passive]]</f>
        <v>660</v>
      </c>
    </row>
    <row r="698" spans="1:26" x14ac:dyDescent="0.2">
      <c r="A698">
        <v>2014</v>
      </c>
      <c r="B698">
        <v>53</v>
      </c>
      <c r="C698" t="s">
        <v>145</v>
      </c>
      <c r="D698">
        <v>13</v>
      </c>
      <c r="E698">
        <v>1</v>
      </c>
      <c r="F698">
        <v>0</v>
      </c>
      <c r="G698">
        <v>0</v>
      </c>
      <c r="H698">
        <v>317</v>
      </c>
      <c r="I698">
        <v>160</v>
      </c>
      <c r="J698">
        <v>0</v>
      </c>
      <c r="K698">
        <v>0</v>
      </c>
      <c r="L698">
        <v>31</v>
      </c>
      <c r="M698">
        <v>19</v>
      </c>
      <c r="N698">
        <v>21</v>
      </c>
      <c r="O698">
        <v>13</v>
      </c>
      <c r="P698">
        <v>575</v>
      </c>
      <c r="Q698">
        <v>47</v>
      </c>
      <c r="R698" t="str">
        <f>_xlfn.CONCAT(Tabel1[[#This Row],[KlubNr]]," - ",Tabel1[[#This Row],[Klubnavn]])</f>
        <v>53 - Grenaa Golfklub</v>
      </c>
      <c r="S698">
        <f>Tabel1[[#This Row],[Fleks mænd]]+Tabel1[[#This Row],[Fleks damer]]</f>
        <v>50</v>
      </c>
      <c r="T698">
        <f>Tabel1[[#This Row],[Junior drenge]]+Tabel1[[#This Row],[Junior piger]]+Tabel1[[#This Row],[Junior drenge uden banetill.]]+Tabel1[[#This Row],[Junior piger uden banetill.]]+Tabel1[[#This Row],[Senior mænd]]+Tabel1[[#This Row],[Senior damer]]</f>
        <v>491</v>
      </c>
      <c r="U698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698">
        <f>Tabel1[[#This Row],[Senior mænd]]+Tabel1[[#This Row],[Senior damer]]</f>
        <v>477</v>
      </c>
      <c r="W698">
        <f>Tabel1[[#This Row],[Langdist mænd]]+Tabel1[[#This Row],[Langdist damer]]</f>
        <v>34</v>
      </c>
      <c r="X698">
        <f>Tabel1[[#This Row],[I alt]]</f>
        <v>575</v>
      </c>
      <c r="Y698">
        <f>Tabel1[[#This Row],[Passive]]</f>
        <v>47</v>
      </c>
      <c r="Z698">
        <f>Tabel1[[#This Row],[Total Aktive]]+Tabel1[[#This Row],[Total Passive]]</f>
        <v>622</v>
      </c>
    </row>
    <row r="699" spans="1:26" x14ac:dyDescent="0.2">
      <c r="A699">
        <v>2014</v>
      </c>
      <c r="B699">
        <v>106</v>
      </c>
      <c r="C699" t="s">
        <v>147</v>
      </c>
      <c r="D699">
        <v>21</v>
      </c>
      <c r="E699">
        <v>6</v>
      </c>
      <c r="F699">
        <v>5</v>
      </c>
      <c r="G699">
        <v>3</v>
      </c>
      <c r="H699">
        <v>293</v>
      </c>
      <c r="I699">
        <v>112</v>
      </c>
      <c r="J699">
        <v>0</v>
      </c>
      <c r="K699">
        <v>0</v>
      </c>
      <c r="L699">
        <v>72</v>
      </c>
      <c r="M699">
        <v>32</v>
      </c>
      <c r="N699">
        <v>20</v>
      </c>
      <c r="O699">
        <v>11</v>
      </c>
      <c r="P699">
        <v>575</v>
      </c>
      <c r="Q699">
        <v>33</v>
      </c>
      <c r="R699" t="str">
        <f>_xlfn.CONCAT(Tabel1[[#This Row],[KlubNr]]," - ",Tabel1[[#This Row],[Klubnavn]])</f>
        <v>106 - Falster Golfklub</v>
      </c>
      <c r="S699">
        <f>Tabel1[[#This Row],[Fleks mænd]]+Tabel1[[#This Row],[Fleks damer]]</f>
        <v>104</v>
      </c>
      <c r="T699">
        <f>Tabel1[[#This Row],[Junior drenge]]+Tabel1[[#This Row],[Junior piger]]+Tabel1[[#This Row],[Junior drenge uden banetill.]]+Tabel1[[#This Row],[Junior piger uden banetill.]]+Tabel1[[#This Row],[Senior mænd]]+Tabel1[[#This Row],[Senior damer]]</f>
        <v>440</v>
      </c>
      <c r="U699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699">
        <f>Tabel1[[#This Row],[Senior mænd]]+Tabel1[[#This Row],[Senior damer]]</f>
        <v>405</v>
      </c>
      <c r="W699">
        <f>Tabel1[[#This Row],[Langdist mænd]]+Tabel1[[#This Row],[Langdist damer]]</f>
        <v>31</v>
      </c>
      <c r="X699">
        <f>Tabel1[[#This Row],[I alt]]</f>
        <v>575</v>
      </c>
      <c r="Y699">
        <f>Tabel1[[#This Row],[Passive]]</f>
        <v>33</v>
      </c>
      <c r="Z699">
        <f>Tabel1[[#This Row],[Total Aktive]]+Tabel1[[#This Row],[Total Passive]]</f>
        <v>608</v>
      </c>
    </row>
    <row r="700" spans="1:26" x14ac:dyDescent="0.2">
      <c r="A700">
        <v>2014</v>
      </c>
      <c r="B700">
        <v>62</v>
      </c>
      <c r="C700" t="s">
        <v>148</v>
      </c>
      <c r="D700">
        <v>11</v>
      </c>
      <c r="E700">
        <v>2</v>
      </c>
      <c r="F700">
        <v>6</v>
      </c>
      <c r="G700">
        <v>5</v>
      </c>
      <c r="H700">
        <v>283</v>
      </c>
      <c r="I700">
        <v>165</v>
      </c>
      <c r="J700">
        <v>0</v>
      </c>
      <c r="K700">
        <v>0</v>
      </c>
      <c r="L700">
        <v>52</v>
      </c>
      <c r="M700">
        <v>24</v>
      </c>
      <c r="N700">
        <v>17</v>
      </c>
      <c r="O700">
        <v>6</v>
      </c>
      <c r="P700">
        <v>571</v>
      </c>
      <c r="Q700">
        <v>91</v>
      </c>
      <c r="R700" t="str">
        <f>_xlfn.CONCAT(Tabel1[[#This Row],[KlubNr]]," - ",Tabel1[[#This Row],[Klubnavn]])</f>
        <v>62 - Faaborg Golfklub</v>
      </c>
      <c r="S700">
        <f>Tabel1[[#This Row],[Fleks mænd]]+Tabel1[[#This Row],[Fleks damer]]</f>
        <v>76</v>
      </c>
      <c r="T700">
        <f>Tabel1[[#This Row],[Junior drenge]]+Tabel1[[#This Row],[Junior piger]]+Tabel1[[#This Row],[Junior drenge uden banetill.]]+Tabel1[[#This Row],[Junior piger uden banetill.]]+Tabel1[[#This Row],[Senior mænd]]+Tabel1[[#This Row],[Senior damer]]</f>
        <v>472</v>
      </c>
      <c r="U700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700">
        <f>Tabel1[[#This Row],[Senior mænd]]+Tabel1[[#This Row],[Senior damer]]</f>
        <v>448</v>
      </c>
      <c r="W700">
        <f>Tabel1[[#This Row],[Langdist mænd]]+Tabel1[[#This Row],[Langdist damer]]</f>
        <v>23</v>
      </c>
      <c r="X700">
        <f>Tabel1[[#This Row],[I alt]]</f>
        <v>571</v>
      </c>
      <c r="Y700">
        <f>Tabel1[[#This Row],[Passive]]</f>
        <v>91</v>
      </c>
      <c r="Z700">
        <f>Tabel1[[#This Row],[Total Aktive]]+Tabel1[[#This Row],[Total Passive]]</f>
        <v>662</v>
      </c>
    </row>
    <row r="701" spans="1:26" x14ac:dyDescent="0.2">
      <c r="A701">
        <v>2014</v>
      </c>
      <c r="B701">
        <v>129</v>
      </c>
      <c r="C701" t="s">
        <v>127</v>
      </c>
      <c r="D701">
        <v>9</v>
      </c>
      <c r="E701">
        <v>0</v>
      </c>
      <c r="F701">
        <v>0</v>
      </c>
      <c r="G701">
        <v>0</v>
      </c>
      <c r="H701">
        <v>225</v>
      </c>
      <c r="I701">
        <v>89</v>
      </c>
      <c r="J701">
        <v>0</v>
      </c>
      <c r="K701">
        <v>1</v>
      </c>
      <c r="L701">
        <v>164</v>
      </c>
      <c r="M701">
        <v>75</v>
      </c>
      <c r="N701">
        <v>0</v>
      </c>
      <c r="O701">
        <v>0</v>
      </c>
      <c r="P701">
        <v>563</v>
      </c>
      <c r="Q701">
        <v>13</v>
      </c>
      <c r="R701" t="str">
        <f>_xlfn.CONCAT(Tabel1[[#This Row],[KlubNr]]," - ",Tabel1[[#This Row],[Klubnavn]])</f>
        <v>129 - Passebækgård Golf Klub</v>
      </c>
      <c r="S701">
        <f>Tabel1[[#This Row],[Fleks mænd]]+Tabel1[[#This Row],[Fleks damer]]</f>
        <v>239</v>
      </c>
      <c r="T701">
        <f>Tabel1[[#This Row],[Junior drenge]]+Tabel1[[#This Row],[Junior piger]]+Tabel1[[#This Row],[Junior drenge uden banetill.]]+Tabel1[[#This Row],[Junior piger uden banetill.]]+Tabel1[[#This Row],[Senior mænd]]+Tabel1[[#This Row],[Senior damer]]</f>
        <v>323</v>
      </c>
      <c r="U701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701">
        <f>Tabel1[[#This Row],[Senior mænd]]+Tabel1[[#This Row],[Senior damer]]</f>
        <v>314</v>
      </c>
      <c r="W701">
        <f>Tabel1[[#This Row],[Langdist mænd]]+Tabel1[[#This Row],[Langdist damer]]</f>
        <v>0</v>
      </c>
      <c r="X701">
        <f>Tabel1[[#This Row],[I alt]]</f>
        <v>563</v>
      </c>
      <c r="Y701">
        <f>Tabel1[[#This Row],[Passive]]</f>
        <v>13</v>
      </c>
      <c r="Z701">
        <f>Tabel1[[#This Row],[Total Aktive]]+Tabel1[[#This Row],[Total Passive]]</f>
        <v>576</v>
      </c>
    </row>
    <row r="702" spans="1:26" x14ac:dyDescent="0.2">
      <c r="A702">
        <v>2014</v>
      </c>
      <c r="B702">
        <v>176</v>
      </c>
      <c r="C702" t="s">
        <v>162</v>
      </c>
      <c r="D702">
        <v>12</v>
      </c>
      <c r="E702">
        <v>0</v>
      </c>
      <c r="F702">
        <v>7</v>
      </c>
      <c r="G702">
        <v>5</v>
      </c>
      <c r="H702">
        <v>311</v>
      </c>
      <c r="I702">
        <v>137</v>
      </c>
      <c r="J702">
        <v>0</v>
      </c>
      <c r="K702">
        <v>0</v>
      </c>
      <c r="L702">
        <v>43</v>
      </c>
      <c r="M702">
        <v>26</v>
      </c>
      <c r="N702">
        <v>11</v>
      </c>
      <c r="O702">
        <v>6</v>
      </c>
      <c r="P702">
        <v>558</v>
      </c>
      <c r="Q702">
        <v>33</v>
      </c>
      <c r="R702" t="str">
        <f>_xlfn.CONCAT(Tabel1[[#This Row],[KlubNr]]," - ",Tabel1[[#This Row],[Klubnavn]])</f>
        <v>176 - Mariagerfjord Golfklub</v>
      </c>
      <c r="S702">
        <f>Tabel1[[#This Row],[Fleks mænd]]+Tabel1[[#This Row],[Fleks damer]]</f>
        <v>69</v>
      </c>
      <c r="T702">
        <f>Tabel1[[#This Row],[Junior drenge]]+Tabel1[[#This Row],[Junior piger]]+Tabel1[[#This Row],[Junior drenge uden banetill.]]+Tabel1[[#This Row],[Junior piger uden banetill.]]+Tabel1[[#This Row],[Senior mænd]]+Tabel1[[#This Row],[Senior damer]]</f>
        <v>472</v>
      </c>
      <c r="U702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702">
        <f>Tabel1[[#This Row],[Senior mænd]]+Tabel1[[#This Row],[Senior damer]]</f>
        <v>448</v>
      </c>
      <c r="W702">
        <f>Tabel1[[#This Row],[Langdist mænd]]+Tabel1[[#This Row],[Langdist damer]]</f>
        <v>17</v>
      </c>
      <c r="X702">
        <f>Tabel1[[#This Row],[I alt]]</f>
        <v>558</v>
      </c>
      <c r="Y702">
        <f>Tabel1[[#This Row],[Passive]]</f>
        <v>33</v>
      </c>
      <c r="Z702">
        <f>Tabel1[[#This Row],[Total Aktive]]+Tabel1[[#This Row],[Total Passive]]</f>
        <v>591</v>
      </c>
    </row>
    <row r="703" spans="1:26" x14ac:dyDescent="0.2">
      <c r="A703">
        <v>2014</v>
      </c>
      <c r="B703">
        <v>81</v>
      </c>
      <c r="C703" t="s">
        <v>146</v>
      </c>
      <c r="D703">
        <v>10</v>
      </c>
      <c r="E703">
        <v>0</v>
      </c>
      <c r="F703">
        <v>2</v>
      </c>
      <c r="G703">
        <v>0</v>
      </c>
      <c r="H703">
        <v>304</v>
      </c>
      <c r="I703">
        <v>165</v>
      </c>
      <c r="J703">
        <v>0</v>
      </c>
      <c r="K703">
        <v>0</v>
      </c>
      <c r="L703">
        <v>0</v>
      </c>
      <c r="M703">
        <v>0</v>
      </c>
      <c r="N703">
        <v>46</v>
      </c>
      <c r="O703">
        <v>30</v>
      </c>
      <c r="P703">
        <v>557</v>
      </c>
      <c r="Q703">
        <v>70</v>
      </c>
      <c r="R703" t="str">
        <f>_xlfn.CONCAT(Tabel1[[#This Row],[KlubNr]]," - ",Tabel1[[#This Row],[Klubnavn]])</f>
        <v>81 - Hirtshals Golfklub</v>
      </c>
      <c r="S703">
        <f>Tabel1[[#This Row],[Fleks mænd]]+Tabel1[[#This Row],[Fleks damer]]</f>
        <v>0</v>
      </c>
      <c r="T703">
        <f>Tabel1[[#This Row],[Junior drenge]]+Tabel1[[#This Row],[Junior piger]]+Tabel1[[#This Row],[Junior drenge uden banetill.]]+Tabel1[[#This Row],[Junior piger uden banetill.]]+Tabel1[[#This Row],[Senior mænd]]+Tabel1[[#This Row],[Senior damer]]</f>
        <v>481</v>
      </c>
      <c r="U703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703">
        <f>Tabel1[[#This Row],[Senior mænd]]+Tabel1[[#This Row],[Senior damer]]</f>
        <v>469</v>
      </c>
      <c r="W703">
        <f>Tabel1[[#This Row],[Langdist mænd]]+Tabel1[[#This Row],[Langdist damer]]</f>
        <v>76</v>
      </c>
      <c r="X703">
        <f>Tabel1[[#This Row],[I alt]]</f>
        <v>557</v>
      </c>
      <c r="Y703">
        <f>Tabel1[[#This Row],[Passive]]</f>
        <v>70</v>
      </c>
      <c r="Z703">
        <f>Tabel1[[#This Row],[Total Aktive]]+Tabel1[[#This Row],[Total Passive]]</f>
        <v>627</v>
      </c>
    </row>
    <row r="704" spans="1:26" x14ac:dyDescent="0.2">
      <c r="A704">
        <v>2014</v>
      </c>
      <c r="B704">
        <v>77</v>
      </c>
      <c r="C704" t="s">
        <v>160</v>
      </c>
      <c r="D704">
        <v>35</v>
      </c>
      <c r="E704">
        <v>6</v>
      </c>
      <c r="F704">
        <v>9</v>
      </c>
      <c r="G704">
        <v>4</v>
      </c>
      <c r="H704">
        <v>234</v>
      </c>
      <c r="I704">
        <v>88</v>
      </c>
      <c r="J704">
        <v>0</v>
      </c>
      <c r="K704">
        <v>0</v>
      </c>
      <c r="L704">
        <v>92</v>
      </c>
      <c r="M704">
        <v>42</v>
      </c>
      <c r="N704">
        <v>27</v>
      </c>
      <c r="O704">
        <v>18</v>
      </c>
      <c r="P704">
        <v>555</v>
      </c>
      <c r="Q704">
        <v>21</v>
      </c>
      <c r="R704" t="str">
        <f>_xlfn.CONCAT(Tabel1[[#This Row],[KlubNr]]," - ",Tabel1[[#This Row],[Klubnavn]])</f>
        <v>77 - Hjarbæk Fjord Golf Klub</v>
      </c>
      <c r="S704">
        <f>Tabel1[[#This Row],[Fleks mænd]]+Tabel1[[#This Row],[Fleks damer]]</f>
        <v>134</v>
      </c>
      <c r="T704">
        <f>Tabel1[[#This Row],[Junior drenge]]+Tabel1[[#This Row],[Junior piger]]+Tabel1[[#This Row],[Junior drenge uden banetill.]]+Tabel1[[#This Row],[Junior piger uden banetill.]]+Tabel1[[#This Row],[Senior mænd]]+Tabel1[[#This Row],[Senior damer]]</f>
        <v>376</v>
      </c>
      <c r="U704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704">
        <f>Tabel1[[#This Row],[Senior mænd]]+Tabel1[[#This Row],[Senior damer]]</f>
        <v>322</v>
      </c>
      <c r="W704">
        <f>Tabel1[[#This Row],[Langdist mænd]]+Tabel1[[#This Row],[Langdist damer]]</f>
        <v>45</v>
      </c>
      <c r="X704">
        <f>Tabel1[[#This Row],[I alt]]</f>
        <v>555</v>
      </c>
      <c r="Y704">
        <f>Tabel1[[#This Row],[Passive]]</f>
        <v>21</v>
      </c>
      <c r="Z704">
        <f>Tabel1[[#This Row],[Total Aktive]]+Tabel1[[#This Row],[Total Passive]]</f>
        <v>576</v>
      </c>
    </row>
    <row r="705" spans="1:26" x14ac:dyDescent="0.2">
      <c r="A705">
        <v>2014</v>
      </c>
      <c r="B705">
        <v>18</v>
      </c>
      <c r="C705" t="s">
        <v>157</v>
      </c>
      <c r="D705">
        <v>11</v>
      </c>
      <c r="E705">
        <v>2</v>
      </c>
      <c r="F705">
        <v>0</v>
      </c>
      <c r="G705">
        <v>0</v>
      </c>
      <c r="H705">
        <v>277</v>
      </c>
      <c r="I705">
        <v>171</v>
      </c>
      <c r="J705">
        <v>0</v>
      </c>
      <c r="K705">
        <v>0</v>
      </c>
      <c r="L705">
        <v>36</v>
      </c>
      <c r="M705">
        <v>20</v>
      </c>
      <c r="N705">
        <v>7</v>
      </c>
      <c r="O705">
        <v>3</v>
      </c>
      <c r="P705">
        <v>527</v>
      </c>
      <c r="Q705">
        <v>33</v>
      </c>
      <c r="R705" t="str">
        <f>_xlfn.CONCAT(Tabel1[[#This Row],[KlubNr]]," - ",Tabel1[[#This Row],[Klubnavn]])</f>
        <v>18 - Ebeltoft Golf Club</v>
      </c>
      <c r="S705">
        <f>Tabel1[[#This Row],[Fleks mænd]]+Tabel1[[#This Row],[Fleks damer]]</f>
        <v>56</v>
      </c>
      <c r="T705">
        <f>Tabel1[[#This Row],[Junior drenge]]+Tabel1[[#This Row],[Junior piger]]+Tabel1[[#This Row],[Junior drenge uden banetill.]]+Tabel1[[#This Row],[Junior piger uden banetill.]]+Tabel1[[#This Row],[Senior mænd]]+Tabel1[[#This Row],[Senior damer]]</f>
        <v>461</v>
      </c>
      <c r="U705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705">
        <f>Tabel1[[#This Row],[Senior mænd]]+Tabel1[[#This Row],[Senior damer]]</f>
        <v>448</v>
      </c>
      <c r="W705">
        <f>Tabel1[[#This Row],[Langdist mænd]]+Tabel1[[#This Row],[Langdist damer]]</f>
        <v>10</v>
      </c>
      <c r="X705">
        <f>Tabel1[[#This Row],[I alt]]</f>
        <v>527</v>
      </c>
      <c r="Y705">
        <f>Tabel1[[#This Row],[Passive]]</f>
        <v>33</v>
      </c>
      <c r="Z705">
        <f>Tabel1[[#This Row],[Total Aktive]]+Tabel1[[#This Row],[Total Passive]]</f>
        <v>560</v>
      </c>
    </row>
    <row r="706" spans="1:26" x14ac:dyDescent="0.2">
      <c r="A706">
        <v>2014</v>
      </c>
      <c r="B706">
        <v>83</v>
      </c>
      <c r="C706" t="s">
        <v>158</v>
      </c>
      <c r="D706">
        <v>10</v>
      </c>
      <c r="E706">
        <v>3</v>
      </c>
      <c r="F706">
        <v>1</v>
      </c>
      <c r="G706">
        <v>0</v>
      </c>
      <c r="H706">
        <v>326</v>
      </c>
      <c r="I706">
        <v>149</v>
      </c>
      <c r="J706">
        <v>0</v>
      </c>
      <c r="K706">
        <v>0</v>
      </c>
      <c r="L706">
        <v>0</v>
      </c>
      <c r="M706">
        <v>0</v>
      </c>
      <c r="N706">
        <v>26</v>
      </c>
      <c r="O706">
        <v>11</v>
      </c>
      <c r="P706">
        <v>526</v>
      </c>
      <c r="Q706">
        <v>146</v>
      </c>
      <c r="R706" t="str">
        <f>_xlfn.CONCAT(Tabel1[[#This Row],[KlubNr]]," - ",Tabel1[[#This Row],[Klubnavn]])</f>
        <v>83 - Sindal Golf Klub</v>
      </c>
      <c r="S706">
        <f>Tabel1[[#This Row],[Fleks mænd]]+Tabel1[[#This Row],[Fleks damer]]</f>
        <v>0</v>
      </c>
      <c r="T706">
        <f>Tabel1[[#This Row],[Junior drenge]]+Tabel1[[#This Row],[Junior piger]]+Tabel1[[#This Row],[Junior drenge uden banetill.]]+Tabel1[[#This Row],[Junior piger uden banetill.]]+Tabel1[[#This Row],[Senior mænd]]+Tabel1[[#This Row],[Senior damer]]</f>
        <v>489</v>
      </c>
      <c r="U706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706">
        <f>Tabel1[[#This Row],[Senior mænd]]+Tabel1[[#This Row],[Senior damer]]</f>
        <v>475</v>
      </c>
      <c r="W706">
        <f>Tabel1[[#This Row],[Langdist mænd]]+Tabel1[[#This Row],[Langdist damer]]</f>
        <v>37</v>
      </c>
      <c r="X706">
        <f>Tabel1[[#This Row],[I alt]]</f>
        <v>526</v>
      </c>
      <c r="Y706">
        <f>Tabel1[[#This Row],[Passive]]</f>
        <v>146</v>
      </c>
      <c r="Z706">
        <f>Tabel1[[#This Row],[Total Aktive]]+Tabel1[[#This Row],[Total Passive]]</f>
        <v>672</v>
      </c>
    </row>
    <row r="707" spans="1:26" x14ac:dyDescent="0.2">
      <c r="A707">
        <v>2014</v>
      </c>
      <c r="B707">
        <v>156</v>
      </c>
      <c r="C707" t="s">
        <v>166</v>
      </c>
      <c r="D707">
        <v>27</v>
      </c>
      <c r="E707">
        <v>5</v>
      </c>
      <c r="F707">
        <v>19</v>
      </c>
      <c r="G707">
        <v>1</v>
      </c>
      <c r="H707">
        <v>306</v>
      </c>
      <c r="I707">
        <v>113</v>
      </c>
      <c r="J707">
        <v>0</v>
      </c>
      <c r="K707">
        <v>0</v>
      </c>
      <c r="L707">
        <v>25</v>
      </c>
      <c r="M707">
        <v>18</v>
      </c>
      <c r="N707">
        <v>1</v>
      </c>
      <c r="O707">
        <v>1</v>
      </c>
      <c r="P707">
        <v>516</v>
      </c>
      <c r="Q707">
        <v>38</v>
      </c>
      <c r="R707" t="str">
        <f>_xlfn.CONCAT(Tabel1[[#This Row],[KlubNr]]," - ",Tabel1[[#This Row],[Klubnavn]])</f>
        <v>156 - Aars Golfklub</v>
      </c>
      <c r="S707">
        <f>Tabel1[[#This Row],[Fleks mænd]]+Tabel1[[#This Row],[Fleks damer]]</f>
        <v>43</v>
      </c>
      <c r="T707">
        <f>Tabel1[[#This Row],[Junior drenge]]+Tabel1[[#This Row],[Junior piger]]+Tabel1[[#This Row],[Junior drenge uden banetill.]]+Tabel1[[#This Row],[Junior piger uden banetill.]]+Tabel1[[#This Row],[Senior mænd]]+Tabel1[[#This Row],[Senior damer]]</f>
        <v>471</v>
      </c>
      <c r="U707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707">
        <f>Tabel1[[#This Row],[Senior mænd]]+Tabel1[[#This Row],[Senior damer]]</f>
        <v>419</v>
      </c>
      <c r="W707">
        <f>Tabel1[[#This Row],[Langdist mænd]]+Tabel1[[#This Row],[Langdist damer]]</f>
        <v>2</v>
      </c>
      <c r="X707">
        <f>Tabel1[[#This Row],[I alt]]</f>
        <v>516</v>
      </c>
      <c r="Y707">
        <f>Tabel1[[#This Row],[Passive]]</f>
        <v>38</v>
      </c>
      <c r="Z707">
        <f>Tabel1[[#This Row],[Total Aktive]]+Tabel1[[#This Row],[Total Passive]]</f>
        <v>554</v>
      </c>
    </row>
    <row r="708" spans="1:26" x14ac:dyDescent="0.2">
      <c r="A708">
        <v>2014</v>
      </c>
      <c r="B708">
        <v>167</v>
      </c>
      <c r="C708" t="s">
        <v>173</v>
      </c>
      <c r="D708">
        <v>26</v>
      </c>
      <c r="E708">
        <v>1</v>
      </c>
      <c r="F708">
        <v>2</v>
      </c>
      <c r="G708">
        <v>2</v>
      </c>
      <c r="H708">
        <v>244</v>
      </c>
      <c r="I708">
        <v>107</v>
      </c>
      <c r="J708">
        <v>0</v>
      </c>
      <c r="K708">
        <v>0</v>
      </c>
      <c r="L708">
        <v>86</v>
      </c>
      <c r="M708">
        <v>33</v>
      </c>
      <c r="N708">
        <v>6</v>
      </c>
      <c r="O708">
        <v>3</v>
      </c>
      <c r="P708">
        <v>510</v>
      </c>
      <c r="Q708">
        <v>30</v>
      </c>
      <c r="R708" t="str">
        <f>_xlfn.CONCAT(Tabel1[[#This Row],[KlubNr]]," - ",Tabel1[[#This Row],[Klubnavn]])</f>
        <v>167 - Barløseborg Golfklub</v>
      </c>
      <c r="S708">
        <f>Tabel1[[#This Row],[Fleks mænd]]+Tabel1[[#This Row],[Fleks damer]]</f>
        <v>119</v>
      </c>
      <c r="T708">
        <f>Tabel1[[#This Row],[Junior drenge]]+Tabel1[[#This Row],[Junior piger]]+Tabel1[[#This Row],[Junior drenge uden banetill.]]+Tabel1[[#This Row],[Junior piger uden banetill.]]+Tabel1[[#This Row],[Senior mænd]]+Tabel1[[#This Row],[Senior damer]]</f>
        <v>382</v>
      </c>
      <c r="U708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708">
        <f>Tabel1[[#This Row],[Senior mænd]]+Tabel1[[#This Row],[Senior damer]]</f>
        <v>351</v>
      </c>
      <c r="W708">
        <f>Tabel1[[#This Row],[Langdist mænd]]+Tabel1[[#This Row],[Langdist damer]]</f>
        <v>9</v>
      </c>
      <c r="X708">
        <f>Tabel1[[#This Row],[I alt]]</f>
        <v>510</v>
      </c>
      <c r="Y708">
        <f>Tabel1[[#This Row],[Passive]]</f>
        <v>30</v>
      </c>
      <c r="Z708">
        <f>Tabel1[[#This Row],[Total Aktive]]+Tabel1[[#This Row],[Total Passive]]</f>
        <v>540</v>
      </c>
    </row>
    <row r="709" spans="1:26" x14ac:dyDescent="0.2">
      <c r="A709">
        <v>2014</v>
      </c>
      <c r="B709">
        <v>54</v>
      </c>
      <c r="C709" t="s">
        <v>179</v>
      </c>
      <c r="D709">
        <v>13</v>
      </c>
      <c r="E709">
        <v>2</v>
      </c>
      <c r="F709">
        <v>5</v>
      </c>
      <c r="G709">
        <v>2</v>
      </c>
      <c r="H709">
        <v>282</v>
      </c>
      <c r="I709">
        <v>120</v>
      </c>
      <c r="J709">
        <v>0</v>
      </c>
      <c r="K709">
        <v>0</v>
      </c>
      <c r="L709">
        <v>53</v>
      </c>
      <c r="M709">
        <v>17</v>
      </c>
      <c r="N709">
        <v>7</v>
      </c>
      <c r="O709">
        <v>6</v>
      </c>
      <c r="P709">
        <v>507</v>
      </c>
      <c r="Q709">
        <v>16</v>
      </c>
      <c r="R709" t="str">
        <f>_xlfn.CONCAT(Tabel1[[#This Row],[KlubNr]]," - ",Tabel1[[#This Row],[Klubnavn]])</f>
        <v>54 - Toftlund Golf Club</v>
      </c>
      <c r="S709">
        <f>Tabel1[[#This Row],[Fleks mænd]]+Tabel1[[#This Row],[Fleks damer]]</f>
        <v>70</v>
      </c>
      <c r="T709">
        <f>Tabel1[[#This Row],[Junior drenge]]+Tabel1[[#This Row],[Junior piger]]+Tabel1[[#This Row],[Junior drenge uden banetill.]]+Tabel1[[#This Row],[Junior piger uden banetill.]]+Tabel1[[#This Row],[Senior mænd]]+Tabel1[[#This Row],[Senior damer]]</f>
        <v>424</v>
      </c>
      <c r="U709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709">
        <f>Tabel1[[#This Row],[Senior mænd]]+Tabel1[[#This Row],[Senior damer]]</f>
        <v>402</v>
      </c>
      <c r="W709">
        <f>Tabel1[[#This Row],[Langdist mænd]]+Tabel1[[#This Row],[Langdist damer]]</f>
        <v>13</v>
      </c>
      <c r="X709">
        <f>Tabel1[[#This Row],[I alt]]</f>
        <v>507</v>
      </c>
      <c r="Y709">
        <f>Tabel1[[#This Row],[Passive]]</f>
        <v>16</v>
      </c>
      <c r="Z709">
        <f>Tabel1[[#This Row],[Total Aktive]]+Tabel1[[#This Row],[Total Passive]]</f>
        <v>523</v>
      </c>
    </row>
    <row r="710" spans="1:26" x14ac:dyDescent="0.2">
      <c r="A710">
        <v>2014</v>
      </c>
      <c r="B710">
        <v>88</v>
      </c>
      <c r="C710" t="s">
        <v>153</v>
      </c>
      <c r="D710">
        <v>7</v>
      </c>
      <c r="E710">
        <v>3</v>
      </c>
      <c r="F710">
        <v>3</v>
      </c>
      <c r="G710">
        <v>1</v>
      </c>
      <c r="H710">
        <v>297</v>
      </c>
      <c r="I710">
        <v>133</v>
      </c>
      <c r="J710">
        <v>0</v>
      </c>
      <c r="K710">
        <v>0</v>
      </c>
      <c r="L710">
        <v>31</v>
      </c>
      <c r="M710">
        <v>16</v>
      </c>
      <c r="N710">
        <v>5</v>
      </c>
      <c r="O710">
        <v>1</v>
      </c>
      <c r="P710">
        <v>497</v>
      </c>
      <c r="Q710">
        <v>66</v>
      </c>
      <c r="R710" t="str">
        <f>_xlfn.CONCAT(Tabel1[[#This Row],[KlubNr]]," - ",Tabel1[[#This Row],[Klubnavn]])</f>
        <v>88 - Tønder Golf Klub</v>
      </c>
      <c r="S710">
        <f>Tabel1[[#This Row],[Fleks mænd]]+Tabel1[[#This Row],[Fleks damer]]</f>
        <v>47</v>
      </c>
      <c r="T710">
        <f>Tabel1[[#This Row],[Junior drenge]]+Tabel1[[#This Row],[Junior piger]]+Tabel1[[#This Row],[Junior drenge uden banetill.]]+Tabel1[[#This Row],[Junior piger uden banetill.]]+Tabel1[[#This Row],[Senior mænd]]+Tabel1[[#This Row],[Senior damer]]</f>
        <v>444</v>
      </c>
      <c r="U710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710">
        <f>Tabel1[[#This Row],[Senior mænd]]+Tabel1[[#This Row],[Senior damer]]</f>
        <v>430</v>
      </c>
      <c r="W710">
        <f>Tabel1[[#This Row],[Langdist mænd]]+Tabel1[[#This Row],[Langdist damer]]</f>
        <v>6</v>
      </c>
      <c r="X710">
        <f>Tabel1[[#This Row],[I alt]]</f>
        <v>497</v>
      </c>
      <c r="Y710">
        <f>Tabel1[[#This Row],[Passive]]</f>
        <v>66</v>
      </c>
      <c r="Z710">
        <f>Tabel1[[#This Row],[Total Aktive]]+Tabel1[[#This Row],[Total Passive]]</f>
        <v>563</v>
      </c>
    </row>
    <row r="711" spans="1:26" x14ac:dyDescent="0.2">
      <c r="A711">
        <v>2014</v>
      </c>
      <c r="B711">
        <v>98</v>
      </c>
      <c r="C711" t="s">
        <v>161</v>
      </c>
      <c r="D711">
        <v>35</v>
      </c>
      <c r="E711">
        <v>13</v>
      </c>
      <c r="F711">
        <v>0</v>
      </c>
      <c r="G711">
        <v>0</v>
      </c>
      <c r="H711">
        <v>251</v>
      </c>
      <c r="I711">
        <v>105</v>
      </c>
      <c r="J711">
        <v>0</v>
      </c>
      <c r="K711">
        <v>0</v>
      </c>
      <c r="L711">
        <v>33</v>
      </c>
      <c r="M711">
        <v>26</v>
      </c>
      <c r="N711">
        <v>17</v>
      </c>
      <c r="O711">
        <v>13</v>
      </c>
      <c r="P711">
        <v>493</v>
      </c>
      <c r="Q711">
        <v>54</v>
      </c>
      <c r="R711" t="str">
        <f>_xlfn.CONCAT(Tabel1[[#This Row],[KlubNr]]," - ",Tabel1[[#This Row],[Klubnavn]])</f>
        <v>98 - Møn Golfklub</v>
      </c>
      <c r="S711">
        <f>Tabel1[[#This Row],[Fleks mænd]]+Tabel1[[#This Row],[Fleks damer]]</f>
        <v>59</v>
      </c>
      <c r="T711">
        <f>Tabel1[[#This Row],[Junior drenge]]+Tabel1[[#This Row],[Junior piger]]+Tabel1[[#This Row],[Junior drenge uden banetill.]]+Tabel1[[#This Row],[Junior piger uden banetill.]]+Tabel1[[#This Row],[Senior mænd]]+Tabel1[[#This Row],[Senior damer]]</f>
        <v>404</v>
      </c>
      <c r="U711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711">
        <f>Tabel1[[#This Row],[Senior mænd]]+Tabel1[[#This Row],[Senior damer]]</f>
        <v>356</v>
      </c>
      <c r="W711">
        <f>Tabel1[[#This Row],[Langdist mænd]]+Tabel1[[#This Row],[Langdist damer]]</f>
        <v>30</v>
      </c>
      <c r="X711">
        <f>Tabel1[[#This Row],[I alt]]</f>
        <v>493</v>
      </c>
      <c r="Y711">
        <f>Tabel1[[#This Row],[Passive]]</f>
        <v>54</v>
      </c>
      <c r="Z711">
        <f>Tabel1[[#This Row],[Total Aktive]]+Tabel1[[#This Row],[Total Passive]]</f>
        <v>547</v>
      </c>
    </row>
    <row r="712" spans="1:26" x14ac:dyDescent="0.2">
      <c r="A712">
        <v>2014</v>
      </c>
      <c r="B712">
        <v>34</v>
      </c>
      <c r="C712" t="s">
        <v>141</v>
      </c>
      <c r="D712">
        <v>11</v>
      </c>
      <c r="E712">
        <v>4</v>
      </c>
      <c r="F712">
        <v>2</v>
      </c>
      <c r="G712">
        <v>1</v>
      </c>
      <c r="H712">
        <v>273</v>
      </c>
      <c r="I712">
        <v>144</v>
      </c>
      <c r="J712">
        <v>0</v>
      </c>
      <c r="K712">
        <v>0</v>
      </c>
      <c r="L712">
        <v>24</v>
      </c>
      <c r="M712">
        <v>14</v>
      </c>
      <c r="N712">
        <v>8</v>
      </c>
      <c r="O712">
        <v>3</v>
      </c>
      <c r="P712">
        <v>484</v>
      </c>
      <c r="Q712">
        <v>98</v>
      </c>
      <c r="R712" t="str">
        <f>_xlfn.CONCAT(Tabel1[[#This Row],[KlubNr]]," - ",Tabel1[[#This Row],[Klubnavn]])</f>
        <v>34 - Bornholms Golf Klub</v>
      </c>
      <c r="S712">
        <f>Tabel1[[#This Row],[Fleks mænd]]+Tabel1[[#This Row],[Fleks damer]]</f>
        <v>38</v>
      </c>
      <c r="T712">
        <f>Tabel1[[#This Row],[Junior drenge]]+Tabel1[[#This Row],[Junior piger]]+Tabel1[[#This Row],[Junior drenge uden banetill.]]+Tabel1[[#This Row],[Junior piger uden banetill.]]+Tabel1[[#This Row],[Senior mænd]]+Tabel1[[#This Row],[Senior damer]]</f>
        <v>435</v>
      </c>
      <c r="U712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712">
        <f>Tabel1[[#This Row],[Senior mænd]]+Tabel1[[#This Row],[Senior damer]]</f>
        <v>417</v>
      </c>
      <c r="W712">
        <f>Tabel1[[#This Row],[Langdist mænd]]+Tabel1[[#This Row],[Langdist damer]]</f>
        <v>11</v>
      </c>
      <c r="X712">
        <f>Tabel1[[#This Row],[I alt]]</f>
        <v>484</v>
      </c>
      <c r="Y712">
        <f>Tabel1[[#This Row],[Passive]]</f>
        <v>98</v>
      </c>
      <c r="Z712">
        <f>Tabel1[[#This Row],[Total Aktive]]+Tabel1[[#This Row],[Total Passive]]</f>
        <v>582</v>
      </c>
    </row>
    <row r="713" spans="1:26" x14ac:dyDescent="0.2">
      <c r="A713">
        <v>2014</v>
      </c>
      <c r="B713">
        <v>155</v>
      </c>
      <c r="C713" t="s">
        <v>184</v>
      </c>
      <c r="D713">
        <v>10</v>
      </c>
      <c r="E713">
        <v>4</v>
      </c>
      <c r="F713">
        <v>1</v>
      </c>
      <c r="G713">
        <v>0</v>
      </c>
      <c r="H713">
        <v>261</v>
      </c>
      <c r="I713">
        <v>126</v>
      </c>
      <c r="J713">
        <v>0</v>
      </c>
      <c r="K713">
        <v>0</v>
      </c>
      <c r="L713">
        <v>35</v>
      </c>
      <c r="M713">
        <v>21</v>
      </c>
      <c r="N713">
        <v>20</v>
      </c>
      <c r="O713">
        <v>6</v>
      </c>
      <c r="P713">
        <v>484</v>
      </c>
      <c r="Q713">
        <v>25</v>
      </c>
      <c r="R713" t="str">
        <f>_xlfn.CONCAT(Tabel1[[#This Row],[KlubNr]]," - ",Tabel1[[#This Row],[Klubnavn]])</f>
        <v>155 - Hobro Golfklub</v>
      </c>
      <c r="S713">
        <f>Tabel1[[#This Row],[Fleks mænd]]+Tabel1[[#This Row],[Fleks damer]]</f>
        <v>56</v>
      </c>
      <c r="T713">
        <f>Tabel1[[#This Row],[Junior drenge]]+Tabel1[[#This Row],[Junior piger]]+Tabel1[[#This Row],[Junior drenge uden banetill.]]+Tabel1[[#This Row],[Junior piger uden banetill.]]+Tabel1[[#This Row],[Senior mænd]]+Tabel1[[#This Row],[Senior damer]]</f>
        <v>402</v>
      </c>
      <c r="U713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713">
        <f>Tabel1[[#This Row],[Senior mænd]]+Tabel1[[#This Row],[Senior damer]]</f>
        <v>387</v>
      </c>
      <c r="W713">
        <f>Tabel1[[#This Row],[Langdist mænd]]+Tabel1[[#This Row],[Langdist damer]]</f>
        <v>26</v>
      </c>
      <c r="X713">
        <f>Tabel1[[#This Row],[I alt]]</f>
        <v>484</v>
      </c>
      <c r="Y713">
        <f>Tabel1[[#This Row],[Passive]]</f>
        <v>25</v>
      </c>
      <c r="Z713">
        <f>Tabel1[[#This Row],[Total Aktive]]+Tabel1[[#This Row],[Total Passive]]</f>
        <v>509</v>
      </c>
    </row>
    <row r="714" spans="1:26" x14ac:dyDescent="0.2">
      <c r="A714">
        <v>2014</v>
      </c>
      <c r="B714">
        <v>912</v>
      </c>
      <c r="C714" t="s">
        <v>159</v>
      </c>
      <c r="D714">
        <v>4</v>
      </c>
      <c r="E714">
        <v>1</v>
      </c>
      <c r="F714">
        <v>0</v>
      </c>
      <c r="G714">
        <v>0</v>
      </c>
      <c r="H714">
        <v>269</v>
      </c>
      <c r="I714">
        <v>119</v>
      </c>
      <c r="J714">
        <v>0</v>
      </c>
      <c r="K714">
        <v>0</v>
      </c>
      <c r="L714">
        <v>50</v>
      </c>
      <c r="M714">
        <v>18</v>
      </c>
      <c r="N714">
        <v>2</v>
      </c>
      <c r="O714">
        <v>0</v>
      </c>
      <c r="P714">
        <v>463</v>
      </c>
      <c r="Q714">
        <v>15</v>
      </c>
      <c r="R714" t="str">
        <f>_xlfn.CONCAT(Tabel1[[#This Row],[KlubNr]]," - ",Tabel1[[#This Row],[Klubnavn]])</f>
        <v>912 - Markusminde Golf</v>
      </c>
      <c r="S714">
        <f>Tabel1[[#This Row],[Fleks mænd]]+Tabel1[[#This Row],[Fleks damer]]</f>
        <v>68</v>
      </c>
      <c r="T714">
        <f>Tabel1[[#This Row],[Junior drenge]]+Tabel1[[#This Row],[Junior piger]]+Tabel1[[#This Row],[Junior drenge uden banetill.]]+Tabel1[[#This Row],[Junior piger uden banetill.]]+Tabel1[[#This Row],[Senior mænd]]+Tabel1[[#This Row],[Senior damer]]</f>
        <v>393</v>
      </c>
      <c r="U714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714">
        <f>Tabel1[[#This Row],[Senior mænd]]+Tabel1[[#This Row],[Senior damer]]</f>
        <v>388</v>
      </c>
      <c r="W714">
        <f>Tabel1[[#This Row],[Langdist mænd]]+Tabel1[[#This Row],[Langdist damer]]</f>
        <v>2</v>
      </c>
      <c r="X714">
        <f>Tabel1[[#This Row],[I alt]]</f>
        <v>463</v>
      </c>
      <c r="Y714">
        <f>Tabel1[[#This Row],[Passive]]</f>
        <v>15</v>
      </c>
      <c r="Z714">
        <f>Tabel1[[#This Row],[Total Aktive]]+Tabel1[[#This Row],[Total Passive]]</f>
        <v>478</v>
      </c>
    </row>
    <row r="715" spans="1:26" x14ac:dyDescent="0.2">
      <c r="A715">
        <v>2014</v>
      </c>
      <c r="B715">
        <v>104</v>
      </c>
      <c r="C715" t="s">
        <v>171</v>
      </c>
      <c r="D715">
        <v>10</v>
      </c>
      <c r="E715">
        <v>2</v>
      </c>
      <c r="F715">
        <v>8</v>
      </c>
      <c r="G715">
        <v>6</v>
      </c>
      <c r="H715">
        <v>245</v>
      </c>
      <c r="I715">
        <v>104</v>
      </c>
      <c r="J715">
        <v>0</v>
      </c>
      <c r="K715">
        <v>0</v>
      </c>
      <c r="L715">
        <v>44</v>
      </c>
      <c r="M715">
        <v>22</v>
      </c>
      <c r="N715">
        <v>2</v>
      </c>
      <c r="O715">
        <v>1</v>
      </c>
      <c r="P715">
        <v>444</v>
      </c>
      <c r="Q715">
        <v>9</v>
      </c>
      <c r="R715" t="str">
        <f>_xlfn.CONCAT(Tabel1[[#This Row],[KlubNr]]," - ",Tabel1[[#This Row],[Klubnavn]])</f>
        <v>104 - Nordborg Golfklub</v>
      </c>
      <c r="S715">
        <f>Tabel1[[#This Row],[Fleks mænd]]+Tabel1[[#This Row],[Fleks damer]]</f>
        <v>66</v>
      </c>
      <c r="T715">
        <f>Tabel1[[#This Row],[Junior drenge]]+Tabel1[[#This Row],[Junior piger]]+Tabel1[[#This Row],[Junior drenge uden banetill.]]+Tabel1[[#This Row],[Junior piger uden banetill.]]+Tabel1[[#This Row],[Senior mænd]]+Tabel1[[#This Row],[Senior damer]]</f>
        <v>375</v>
      </c>
      <c r="U715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715">
        <f>Tabel1[[#This Row],[Senior mænd]]+Tabel1[[#This Row],[Senior damer]]</f>
        <v>349</v>
      </c>
      <c r="W715">
        <f>Tabel1[[#This Row],[Langdist mænd]]+Tabel1[[#This Row],[Langdist damer]]</f>
        <v>3</v>
      </c>
      <c r="X715">
        <f>Tabel1[[#This Row],[I alt]]</f>
        <v>444</v>
      </c>
      <c r="Y715">
        <f>Tabel1[[#This Row],[Passive]]</f>
        <v>9</v>
      </c>
      <c r="Z715">
        <f>Tabel1[[#This Row],[Total Aktive]]+Tabel1[[#This Row],[Total Passive]]</f>
        <v>453</v>
      </c>
    </row>
    <row r="716" spans="1:26" x14ac:dyDescent="0.2">
      <c r="A716">
        <v>2014</v>
      </c>
      <c r="B716">
        <v>173</v>
      </c>
      <c r="C716" t="s">
        <v>168</v>
      </c>
      <c r="D716">
        <v>8</v>
      </c>
      <c r="E716">
        <v>3</v>
      </c>
      <c r="F716">
        <v>2</v>
      </c>
      <c r="G716">
        <v>0</v>
      </c>
      <c r="H716">
        <v>214</v>
      </c>
      <c r="I716">
        <v>76</v>
      </c>
      <c r="J716">
        <v>0</v>
      </c>
      <c r="K716">
        <v>0</v>
      </c>
      <c r="L716">
        <v>72</v>
      </c>
      <c r="M716">
        <v>47</v>
      </c>
      <c r="N716">
        <v>15</v>
      </c>
      <c r="O716">
        <v>3</v>
      </c>
      <c r="P716">
        <v>440</v>
      </c>
      <c r="Q716">
        <v>47</v>
      </c>
      <c r="R716" t="str">
        <f>_xlfn.CONCAT(Tabel1[[#This Row],[KlubNr]]," - ",Tabel1[[#This Row],[Klubnavn]])</f>
        <v>173 - Tollundgaard Golfklub</v>
      </c>
      <c r="S716">
        <f>Tabel1[[#This Row],[Fleks mænd]]+Tabel1[[#This Row],[Fleks damer]]</f>
        <v>119</v>
      </c>
      <c r="T716">
        <f>Tabel1[[#This Row],[Junior drenge]]+Tabel1[[#This Row],[Junior piger]]+Tabel1[[#This Row],[Junior drenge uden banetill.]]+Tabel1[[#This Row],[Junior piger uden banetill.]]+Tabel1[[#This Row],[Senior mænd]]+Tabel1[[#This Row],[Senior damer]]</f>
        <v>303</v>
      </c>
      <c r="U716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716">
        <f>Tabel1[[#This Row],[Senior mænd]]+Tabel1[[#This Row],[Senior damer]]</f>
        <v>290</v>
      </c>
      <c r="W716">
        <f>Tabel1[[#This Row],[Langdist mænd]]+Tabel1[[#This Row],[Langdist damer]]</f>
        <v>18</v>
      </c>
      <c r="X716">
        <f>Tabel1[[#This Row],[I alt]]</f>
        <v>440</v>
      </c>
      <c r="Y716">
        <f>Tabel1[[#This Row],[Passive]]</f>
        <v>47</v>
      </c>
      <c r="Z716">
        <f>Tabel1[[#This Row],[Total Aktive]]+Tabel1[[#This Row],[Total Passive]]</f>
        <v>487</v>
      </c>
    </row>
    <row r="717" spans="1:26" x14ac:dyDescent="0.2">
      <c r="A717">
        <v>2014</v>
      </c>
      <c r="B717">
        <v>93</v>
      </c>
      <c r="C717" t="s">
        <v>172</v>
      </c>
      <c r="D717">
        <v>4</v>
      </c>
      <c r="E717">
        <v>1</v>
      </c>
      <c r="F717">
        <v>13</v>
      </c>
      <c r="G717">
        <v>1</v>
      </c>
      <c r="H717">
        <v>241</v>
      </c>
      <c r="I717">
        <v>124</v>
      </c>
      <c r="J717">
        <v>0</v>
      </c>
      <c r="K717">
        <v>0</v>
      </c>
      <c r="L717">
        <v>0</v>
      </c>
      <c r="M717">
        <v>0</v>
      </c>
      <c r="N717">
        <v>27</v>
      </c>
      <c r="O717">
        <v>10</v>
      </c>
      <c r="P717">
        <v>421</v>
      </c>
      <c r="Q717">
        <v>61</v>
      </c>
      <c r="R717" t="str">
        <f>_xlfn.CONCAT(Tabel1[[#This Row],[KlubNr]]," - ",Tabel1[[#This Row],[Klubnavn]])</f>
        <v>93 - Løkken Golfklub</v>
      </c>
      <c r="S717">
        <f>Tabel1[[#This Row],[Fleks mænd]]+Tabel1[[#This Row],[Fleks damer]]</f>
        <v>0</v>
      </c>
      <c r="T717">
        <f>Tabel1[[#This Row],[Junior drenge]]+Tabel1[[#This Row],[Junior piger]]+Tabel1[[#This Row],[Junior drenge uden banetill.]]+Tabel1[[#This Row],[Junior piger uden banetill.]]+Tabel1[[#This Row],[Senior mænd]]+Tabel1[[#This Row],[Senior damer]]</f>
        <v>384</v>
      </c>
      <c r="U717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717">
        <f>Tabel1[[#This Row],[Senior mænd]]+Tabel1[[#This Row],[Senior damer]]</f>
        <v>365</v>
      </c>
      <c r="W717">
        <f>Tabel1[[#This Row],[Langdist mænd]]+Tabel1[[#This Row],[Langdist damer]]</f>
        <v>37</v>
      </c>
      <c r="X717">
        <f>Tabel1[[#This Row],[I alt]]</f>
        <v>421</v>
      </c>
      <c r="Y717">
        <f>Tabel1[[#This Row],[Passive]]</f>
        <v>61</v>
      </c>
      <c r="Z717">
        <f>Tabel1[[#This Row],[Total Aktive]]+Tabel1[[#This Row],[Total Passive]]</f>
        <v>482</v>
      </c>
    </row>
    <row r="718" spans="1:26" x14ac:dyDescent="0.2">
      <c r="A718">
        <v>2014</v>
      </c>
      <c r="B718">
        <v>132</v>
      </c>
      <c r="C718" t="s">
        <v>175</v>
      </c>
      <c r="D718">
        <v>5</v>
      </c>
      <c r="E718">
        <v>2</v>
      </c>
      <c r="F718">
        <v>8</v>
      </c>
      <c r="G718">
        <v>4</v>
      </c>
      <c r="H718">
        <v>214</v>
      </c>
      <c r="I718">
        <v>104</v>
      </c>
      <c r="J718">
        <v>0</v>
      </c>
      <c r="K718">
        <v>0</v>
      </c>
      <c r="L718">
        <v>9</v>
      </c>
      <c r="M718">
        <v>5</v>
      </c>
      <c r="N718">
        <v>42</v>
      </c>
      <c r="O718">
        <v>25</v>
      </c>
      <c r="P718">
        <v>418</v>
      </c>
      <c r="Q718">
        <v>41</v>
      </c>
      <c r="R718" t="str">
        <f>_xlfn.CONCAT(Tabel1[[#This Row],[KlubNr]]," - ",Tabel1[[#This Row],[Klubnavn]])</f>
        <v>132 - Langelands Golf Klub</v>
      </c>
      <c r="S718">
        <f>Tabel1[[#This Row],[Fleks mænd]]+Tabel1[[#This Row],[Fleks damer]]</f>
        <v>14</v>
      </c>
      <c r="T718">
        <f>Tabel1[[#This Row],[Junior drenge]]+Tabel1[[#This Row],[Junior piger]]+Tabel1[[#This Row],[Junior drenge uden banetill.]]+Tabel1[[#This Row],[Junior piger uden banetill.]]+Tabel1[[#This Row],[Senior mænd]]+Tabel1[[#This Row],[Senior damer]]</f>
        <v>337</v>
      </c>
      <c r="U718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718">
        <f>Tabel1[[#This Row],[Senior mænd]]+Tabel1[[#This Row],[Senior damer]]</f>
        <v>318</v>
      </c>
      <c r="W718">
        <f>Tabel1[[#This Row],[Langdist mænd]]+Tabel1[[#This Row],[Langdist damer]]</f>
        <v>67</v>
      </c>
      <c r="X718">
        <f>Tabel1[[#This Row],[I alt]]</f>
        <v>418</v>
      </c>
      <c r="Y718">
        <f>Tabel1[[#This Row],[Passive]]</f>
        <v>41</v>
      </c>
      <c r="Z718">
        <f>Tabel1[[#This Row],[Total Aktive]]+Tabel1[[#This Row],[Total Passive]]</f>
        <v>459</v>
      </c>
    </row>
    <row r="719" spans="1:26" x14ac:dyDescent="0.2">
      <c r="A719">
        <v>2014</v>
      </c>
      <c r="B719">
        <v>162</v>
      </c>
      <c r="C719" t="s">
        <v>183</v>
      </c>
      <c r="D719">
        <v>5</v>
      </c>
      <c r="E719">
        <v>4</v>
      </c>
      <c r="F719">
        <v>3</v>
      </c>
      <c r="G719">
        <v>0</v>
      </c>
      <c r="H719">
        <v>246</v>
      </c>
      <c r="I719">
        <v>115</v>
      </c>
      <c r="J719">
        <v>0</v>
      </c>
      <c r="K719">
        <v>0</v>
      </c>
      <c r="L719">
        <v>29</v>
      </c>
      <c r="M719">
        <v>4</v>
      </c>
      <c r="N719">
        <v>8</v>
      </c>
      <c r="O719">
        <v>4</v>
      </c>
      <c r="P719">
        <v>418</v>
      </c>
      <c r="Q719">
        <v>12</v>
      </c>
      <c r="R719" t="str">
        <f>_xlfn.CONCAT(Tabel1[[#This Row],[KlubNr]]," - ",Tabel1[[#This Row],[Klubnavn]])</f>
        <v>162 - Bogense Golfklub</v>
      </c>
      <c r="S719">
        <f>Tabel1[[#This Row],[Fleks mænd]]+Tabel1[[#This Row],[Fleks damer]]</f>
        <v>33</v>
      </c>
      <c r="T719">
        <f>Tabel1[[#This Row],[Junior drenge]]+Tabel1[[#This Row],[Junior piger]]+Tabel1[[#This Row],[Junior drenge uden banetill.]]+Tabel1[[#This Row],[Junior piger uden banetill.]]+Tabel1[[#This Row],[Senior mænd]]+Tabel1[[#This Row],[Senior damer]]</f>
        <v>373</v>
      </c>
      <c r="U719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719">
        <f>Tabel1[[#This Row],[Senior mænd]]+Tabel1[[#This Row],[Senior damer]]</f>
        <v>361</v>
      </c>
      <c r="W719">
        <f>Tabel1[[#This Row],[Langdist mænd]]+Tabel1[[#This Row],[Langdist damer]]</f>
        <v>12</v>
      </c>
      <c r="X719">
        <f>Tabel1[[#This Row],[I alt]]</f>
        <v>418</v>
      </c>
      <c r="Y719">
        <f>Tabel1[[#This Row],[Passive]]</f>
        <v>12</v>
      </c>
      <c r="Z719">
        <f>Tabel1[[#This Row],[Total Aktive]]+Tabel1[[#This Row],[Total Passive]]</f>
        <v>430</v>
      </c>
    </row>
    <row r="720" spans="1:26" x14ac:dyDescent="0.2">
      <c r="A720">
        <v>2014</v>
      </c>
      <c r="B720">
        <v>80</v>
      </c>
      <c r="C720" t="s">
        <v>180</v>
      </c>
      <c r="D720">
        <v>21</v>
      </c>
      <c r="E720">
        <v>2</v>
      </c>
      <c r="F720">
        <v>6</v>
      </c>
      <c r="G720">
        <v>2</v>
      </c>
      <c r="H720">
        <v>265</v>
      </c>
      <c r="I720">
        <v>91</v>
      </c>
      <c r="J720">
        <v>0</v>
      </c>
      <c r="K720">
        <v>0</v>
      </c>
      <c r="L720">
        <v>17</v>
      </c>
      <c r="M720">
        <v>6</v>
      </c>
      <c r="N720">
        <v>4</v>
      </c>
      <c r="O720">
        <v>1</v>
      </c>
      <c r="P720">
        <v>415</v>
      </c>
      <c r="Q720">
        <v>4</v>
      </c>
      <c r="R720" t="str">
        <f>_xlfn.CONCAT(Tabel1[[#This Row],[KlubNr]]," - ",Tabel1[[#This Row],[Klubnavn]])</f>
        <v>80 - Royal Oak Golf Club</v>
      </c>
      <c r="S720">
        <f>Tabel1[[#This Row],[Fleks mænd]]+Tabel1[[#This Row],[Fleks damer]]</f>
        <v>23</v>
      </c>
      <c r="T720">
        <f>Tabel1[[#This Row],[Junior drenge]]+Tabel1[[#This Row],[Junior piger]]+Tabel1[[#This Row],[Junior drenge uden banetill.]]+Tabel1[[#This Row],[Junior piger uden banetill.]]+Tabel1[[#This Row],[Senior mænd]]+Tabel1[[#This Row],[Senior damer]]</f>
        <v>387</v>
      </c>
      <c r="U720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720">
        <f>Tabel1[[#This Row],[Senior mænd]]+Tabel1[[#This Row],[Senior damer]]</f>
        <v>356</v>
      </c>
      <c r="W720">
        <f>Tabel1[[#This Row],[Langdist mænd]]+Tabel1[[#This Row],[Langdist damer]]</f>
        <v>5</v>
      </c>
      <c r="X720">
        <f>Tabel1[[#This Row],[I alt]]</f>
        <v>415</v>
      </c>
      <c r="Y720">
        <f>Tabel1[[#This Row],[Passive]]</f>
        <v>4</v>
      </c>
      <c r="Z720">
        <f>Tabel1[[#This Row],[Total Aktive]]+Tabel1[[#This Row],[Total Passive]]</f>
        <v>419</v>
      </c>
    </row>
    <row r="721" spans="1:26" x14ac:dyDescent="0.2">
      <c r="A721">
        <v>2014</v>
      </c>
      <c r="B721">
        <v>66</v>
      </c>
      <c r="C721" t="s">
        <v>164</v>
      </c>
      <c r="D721">
        <v>6</v>
      </c>
      <c r="E721">
        <v>2</v>
      </c>
      <c r="F721">
        <v>1</v>
      </c>
      <c r="G721">
        <v>0</v>
      </c>
      <c r="H721">
        <v>160</v>
      </c>
      <c r="I721">
        <v>95</v>
      </c>
      <c r="J721">
        <v>1</v>
      </c>
      <c r="K721">
        <v>0</v>
      </c>
      <c r="L721">
        <v>21</v>
      </c>
      <c r="M721">
        <v>16</v>
      </c>
      <c r="N721">
        <v>67</v>
      </c>
      <c r="O721">
        <v>44</v>
      </c>
      <c r="P721">
        <v>413</v>
      </c>
      <c r="Q721">
        <v>30</v>
      </c>
      <c r="R721" t="str">
        <f>_xlfn.CONCAT(Tabel1[[#This Row],[KlubNr]]," - ",Tabel1[[#This Row],[Klubnavn]])</f>
        <v>66 - Henne Golfklub</v>
      </c>
      <c r="S721">
        <f>Tabel1[[#This Row],[Fleks mænd]]+Tabel1[[#This Row],[Fleks damer]]</f>
        <v>37</v>
      </c>
      <c r="T721">
        <f>Tabel1[[#This Row],[Junior drenge]]+Tabel1[[#This Row],[Junior piger]]+Tabel1[[#This Row],[Junior drenge uden banetill.]]+Tabel1[[#This Row],[Junior piger uden banetill.]]+Tabel1[[#This Row],[Senior mænd]]+Tabel1[[#This Row],[Senior damer]]</f>
        <v>264</v>
      </c>
      <c r="U721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721">
        <f>Tabel1[[#This Row],[Senior mænd]]+Tabel1[[#This Row],[Senior damer]]</f>
        <v>255</v>
      </c>
      <c r="W721">
        <f>Tabel1[[#This Row],[Langdist mænd]]+Tabel1[[#This Row],[Langdist damer]]</f>
        <v>111</v>
      </c>
      <c r="X721">
        <f>Tabel1[[#This Row],[I alt]]</f>
        <v>413</v>
      </c>
      <c r="Y721">
        <f>Tabel1[[#This Row],[Passive]]</f>
        <v>30</v>
      </c>
      <c r="Z721">
        <f>Tabel1[[#This Row],[Total Aktive]]+Tabel1[[#This Row],[Total Passive]]</f>
        <v>443</v>
      </c>
    </row>
    <row r="722" spans="1:26" x14ac:dyDescent="0.2">
      <c r="A722">
        <v>2014</v>
      </c>
      <c r="B722">
        <v>905</v>
      </c>
      <c r="C722" t="s">
        <v>185</v>
      </c>
      <c r="D722">
        <v>4</v>
      </c>
      <c r="E722">
        <v>0</v>
      </c>
      <c r="F722">
        <v>1</v>
      </c>
      <c r="G722">
        <v>1</v>
      </c>
      <c r="H722">
        <v>279</v>
      </c>
      <c r="I722">
        <v>81</v>
      </c>
      <c r="J722">
        <v>0</v>
      </c>
      <c r="K722">
        <v>0</v>
      </c>
      <c r="L722">
        <v>23</v>
      </c>
      <c r="M722">
        <v>8</v>
      </c>
      <c r="N722">
        <v>5</v>
      </c>
      <c r="O722">
        <v>3</v>
      </c>
      <c r="P722">
        <v>405</v>
      </c>
      <c r="Q722">
        <v>21</v>
      </c>
      <c r="R722" t="str">
        <f>_xlfn.CONCAT(Tabel1[[#This Row],[KlubNr]]," - ",Tabel1[[#This Row],[Klubnavn]])</f>
        <v>905 - Søhøjlandet Golf Resort P/S</v>
      </c>
      <c r="S722">
        <f>Tabel1[[#This Row],[Fleks mænd]]+Tabel1[[#This Row],[Fleks damer]]</f>
        <v>31</v>
      </c>
      <c r="T722">
        <f>Tabel1[[#This Row],[Junior drenge]]+Tabel1[[#This Row],[Junior piger]]+Tabel1[[#This Row],[Junior drenge uden banetill.]]+Tabel1[[#This Row],[Junior piger uden banetill.]]+Tabel1[[#This Row],[Senior mænd]]+Tabel1[[#This Row],[Senior damer]]</f>
        <v>366</v>
      </c>
      <c r="U722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722">
        <f>Tabel1[[#This Row],[Senior mænd]]+Tabel1[[#This Row],[Senior damer]]</f>
        <v>360</v>
      </c>
      <c r="W722">
        <f>Tabel1[[#This Row],[Langdist mænd]]+Tabel1[[#This Row],[Langdist damer]]</f>
        <v>8</v>
      </c>
      <c r="X722">
        <f>Tabel1[[#This Row],[I alt]]</f>
        <v>405</v>
      </c>
      <c r="Y722">
        <f>Tabel1[[#This Row],[Passive]]</f>
        <v>21</v>
      </c>
      <c r="Z722">
        <f>Tabel1[[#This Row],[Total Aktive]]+Tabel1[[#This Row],[Total Passive]]</f>
        <v>426</v>
      </c>
    </row>
    <row r="723" spans="1:26" x14ac:dyDescent="0.2">
      <c r="A723">
        <v>2014</v>
      </c>
      <c r="B723">
        <v>183</v>
      </c>
      <c r="C723" t="s">
        <v>178</v>
      </c>
      <c r="D723">
        <v>9</v>
      </c>
      <c r="E723">
        <v>1</v>
      </c>
      <c r="F723">
        <v>0</v>
      </c>
      <c r="G723">
        <v>0</v>
      </c>
      <c r="H723">
        <v>219</v>
      </c>
      <c r="I723">
        <v>114</v>
      </c>
      <c r="J723">
        <v>0</v>
      </c>
      <c r="K723">
        <v>0</v>
      </c>
      <c r="L723">
        <v>14</v>
      </c>
      <c r="M723">
        <v>6</v>
      </c>
      <c r="N723">
        <v>25</v>
      </c>
      <c r="O723">
        <v>15</v>
      </c>
      <c r="P723">
        <v>403</v>
      </c>
      <c r="Q723">
        <v>21</v>
      </c>
      <c r="R723" t="str">
        <f>_xlfn.CONCAT(Tabel1[[#This Row],[KlubNr]]," - ",Tabel1[[#This Row],[Klubnavn]])</f>
        <v>183 - Sydthy Golfklub</v>
      </c>
      <c r="S723">
        <f>Tabel1[[#This Row],[Fleks mænd]]+Tabel1[[#This Row],[Fleks damer]]</f>
        <v>20</v>
      </c>
      <c r="T723">
        <f>Tabel1[[#This Row],[Junior drenge]]+Tabel1[[#This Row],[Junior piger]]+Tabel1[[#This Row],[Junior drenge uden banetill.]]+Tabel1[[#This Row],[Junior piger uden banetill.]]+Tabel1[[#This Row],[Senior mænd]]+Tabel1[[#This Row],[Senior damer]]</f>
        <v>343</v>
      </c>
      <c r="U723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723">
        <f>Tabel1[[#This Row],[Senior mænd]]+Tabel1[[#This Row],[Senior damer]]</f>
        <v>333</v>
      </c>
      <c r="W723">
        <f>Tabel1[[#This Row],[Langdist mænd]]+Tabel1[[#This Row],[Langdist damer]]</f>
        <v>40</v>
      </c>
      <c r="X723">
        <f>Tabel1[[#This Row],[I alt]]</f>
        <v>403</v>
      </c>
      <c r="Y723">
        <f>Tabel1[[#This Row],[Passive]]</f>
        <v>21</v>
      </c>
      <c r="Z723">
        <f>Tabel1[[#This Row],[Total Aktive]]+Tabel1[[#This Row],[Total Passive]]</f>
        <v>424</v>
      </c>
    </row>
    <row r="724" spans="1:26" x14ac:dyDescent="0.2">
      <c r="A724">
        <v>2014</v>
      </c>
      <c r="B724">
        <v>135</v>
      </c>
      <c r="C724" t="s">
        <v>167</v>
      </c>
      <c r="D724">
        <v>12</v>
      </c>
      <c r="E724">
        <v>4</v>
      </c>
      <c r="F724">
        <v>20</v>
      </c>
      <c r="G724">
        <v>7</v>
      </c>
      <c r="H724">
        <v>215</v>
      </c>
      <c r="I724">
        <v>86</v>
      </c>
      <c r="J724">
        <v>0</v>
      </c>
      <c r="K724">
        <v>0</v>
      </c>
      <c r="L724">
        <v>19</v>
      </c>
      <c r="M724">
        <v>12</v>
      </c>
      <c r="N724">
        <v>18</v>
      </c>
      <c r="O724">
        <v>5</v>
      </c>
      <c r="P724">
        <v>398</v>
      </c>
      <c r="Q724">
        <v>19</v>
      </c>
      <c r="R724" t="str">
        <f>_xlfn.CONCAT(Tabel1[[#This Row],[KlubNr]]," - ",Tabel1[[#This Row],[Klubnavn]])</f>
        <v>135 - Holsted Golfklub</v>
      </c>
      <c r="S724">
        <f>Tabel1[[#This Row],[Fleks mænd]]+Tabel1[[#This Row],[Fleks damer]]</f>
        <v>31</v>
      </c>
      <c r="T724">
        <f>Tabel1[[#This Row],[Junior drenge]]+Tabel1[[#This Row],[Junior piger]]+Tabel1[[#This Row],[Junior drenge uden banetill.]]+Tabel1[[#This Row],[Junior piger uden banetill.]]+Tabel1[[#This Row],[Senior mænd]]+Tabel1[[#This Row],[Senior damer]]</f>
        <v>344</v>
      </c>
      <c r="U724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724">
        <f>Tabel1[[#This Row],[Senior mænd]]+Tabel1[[#This Row],[Senior damer]]</f>
        <v>301</v>
      </c>
      <c r="W724">
        <f>Tabel1[[#This Row],[Langdist mænd]]+Tabel1[[#This Row],[Langdist damer]]</f>
        <v>23</v>
      </c>
      <c r="X724">
        <f>Tabel1[[#This Row],[I alt]]</f>
        <v>398</v>
      </c>
      <c r="Y724">
        <f>Tabel1[[#This Row],[Passive]]</f>
        <v>19</v>
      </c>
      <c r="Z724">
        <f>Tabel1[[#This Row],[Total Aktive]]+Tabel1[[#This Row],[Total Passive]]</f>
        <v>417</v>
      </c>
    </row>
    <row r="725" spans="1:26" x14ac:dyDescent="0.2">
      <c r="A725">
        <v>2014</v>
      </c>
      <c r="B725">
        <v>119</v>
      </c>
      <c r="C725" t="s">
        <v>174</v>
      </c>
      <c r="D725">
        <v>9</v>
      </c>
      <c r="E725">
        <v>5</v>
      </c>
      <c r="F725">
        <v>3</v>
      </c>
      <c r="G725">
        <v>2</v>
      </c>
      <c r="H725">
        <v>195</v>
      </c>
      <c r="I725">
        <v>106</v>
      </c>
      <c r="J725">
        <v>0</v>
      </c>
      <c r="K725">
        <v>0</v>
      </c>
      <c r="L725">
        <v>43</v>
      </c>
      <c r="M725">
        <v>17</v>
      </c>
      <c r="N725">
        <v>3</v>
      </c>
      <c r="O725">
        <v>3</v>
      </c>
      <c r="P725">
        <v>386</v>
      </c>
      <c r="Q725">
        <v>62</v>
      </c>
      <c r="R725" t="str">
        <f>_xlfn.CONCAT(Tabel1[[#This Row],[KlubNr]]," - ",Tabel1[[#This Row],[Klubnavn]])</f>
        <v>119 - Halsted Kloster Golfklub</v>
      </c>
      <c r="S725">
        <f>Tabel1[[#This Row],[Fleks mænd]]+Tabel1[[#This Row],[Fleks damer]]</f>
        <v>60</v>
      </c>
      <c r="T725">
        <f>Tabel1[[#This Row],[Junior drenge]]+Tabel1[[#This Row],[Junior piger]]+Tabel1[[#This Row],[Junior drenge uden banetill.]]+Tabel1[[#This Row],[Junior piger uden banetill.]]+Tabel1[[#This Row],[Senior mænd]]+Tabel1[[#This Row],[Senior damer]]</f>
        <v>320</v>
      </c>
      <c r="U725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725">
        <f>Tabel1[[#This Row],[Senior mænd]]+Tabel1[[#This Row],[Senior damer]]</f>
        <v>301</v>
      </c>
      <c r="W725">
        <f>Tabel1[[#This Row],[Langdist mænd]]+Tabel1[[#This Row],[Langdist damer]]</f>
        <v>6</v>
      </c>
      <c r="X725">
        <f>Tabel1[[#This Row],[I alt]]</f>
        <v>386</v>
      </c>
      <c r="Y725">
        <f>Tabel1[[#This Row],[Passive]]</f>
        <v>62</v>
      </c>
      <c r="Z725">
        <f>Tabel1[[#This Row],[Total Aktive]]+Tabel1[[#This Row],[Total Passive]]</f>
        <v>448</v>
      </c>
    </row>
    <row r="726" spans="1:26" x14ac:dyDescent="0.2">
      <c r="A726">
        <v>2014</v>
      </c>
      <c r="B726">
        <v>55</v>
      </c>
      <c r="C726" t="s">
        <v>177</v>
      </c>
      <c r="D726">
        <v>11</v>
      </c>
      <c r="E726">
        <v>1</v>
      </c>
      <c r="F726">
        <v>0</v>
      </c>
      <c r="G726">
        <v>0</v>
      </c>
      <c r="H726">
        <v>213</v>
      </c>
      <c r="I726">
        <v>117</v>
      </c>
      <c r="J726">
        <v>0</v>
      </c>
      <c r="K726">
        <v>0</v>
      </c>
      <c r="L726">
        <v>19</v>
      </c>
      <c r="M726">
        <v>12</v>
      </c>
      <c r="N726">
        <v>4</v>
      </c>
      <c r="O726">
        <v>2</v>
      </c>
      <c r="P726">
        <v>379</v>
      </c>
      <c r="Q726">
        <v>9</v>
      </c>
      <c r="R726" t="str">
        <f>_xlfn.CONCAT(Tabel1[[#This Row],[KlubNr]]," - ",Tabel1[[#This Row],[Klubnavn]])</f>
        <v>55 - Nexø Golf Klub</v>
      </c>
      <c r="S726">
        <f>Tabel1[[#This Row],[Fleks mænd]]+Tabel1[[#This Row],[Fleks damer]]</f>
        <v>31</v>
      </c>
      <c r="T726">
        <f>Tabel1[[#This Row],[Junior drenge]]+Tabel1[[#This Row],[Junior piger]]+Tabel1[[#This Row],[Junior drenge uden banetill.]]+Tabel1[[#This Row],[Junior piger uden banetill.]]+Tabel1[[#This Row],[Senior mænd]]+Tabel1[[#This Row],[Senior damer]]</f>
        <v>342</v>
      </c>
      <c r="U726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726">
        <f>Tabel1[[#This Row],[Senior mænd]]+Tabel1[[#This Row],[Senior damer]]</f>
        <v>330</v>
      </c>
      <c r="W726">
        <f>Tabel1[[#This Row],[Langdist mænd]]+Tabel1[[#This Row],[Langdist damer]]</f>
        <v>6</v>
      </c>
      <c r="X726">
        <f>Tabel1[[#This Row],[I alt]]</f>
        <v>379</v>
      </c>
      <c r="Y726">
        <f>Tabel1[[#This Row],[Passive]]</f>
        <v>9</v>
      </c>
      <c r="Z726">
        <f>Tabel1[[#This Row],[Total Aktive]]+Tabel1[[#This Row],[Total Passive]]</f>
        <v>388</v>
      </c>
    </row>
    <row r="727" spans="1:26" x14ac:dyDescent="0.2">
      <c r="A727">
        <v>2014</v>
      </c>
      <c r="B727">
        <v>192</v>
      </c>
      <c r="C727" t="s">
        <v>202</v>
      </c>
      <c r="D727">
        <v>0</v>
      </c>
      <c r="E727">
        <v>0</v>
      </c>
      <c r="F727">
        <v>0</v>
      </c>
      <c r="G727">
        <v>0</v>
      </c>
      <c r="H727">
        <v>41</v>
      </c>
      <c r="I727">
        <v>7</v>
      </c>
      <c r="J727">
        <v>0</v>
      </c>
      <c r="K727">
        <v>1</v>
      </c>
      <c r="L727">
        <v>263</v>
      </c>
      <c r="M727">
        <v>58</v>
      </c>
      <c r="N727">
        <v>0</v>
      </c>
      <c r="O727">
        <v>0</v>
      </c>
      <c r="P727">
        <v>370</v>
      </c>
      <c r="Q727">
        <v>0</v>
      </c>
      <c r="R727" t="str">
        <f>_xlfn.CONCAT(Tabel1[[#This Row],[KlubNr]]," - ",Tabel1[[#This Row],[Klubnavn]])</f>
        <v>192 - Hansted Golfklub</v>
      </c>
      <c r="S727">
        <f>Tabel1[[#This Row],[Fleks mænd]]+Tabel1[[#This Row],[Fleks damer]]</f>
        <v>321</v>
      </c>
      <c r="T727">
        <f>Tabel1[[#This Row],[Junior drenge]]+Tabel1[[#This Row],[Junior piger]]+Tabel1[[#This Row],[Junior drenge uden banetill.]]+Tabel1[[#This Row],[Junior piger uden banetill.]]+Tabel1[[#This Row],[Senior mænd]]+Tabel1[[#This Row],[Senior damer]]</f>
        <v>48</v>
      </c>
      <c r="U727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727">
        <f>Tabel1[[#This Row],[Senior mænd]]+Tabel1[[#This Row],[Senior damer]]</f>
        <v>48</v>
      </c>
      <c r="W727">
        <f>Tabel1[[#This Row],[Langdist mænd]]+Tabel1[[#This Row],[Langdist damer]]</f>
        <v>0</v>
      </c>
      <c r="X727">
        <f>Tabel1[[#This Row],[I alt]]</f>
        <v>370</v>
      </c>
      <c r="Y727">
        <f>Tabel1[[#This Row],[Passive]]</f>
        <v>0</v>
      </c>
      <c r="Z727">
        <f>Tabel1[[#This Row],[Total Aktive]]+Tabel1[[#This Row],[Total Passive]]</f>
        <v>370</v>
      </c>
    </row>
    <row r="728" spans="1:26" x14ac:dyDescent="0.2">
      <c r="A728">
        <v>2014</v>
      </c>
      <c r="B728">
        <v>61</v>
      </c>
      <c r="C728" t="s">
        <v>176</v>
      </c>
      <c r="D728">
        <v>7</v>
      </c>
      <c r="E728">
        <v>0</v>
      </c>
      <c r="F728">
        <v>0</v>
      </c>
      <c r="G728">
        <v>0</v>
      </c>
      <c r="H728">
        <v>207</v>
      </c>
      <c r="I728">
        <v>117</v>
      </c>
      <c r="J728">
        <v>0</v>
      </c>
      <c r="K728">
        <v>0</v>
      </c>
      <c r="L728">
        <v>0</v>
      </c>
      <c r="M728">
        <v>0</v>
      </c>
      <c r="N728">
        <v>19</v>
      </c>
      <c r="O728">
        <v>11</v>
      </c>
      <c r="P728">
        <v>361</v>
      </c>
      <c r="Q728">
        <v>2</v>
      </c>
      <c r="R728" t="str">
        <f>_xlfn.CONCAT(Tabel1[[#This Row],[KlubNr]]," - ",Tabel1[[#This Row],[Klubnavn]])</f>
        <v>61 - Jammerbugtens Golfklub</v>
      </c>
      <c r="S728">
        <f>Tabel1[[#This Row],[Fleks mænd]]+Tabel1[[#This Row],[Fleks damer]]</f>
        <v>0</v>
      </c>
      <c r="T728">
        <f>Tabel1[[#This Row],[Junior drenge]]+Tabel1[[#This Row],[Junior piger]]+Tabel1[[#This Row],[Junior drenge uden banetill.]]+Tabel1[[#This Row],[Junior piger uden banetill.]]+Tabel1[[#This Row],[Senior mænd]]+Tabel1[[#This Row],[Senior damer]]</f>
        <v>331</v>
      </c>
      <c r="U728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728">
        <f>Tabel1[[#This Row],[Senior mænd]]+Tabel1[[#This Row],[Senior damer]]</f>
        <v>324</v>
      </c>
      <c r="W728">
        <f>Tabel1[[#This Row],[Langdist mænd]]+Tabel1[[#This Row],[Langdist damer]]</f>
        <v>30</v>
      </c>
      <c r="X728">
        <f>Tabel1[[#This Row],[I alt]]</f>
        <v>361</v>
      </c>
      <c r="Y728">
        <f>Tabel1[[#This Row],[Passive]]</f>
        <v>2</v>
      </c>
      <c r="Z728">
        <f>Tabel1[[#This Row],[Total Aktive]]+Tabel1[[#This Row],[Total Passive]]</f>
        <v>363</v>
      </c>
    </row>
    <row r="729" spans="1:26" x14ac:dyDescent="0.2">
      <c r="A729">
        <v>2014</v>
      </c>
      <c r="B729">
        <v>166</v>
      </c>
      <c r="C729" t="s">
        <v>195</v>
      </c>
      <c r="D729">
        <v>9</v>
      </c>
      <c r="E729">
        <v>0</v>
      </c>
      <c r="F729">
        <v>0</v>
      </c>
      <c r="G729">
        <v>0</v>
      </c>
      <c r="H729">
        <v>257</v>
      </c>
      <c r="I729">
        <v>83</v>
      </c>
      <c r="J729">
        <v>0</v>
      </c>
      <c r="K729">
        <v>0</v>
      </c>
      <c r="L729">
        <v>5</v>
      </c>
      <c r="M729">
        <v>4</v>
      </c>
      <c r="N729">
        <v>2</v>
      </c>
      <c r="O729">
        <v>0</v>
      </c>
      <c r="P729">
        <v>360</v>
      </c>
      <c r="Q729">
        <v>24</v>
      </c>
      <c r="R729" t="str">
        <f>_xlfn.CONCAT(Tabel1[[#This Row],[KlubNr]]," - ",Tabel1[[#This Row],[Klubnavn]])</f>
        <v>166 - Langesø Golf Club</v>
      </c>
      <c r="S729">
        <f>Tabel1[[#This Row],[Fleks mænd]]+Tabel1[[#This Row],[Fleks damer]]</f>
        <v>9</v>
      </c>
      <c r="T729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729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729">
        <f>Tabel1[[#This Row],[Senior mænd]]+Tabel1[[#This Row],[Senior damer]]</f>
        <v>340</v>
      </c>
      <c r="W729">
        <f>Tabel1[[#This Row],[Langdist mænd]]+Tabel1[[#This Row],[Langdist damer]]</f>
        <v>2</v>
      </c>
      <c r="X729">
        <f>Tabel1[[#This Row],[I alt]]</f>
        <v>360</v>
      </c>
      <c r="Y729">
        <f>Tabel1[[#This Row],[Passive]]</f>
        <v>24</v>
      </c>
      <c r="Z729">
        <f>Tabel1[[#This Row],[Total Aktive]]+Tabel1[[#This Row],[Total Passive]]</f>
        <v>384</v>
      </c>
    </row>
    <row r="730" spans="1:26" x14ac:dyDescent="0.2">
      <c r="A730">
        <v>2014</v>
      </c>
      <c r="B730">
        <v>96</v>
      </c>
      <c r="C730" t="s">
        <v>181</v>
      </c>
      <c r="D730">
        <v>1</v>
      </c>
      <c r="E730">
        <v>1</v>
      </c>
      <c r="F730">
        <v>1</v>
      </c>
      <c r="G730">
        <v>0</v>
      </c>
      <c r="H730">
        <v>149</v>
      </c>
      <c r="I730">
        <v>92</v>
      </c>
      <c r="J730">
        <v>0</v>
      </c>
      <c r="K730">
        <v>0</v>
      </c>
      <c r="L730">
        <v>33</v>
      </c>
      <c r="M730">
        <v>11</v>
      </c>
      <c r="N730">
        <v>39</v>
      </c>
      <c r="O730">
        <v>24</v>
      </c>
      <c r="P730">
        <v>351</v>
      </c>
      <c r="Q730">
        <v>55</v>
      </c>
      <c r="R730" t="str">
        <f>_xlfn.CONCAT(Tabel1[[#This Row],[KlubNr]]," - ",Tabel1[[#This Row],[Klubnavn]])</f>
        <v>96 - Blåvandshuk Golfklub</v>
      </c>
      <c r="S730">
        <f>Tabel1[[#This Row],[Fleks mænd]]+Tabel1[[#This Row],[Fleks damer]]</f>
        <v>44</v>
      </c>
      <c r="T730">
        <f>Tabel1[[#This Row],[Junior drenge]]+Tabel1[[#This Row],[Junior piger]]+Tabel1[[#This Row],[Junior drenge uden banetill.]]+Tabel1[[#This Row],[Junior piger uden banetill.]]+Tabel1[[#This Row],[Senior mænd]]+Tabel1[[#This Row],[Senior damer]]</f>
        <v>244</v>
      </c>
      <c r="U730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730">
        <f>Tabel1[[#This Row],[Senior mænd]]+Tabel1[[#This Row],[Senior damer]]</f>
        <v>241</v>
      </c>
      <c r="W730">
        <f>Tabel1[[#This Row],[Langdist mænd]]+Tabel1[[#This Row],[Langdist damer]]</f>
        <v>63</v>
      </c>
      <c r="X730">
        <f>Tabel1[[#This Row],[I alt]]</f>
        <v>351</v>
      </c>
      <c r="Y730">
        <f>Tabel1[[#This Row],[Passive]]</f>
        <v>55</v>
      </c>
      <c r="Z730">
        <f>Tabel1[[#This Row],[Total Aktive]]+Tabel1[[#This Row],[Total Passive]]</f>
        <v>406</v>
      </c>
    </row>
    <row r="731" spans="1:26" x14ac:dyDescent="0.2">
      <c r="A731">
        <v>2014</v>
      </c>
      <c r="B731">
        <v>178</v>
      </c>
      <c r="C731" t="s">
        <v>186</v>
      </c>
      <c r="D731">
        <v>5</v>
      </c>
      <c r="E731">
        <v>4</v>
      </c>
      <c r="F731">
        <v>0</v>
      </c>
      <c r="G731">
        <v>0</v>
      </c>
      <c r="H731">
        <v>200</v>
      </c>
      <c r="I731">
        <v>103</v>
      </c>
      <c r="J731">
        <v>0</v>
      </c>
      <c r="K731">
        <v>0</v>
      </c>
      <c r="L731">
        <v>12</v>
      </c>
      <c r="M731">
        <v>4</v>
      </c>
      <c r="N731">
        <v>17</v>
      </c>
      <c r="O731">
        <v>2</v>
      </c>
      <c r="P731">
        <v>347</v>
      </c>
      <c r="Q731">
        <v>4</v>
      </c>
      <c r="R731" t="str">
        <f>_xlfn.CONCAT(Tabel1[[#This Row],[KlubNr]]," - ",Tabel1[[#This Row],[Klubnavn]])</f>
        <v>178 - Hvalpsund Golf Club</v>
      </c>
      <c r="S731">
        <f>Tabel1[[#This Row],[Fleks mænd]]+Tabel1[[#This Row],[Fleks damer]]</f>
        <v>16</v>
      </c>
      <c r="T731">
        <f>Tabel1[[#This Row],[Junior drenge]]+Tabel1[[#This Row],[Junior piger]]+Tabel1[[#This Row],[Junior drenge uden banetill.]]+Tabel1[[#This Row],[Junior piger uden banetill.]]+Tabel1[[#This Row],[Senior mænd]]+Tabel1[[#This Row],[Senior damer]]</f>
        <v>312</v>
      </c>
      <c r="U731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731">
        <f>Tabel1[[#This Row],[Senior mænd]]+Tabel1[[#This Row],[Senior damer]]</f>
        <v>303</v>
      </c>
      <c r="W731">
        <f>Tabel1[[#This Row],[Langdist mænd]]+Tabel1[[#This Row],[Langdist damer]]</f>
        <v>19</v>
      </c>
      <c r="X731">
        <f>Tabel1[[#This Row],[I alt]]</f>
        <v>347</v>
      </c>
      <c r="Y731">
        <f>Tabel1[[#This Row],[Passive]]</f>
        <v>4</v>
      </c>
      <c r="Z731">
        <f>Tabel1[[#This Row],[Total Aktive]]+Tabel1[[#This Row],[Total Passive]]</f>
        <v>351</v>
      </c>
    </row>
    <row r="732" spans="1:26" x14ac:dyDescent="0.2">
      <c r="A732">
        <v>2014</v>
      </c>
      <c r="B732">
        <v>56</v>
      </c>
      <c r="C732" t="s">
        <v>187</v>
      </c>
      <c r="D732">
        <v>29</v>
      </c>
      <c r="E732">
        <v>9</v>
      </c>
      <c r="F732">
        <v>0</v>
      </c>
      <c r="G732">
        <v>0</v>
      </c>
      <c r="H732">
        <v>217</v>
      </c>
      <c r="I732">
        <v>73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328</v>
      </c>
      <c r="Q732">
        <v>19</v>
      </c>
      <c r="R732" t="str">
        <f>_xlfn.CONCAT(Tabel1[[#This Row],[KlubNr]]," - ",Tabel1[[#This Row],[Klubnavn]])</f>
        <v>56 - Nordbornholms Golf Klub</v>
      </c>
      <c r="S732">
        <f>Tabel1[[#This Row],[Fleks mænd]]+Tabel1[[#This Row],[Fleks damer]]</f>
        <v>0</v>
      </c>
      <c r="T732">
        <f>Tabel1[[#This Row],[Junior drenge]]+Tabel1[[#This Row],[Junior piger]]+Tabel1[[#This Row],[Junior drenge uden banetill.]]+Tabel1[[#This Row],[Junior piger uden banetill.]]+Tabel1[[#This Row],[Senior mænd]]+Tabel1[[#This Row],[Senior damer]]</f>
        <v>328</v>
      </c>
      <c r="U732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732">
        <f>Tabel1[[#This Row],[Senior mænd]]+Tabel1[[#This Row],[Senior damer]]</f>
        <v>290</v>
      </c>
      <c r="W732">
        <f>Tabel1[[#This Row],[Langdist mænd]]+Tabel1[[#This Row],[Langdist damer]]</f>
        <v>0</v>
      </c>
      <c r="X732">
        <f>Tabel1[[#This Row],[I alt]]</f>
        <v>328</v>
      </c>
      <c r="Y732">
        <f>Tabel1[[#This Row],[Passive]]</f>
        <v>19</v>
      </c>
      <c r="Z732">
        <f>Tabel1[[#This Row],[Total Aktive]]+Tabel1[[#This Row],[Total Passive]]</f>
        <v>347</v>
      </c>
    </row>
    <row r="733" spans="1:26" x14ac:dyDescent="0.2">
      <c r="A733">
        <v>2014</v>
      </c>
      <c r="B733">
        <v>146</v>
      </c>
      <c r="C733" t="s">
        <v>189</v>
      </c>
      <c r="D733">
        <v>2</v>
      </c>
      <c r="E733">
        <v>0</v>
      </c>
      <c r="F733">
        <v>0</v>
      </c>
      <c r="G733">
        <v>0</v>
      </c>
      <c r="H733">
        <v>176</v>
      </c>
      <c r="I733">
        <v>89</v>
      </c>
      <c r="J733">
        <v>0</v>
      </c>
      <c r="K733">
        <v>0</v>
      </c>
      <c r="L733">
        <v>5</v>
      </c>
      <c r="M733">
        <v>11</v>
      </c>
      <c r="N733">
        <v>7</v>
      </c>
      <c r="O733">
        <v>5</v>
      </c>
      <c r="P733">
        <v>295</v>
      </c>
      <c r="Q733">
        <v>20</v>
      </c>
      <c r="R733" t="str">
        <f>_xlfn.CONCAT(Tabel1[[#This Row],[KlubNr]]," - ",Tabel1[[#This Row],[Klubnavn]])</f>
        <v>146 - Løgstør Golfklub</v>
      </c>
      <c r="S733">
        <f>Tabel1[[#This Row],[Fleks mænd]]+Tabel1[[#This Row],[Fleks damer]]</f>
        <v>16</v>
      </c>
      <c r="T733">
        <f>Tabel1[[#This Row],[Junior drenge]]+Tabel1[[#This Row],[Junior piger]]+Tabel1[[#This Row],[Junior drenge uden banetill.]]+Tabel1[[#This Row],[Junior piger uden banetill.]]+Tabel1[[#This Row],[Senior mænd]]+Tabel1[[#This Row],[Senior damer]]</f>
        <v>267</v>
      </c>
      <c r="U733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733">
        <f>Tabel1[[#This Row],[Senior mænd]]+Tabel1[[#This Row],[Senior damer]]</f>
        <v>265</v>
      </c>
      <c r="W733">
        <f>Tabel1[[#This Row],[Langdist mænd]]+Tabel1[[#This Row],[Langdist damer]]</f>
        <v>12</v>
      </c>
      <c r="X733">
        <f>Tabel1[[#This Row],[I alt]]</f>
        <v>295</v>
      </c>
      <c r="Y733">
        <f>Tabel1[[#This Row],[Passive]]</f>
        <v>20</v>
      </c>
      <c r="Z733">
        <f>Tabel1[[#This Row],[Total Aktive]]+Tabel1[[#This Row],[Total Passive]]</f>
        <v>315</v>
      </c>
    </row>
    <row r="734" spans="1:26" x14ac:dyDescent="0.2">
      <c r="A734">
        <v>2014</v>
      </c>
      <c r="B734">
        <v>127</v>
      </c>
      <c r="C734" t="s">
        <v>190</v>
      </c>
      <c r="D734">
        <v>7</v>
      </c>
      <c r="E734">
        <v>0</v>
      </c>
      <c r="F734">
        <v>0</v>
      </c>
      <c r="G734">
        <v>0</v>
      </c>
      <c r="H734">
        <v>186</v>
      </c>
      <c r="I734">
        <v>66</v>
      </c>
      <c r="J734">
        <v>0</v>
      </c>
      <c r="K734">
        <v>0</v>
      </c>
      <c r="L734">
        <v>21</v>
      </c>
      <c r="M734">
        <v>8</v>
      </c>
      <c r="N734">
        <v>0</v>
      </c>
      <c r="O734">
        <v>0</v>
      </c>
      <c r="P734">
        <v>288</v>
      </c>
      <c r="Q734">
        <v>20</v>
      </c>
      <c r="R734" t="str">
        <f>_xlfn.CONCAT(Tabel1[[#This Row],[KlubNr]]," - ",Tabel1[[#This Row],[Klubnavn]])</f>
        <v>127 - Solrød Golfklub</v>
      </c>
      <c r="S734">
        <f>Tabel1[[#This Row],[Fleks mænd]]+Tabel1[[#This Row],[Fleks damer]]</f>
        <v>29</v>
      </c>
      <c r="T734">
        <f>Tabel1[[#This Row],[Junior drenge]]+Tabel1[[#This Row],[Junior piger]]+Tabel1[[#This Row],[Junior drenge uden banetill.]]+Tabel1[[#This Row],[Junior piger uden banetill.]]+Tabel1[[#This Row],[Senior mænd]]+Tabel1[[#This Row],[Senior damer]]</f>
        <v>259</v>
      </c>
      <c r="U734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734">
        <f>Tabel1[[#This Row],[Senior mænd]]+Tabel1[[#This Row],[Senior damer]]</f>
        <v>252</v>
      </c>
      <c r="W734">
        <f>Tabel1[[#This Row],[Langdist mænd]]+Tabel1[[#This Row],[Langdist damer]]</f>
        <v>0</v>
      </c>
      <c r="X734">
        <f>Tabel1[[#This Row],[I alt]]</f>
        <v>288</v>
      </c>
      <c r="Y734">
        <f>Tabel1[[#This Row],[Passive]]</f>
        <v>20</v>
      </c>
      <c r="Z734">
        <f>Tabel1[[#This Row],[Total Aktive]]+Tabel1[[#This Row],[Total Passive]]</f>
        <v>308</v>
      </c>
    </row>
    <row r="735" spans="1:26" x14ac:dyDescent="0.2">
      <c r="A735">
        <v>2014</v>
      </c>
      <c r="B735">
        <v>182</v>
      </c>
      <c r="C735" t="s">
        <v>188</v>
      </c>
      <c r="D735">
        <v>5</v>
      </c>
      <c r="E735">
        <v>0</v>
      </c>
      <c r="F735">
        <v>4</v>
      </c>
      <c r="G735">
        <v>0</v>
      </c>
      <c r="H735">
        <v>177</v>
      </c>
      <c r="I735">
        <v>60</v>
      </c>
      <c r="J735">
        <v>0</v>
      </c>
      <c r="K735">
        <v>0</v>
      </c>
      <c r="L735">
        <v>21</v>
      </c>
      <c r="M735">
        <v>2</v>
      </c>
      <c r="N735">
        <v>11</v>
      </c>
      <c r="O735">
        <v>4</v>
      </c>
      <c r="P735">
        <v>284</v>
      </c>
      <c r="Q735">
        <v>31</v>
      </c>
      <c r="R735" t="str">
        <f>_xlfn.CONCAT(Tabel1[[#This Row],[KlubNr]]," - ",Tabel1[[#This Row],[Klubnavn]])</f>
        <v>182 - Midtfyns Golfklub</v>
      </c>
      <c r="S735">
        <f>Tabel1[[#This Row],[Fleks mænd]]+Tabel1[[#This Row],[Fleks damer]]</f>
        <v>23</v>
      </c>
      <c r="T735">
        <f>Tabel1[[#This Row],[Junior drenge]]+Tabel1[[#This Row],[Junior piger]]+Tabel1[[#This Row],[Junior drenge uden banetill.]]+Tabel1[[#This Row],[Junior piger uden banetill.]]+Tabel1[[#This Row],[Senior mænd]]+Tabel1[[#This Row],[Senior damer]]</f>
        <v>246</v>
      </c>
      <c r="U735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735">
        <f>Tabel1[[#This Row],[Senior mænd]]+Tabel1[[#This Row],[Senior damer]]</f>
        <v>237</v>
      </c>
      <c r="W735">
        <f>Tabel1[[#This Row],[Langdist mænd]]+Tabel1[[#This Row],[Langdist damer]]</f>
        <v>15</v>
      </c>
      <c r="X735">
        <f>Tabel1[[#This Row],[I alt]]</f>
        <v>284</v>
      </c>
      <c r="Y735">
        <f>Tabel1[[#This Row],[Passive]]</f>
        <v>31</v>
      </c>
      <c r="Z735">
        <f>Tabel1[[#This Row],[Total Aktive]]+Tabel1[[#This Row],[Total Passive]]</f>
        <v>315</v>
      </c>
    </row>
    <row r="736" spans="1:26" x14ac:dyDescent="0.2">
      <c r="A736">
        <v>2014</v>
      </c>
      <c r="B736">
        <v>903</v>
      </c>
      <c r="C736" t="s">
        <v>209</v>
      </c>
      <c r="D736">
        <v>3</v>
      </c>
      <c r="E736">
        <v>0</v>
      </c>
      <c r="F736">
        <v>0</v>
      </c>
      <c r="G736">
        <v>0</v>
      </c>
      <c r="H736">
        <v>173</v>
      </c>
      <c r="I736">
        <v>88</v>
      </c>
      <c r="J736">
        <v>0</v>
      </c>
      <c r="K736">
        <v>0</v>
      </c>
      <c r="L736">
        <v>9</v>
      </c>
      <c r="M736">
        <v>7</v>
      </c>
      <c r="N736">
        <v>0</v>
      </c>
      <c r="O736">
        <v>0</v>
      </c>
      <c r="P736">
        <v>280</v>
      </c>
      <c r="Q736">
        <v>0</v>
      </c>
      <c r="R736" t="str">
        <f>_xlfn.CONCAT(Tabel1[[#This Row],[KlubNr]]," - ",Tabel1[[#This Row],[Klubnavn]])</f>
        <v>903 - Kellers Park Golf Club</v>
      </c>
      <c r="S736">
        <f>Tabel1[[#This Row],[Fleks mænd]]+Tabel1[[#This Row],[Fleks damer]]</f>
        <v>16</v>
      </c>
      <c r="T736">
        <f>Tabel1[[#This Row],[Junior drenge]]+Tabel1[[#This Row],[Junior piger]]+Tabel1[[#This Row],[Junior drenge uden banetill.]]+Tabel1[[#This Row],[Junior piger uden banetill.]]+Tabel1[[#This Row],[Senior mænd]]+Tabel1[[#This Row],[Senior damer]]</f>
        <v>264</v>
      </c>
      <c r="U736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736">
        <f>Tabel1[[#This Row],[Senior mænd]]+Tabel1[[#This Row],[Senior damer]]</f>
        <v>261</v>
      </c>
      <c r="W736">
        <f>Tabel1[[#This Row],[Langdist mænd]]+Tabel1[[#This Row],[Langdist damer]]</f>
        <v>0</v>
      </c>
      <c r="X736">
        <f>Tabel1[[#This Row],[I alt]]</f>
        <v>280</v>
      </c>
      <c r="Y736">
        <f>Tabel1[[#This Row],[Passive]]</f>
        <v>0</v>
      </c>
      <c r="Z736">
        <f>Tabel1[[#This Row],[Total Aktive]]+Tabel1[[#This Row],[Total Passive]]</f>
        <v>280</v>
      </c>
    </row>
    <row r="737" spans="1:26" x14ac:dyDescent="0.2">
      <c r="A737">
        <v>2014</v>
      </c>
      <c r="B737">
        <v>165</v>
      </c>
      <c r="C737" t="s">
        <v>194</v>
      </c>
      <c r="D737">
        <v>1</v>
      </c>
      <c r="E737">
        <v>1</v>
      </c>
      <c r="F737">
        <v>0</v>
      </c>
      <c r="G737">
        <v>0</v>
      </c>
      <c r="H737">
        <v>98</v>
      </c>
      <c r="I737">
        <v>41</v>
      </c>
      <c r="J737">
        <v>0</v>
      </c>
      <c r="K737">
        <v>0</v>
      </c>
      <c r="L737">
        <v>51</v>
      </c>
      <c r="M737">
        <v>18</v>
      </c>
      <c r="N737">
        <v>17</v>
      </c>
      <c r="O737">
        <v>9</v>
      </c>
      <c r="P737">
        <v>236</v>
      </c>
      <c r="Q737">
        <v>102</v>
      </c>
      <c r="R737" t="str">
        <f>_xlfn.CONCAT(Tabel1[[#This Row],[KlubNr]]," - ",Tabel1[[#This Row],[Klubnavn]])</f>
        <v>165 - Ærø Golf Klub</v>
      </c>
      <c r="S737">
        <f>Tabel1[[#This Row],[Fleks mænd]]+Tabel1[[#This Row],[Fleks damer]]</f>
        <v>69</v>
      </c>
      <c r="T737">
        <f>Tabel1[[#This Row],[Junior drenge]]+Tabel1[[#This Row],[Junior piger]]+Tabel1[[#This Row],[Junior drenge uden banetill.]]+Tabel1[[#This Row],[Junior piger uden banetill.]]+Tabel1[[#This Row],[Senior mænd]]+Tabel1[[#This Row],[Senior damer]]</f>
        <v>141</v>
      </c>
      <c r="U737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737">
        <f>Tabel1[[#This Row],[Senior mænd]]+Tabel1[[#This Row],[Senior damer]]</f>
        <v>139</v>
      </c>
      <c r="W737">
        <f>Tabel1[[#This Row],[Langdist mænd]]+Tabel1[[#This Row],[Langdist damer]]</f>
        <v>26</v>
      </c>
      <c r="X737">
        <f>Tabel1[[#This Row],[I alt]]</f>
        <v>236</v>
      </c>
      <c r="Y737">
        <f>Tabel1[[#This Row],[Passive]]</f>
        <v>102</v>
      </c>
      <c r="Z737">
        <f>Tabel1[[#This Row],[Total Aktive]]+Tabel1[[#This Row],[Total Passive]]</f>
        <v>338</v>
      </c>
    </row>
    <row r="738" spans="1:26" x14ac:dyDescent="0.2">
      <c r="A738">
        <v>2014</v>
      </c>
      <c r="B738">
        <v>171</v>
      </c>
      <c r="C738" t="s">
        <v>192</v>
      </c>
      <c r="D738">
        <v>3</v>
      </c>
      <c r="E738">
        <v>3</v>
      </c>
      <c r="F738">
        <v>0</v>
      </c>
      <c r="G738">
        <v>0</v>
      </c>
      <c r="H738">
        <v>152</v>
      </c>
      <c r="I738">
        <v>74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232</v>
      </c>
      <c r="Q738">
        <v>2</v>
      </c>
      <c r="R738" t="str">
        <f>_xlfn.CONCAT(Tabel1[[#This Row],[KlubNr]]," - ",Tabel1[[#This Row],[Klubnavn]])</f>
        <v>171 - Hedens Golfklub</v>
      </c>
      <c r="S738">
        <f>Tabel1[[#This Row],[Fleks mænd]]+Tabel1[[#This Row],[Fleks damer]]</f>
        <v>0</v>
      </c>
      <c r="T738">
        <f>Tabel1[[#This Row],[Junior drenge]]+Tabel1[[#This Row],[Junior piger]]+Tabel1[[#This Row],[Junior drenge uden banetill.]]+Tabel1[[#This Row],[Junior piger uden banetill.]]+Tabel1[[#This Row],[Senior mænd]]+Tabel1[[#This Row],[Senior damer]]</f>
        <v>232</v>
      </c>
      <c r="U738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738">
        <f>Tabel1[[#This Row],[Senior mænd]]+Tabel1[[#This Row],[Senior damer]]</f>
        <v>226</v>
      </c>
      <c r="W738">
        <f>Tabel1[[#This Row],[Langdist mænd]]+Tabel1[[#This Row],[Langdist damer]]</f>
        <v>0</v>
      </c>
      <c r="X738">
        <f>Tabel1[[#This Row],[I alt]]</f>
        <v>232</v>
      </c>
      <c r="Y738">
        <f>Tabel1[[#This Row],[Passive]]</f>
        <v>2</v>
      </c>
      <c r="Z738">
        <f>Tabel1[[#This Row],[Total Aktive]]+Tabel1[[#This Row],[Total Passive]]</f>
        <v>234</v>
      </c>
    </row>
    <row r="739" spans="1:26" x14ac:dyDescent="0.2">
      <c r="A739">
        <v>2014</v>
      </c>
      <c r="B739">
        <v>908</v>
      </c>
      <c r="C739" t="s">
        <v>196</v>
      </c>
      <c r="D739">
        <v>2</v>
      </c>
      <c r="E739">
        <v>0</v>
      </c>
      <c r="F739">
        <v>0</v>
      </c>
      <c r="G739">
        <v>0</v>
      </c>
      <c r="H739">
        <v>146</v>
      </c>
      <c r="I739">
        <v>50</v>
      </c>
      <c r="J739">
        <v>0</v>
      </c>
      <c r="K739">
        <v>0</v>
      </c>
      <c r="L739">
        <v>5</v>
      </c>
      <c r="M739">
        <v>2</v>
      </c>
      <c r="N739">
        <v>0</v>
      </c>
      <c r="O739">
        <v>0</v>
      </c>
      <c r="P739">
        <v>205</v>
      </c>
      <c r="Q739">
        <v>37</v>
      </c>
      <c r="R739" t="str">
        <f>_xlfn.CONCAT(Tabel1[[#This Row],[KlubNr]]," - ",Tabel1[[#This Row],[Klubnavn]])</f>
        <v>908 - Haunstrup Golf KS Aktiv Fritid</v>
      </c>
      <c r="S739">
        <f>Tabel1[[#This Row],[Fleks mænd]]+Tabel1[[#This Row],[Fleks damer]]</f>
        <v>7</v>
      </c>
      <c r="T739">
        <f>Tabel1[[#This Row],[Junior drenge]]+Tabel1[[#This Row],[Junior piger]]+Tabel1[[#This Row],[Junior drenge uden banetill.]]+Tabel1[[#This Row],[Junior piger uden banetill.]]+Tabel1[[#This Row],[Senior mænd]]+Tabel1[[#This Row],[Senior damer]]</f>
        <v>198</v>
      </c>
      <c r="U739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739">
        <f>Tabel1[[#This Row],[Senior mænd]]+Tabel1[[#This Row],[Senior damer]]</f>
        <v>196</v>
      </c>
      <c r="W739">
        <f>Tabel1[[#This Row],[Langdist mænd]]+Tabel1[[#This Row],[Langdist damer]]</f>
        <v>0</v>
      </c>
      <c r="X739">
        <f>Tabel1[[#This Row],[I alt]]</f>
        <v>205</v>
      </c>
      <c r="Y739">
        <f>Tabel1[[#This Row],[Passive]]</f>
        <v>37</v>
      </c>
      <c r="Z739">
        <f>Tabel1[[#This Row],[Total Aktive]]+Tabel1[[#This Row],[Total Passive]]</f>
        <v>242</v>
      </c>
    </row>
    <row r="740" spans="1:26" x14ac:dyDescent="0.2">
      <c r="A740">
        <v>2014</v>
      </c>
      <c r="B740">
        <v>902</v>
      </c>
      <c r="C740" t="s">
        <v>210</v>
      </c>
      <c r="D740">
        <v>0</v>
      </c>
      <c r="E740">
        <v>0</v>
      </c>
      <c r="F740">
        <v>0</v>
      </c>
      <c r="G740">
        <v>0</v>
      </c>
      <c r="H740">
        <v>100</v>
      </c>
      <c r="I740">
        <v>22</v>
      </c>
      <c r="J740">
        <v>0</v>
      </c>
      <c r="K740">
        <v>0</v>
      </c>
      <c r="L740">
        <v>66</v>
      </c>
      <c r="M740">
        <v>16</v>
      </c>
      <c r="N740">
        <v>0</v>
      </c>
      <c r="O740">
        <v>0</v>
      </c>
      <c r="P740">
        <v>204</v>
      </c>
      <c r="Q740">
        <v>0</v>
      </c>
      <c r="R740" t="str">
        <f>_xlfn.CONCAT(Tabel1[[#This Row],[KlubNr]]," - ",Tabel1[[#This Row],[Klubnavn]])</f>
        <v>902 - Storådalen</v>
      </c>
      <c r="S740">
        <f>Tabel1[[#This Row],[Fleks mænd]]+Tabel1[[#This Row],[Fleks damer]]</f>
        <v>82</v>
      </c>
      <c r="T740">
        <f>Tabel1[[#This Row],[Junior drenge]]+Tabel1[[#This Row],[Junior piger]]+Tabel1[[#This Row],[Junior drenge uden banetill.]]+Tabel1[[#This Row],[Junior piger uden banetill.]]+Tabel1[[#This Row],[Senior mænd]]+Tabel1[[#This Row],[Senior damer]]</f>
        <v>122</v>
      </c>
      <c r="U740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740">
        <f>Tabel1[[#This Row],[Senior mænd]]+Tabel1[[#This Row],[Senior damer]]</f>
        <v>122</v>
      </c>
      <c r="W740">
        <f>Tabel1[[#This Row],[Langdist mænd]]+Tabel1[[#This Row],[Langdist damer]]</f>
        <v>0</v>
      </c>
      <c r="X740">
        <f>Tabel1[[#This Row],[I alt]]</f>
        <v>204</v>
      </c>
      <c r="Y740">
        <f>Tabel1[[#This Row],[Passive]]</f>
        <v>0</v>
      </c>
      <c r="Z740">
        <f>Tabel1[[#This Row],[Total Aktive]]+Tabel1[[#This Row],[Total Passive]]</f>
        <v>204</v>
      </c>
    </row>
    <row r="741" spans="1:26" x14ac:dyDescent="0.2">
      <c r="A741">
        <v>2014</v>
      </c>
      <c r="B741">
        <v>194</v>
      </c>
      <c r="C741" t="s">
        <v>207</v>
      </c>
      <c r="D741">
        <v>1</v>
      </c>
      <c r="E741">
        <v>0</v>
      </c>
      <c r="F741">
        <v>1</v>
      </c>
      <c r="G741">
        <v>0</v>
      </c>
      <c r="H741">
        <v>0</v>
      </c>
      <c r="I741">
        <v>0</v>
      </c>
      <c r="J741">
        <v>2</v>
      </c>
      <c r="K741">
        <v>0</v>
      </c>
      <c r="L741">
        <v>135</v>
      </c>
      <c r="M741">
        <v>36</v>
      </c>
      <c r="N741">
        <v>0</v>
      </c>
      <c r="O741">
        <v>0</v>
      </c>
      <c r="P741">
        <v>175</v>
      </c>
      <c r="Q741">
        <v>0</v>
      </c>
      <c r="R741" t="str">
        <f>_xlfn.CONCAT(Tabel1[[#This Row],[KlubNr]]," - ",Tabel1[[#This Row],[Klubnavn]])</f>
        <v>194 - Gudme Golf Club</v>
      </c>
      <c r="S741">
        <f>Tabel1[[#This Row],[Fleks mænd]]+Tabel1[[#This Row],[Fleks damer]]</f>
        <v>171</v>
      </c>
      <c r="T741">
        <f>Tabel1[[#This Row],[Junior drenge]]+Tabel1[[#This Row],[Junior piger]]+Tabel1[[#This Row],[Junior drenge uden banetill.]]+Tabel1[[#This Row],[Junior piger uden banetill.]]+Tabel1[[#This Row],[Senior mænd]]+Tabel1[[#This Row],[Senior damer]]</f>
        <v>2</v>
      </c>
      <c r="U741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741">
        <f>Tabel1[[#This Row],[Senior mænd]]+Tabel1[[#This Row],[Senior damer]]</f>
        <v>0</v>
      </c>
      <c r="W741">
        <f>Tabel1[[#This Row],[Langdist mænd]]+Tabel1[[#This Row],[Langdist damer]]</f>
        <v>0</v>
      </c>
      <c r="X741">
        <f>Tabel1[[#This Row],[I alt]]</f>
        <v>175</v>
      </c>
      <c r="Y741">
        <f>Tabel1[[#This Row],[Passive]]</f>
        <v>0</v>
      </c>
      <c r="Z741">
        <f>Tabel1[[#This Row],[Total Aktive]]+Tabel1[[#This Row],[Total Passive]]</f>
        <v>175</v>
      </c>
    </row>
    <row r="742" spans="1:26" x14ac:dyDescent="0.2">
      <c r="A742">
        <v>2014</v>
      </c>
      <c r="B742">
        <v>189</v>
      </c>
      <c r="C742" t="s">
        <v>199</v>
      </c>
      <c r="D742">
        <v>2</v>
      </c>
      <c r="E742">
        <v>0</v>
      </c>
      <c r="F742">
        <v>6</v>
      </c>
      <c r="G742">
        <v>2</v>
      </c>
      <c r="H742">
        <v>115</v>
      </c>
      <c r="I742">
        <v>36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161</v>
      </c>
      <c r="Q742">
        <v>3</v>
      </c>
      <c r="R742" t="str">
        <f>_xlfn.CONCAT(Tabel1[[#This Row],[KlubNr]]," - ",Tabel1[[#This Row],[Klubnavn]])</f>
        <v>189 - Sandager Golfklub</v>
      </c>
      <c r="S742">
        <f>Tabel1[[#This Row],[Fleks mænd]]+Tabel1[[#This Row],[Fleks damer]]</f>
        <v>0</v>
      </c>
      <c r="T742">
        <f>Tabel1[[#This Row],[Junior drenge]]+Tabel1[[#This Row],[Junior piger]]+Tabel1[[#This Row],[Junior drenge uden banetill.]]+Tabel1[[#This Row],[Junior piger uden banetill.]]+Tabel1[[#This Row],[Senior mænd]]+Tabel1[[#This Row],[Senior damer]]</f>
        <v>161</v>
      </c>
      <c r="U742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742">
        <f>Tabel1[[#This Row],[Senior mænd]]+Tabel1[[#This Row],[Senior damer]]</f>
        <v>151</v>
      </c>
      <c r="W742">
        <f>Tabel1[[#This Row],[Langdist mænd]]+Tabel1[[#This Row],[Langdist damer]]</f>
        <v>0</v>
      </c>
      <c r="X742">
        <f>Tabel1[[#This Row],[I alt]]</f>
        <v>161</v>
      </c>
      <c r="Y742">
        <f>Tabel1[[#This Row],[Passive]]</f>
        <v>3</v>
      </c>
      <c r="Z742">
        <f>Tabel1[[#This Row],[Total Aktive]]+Tabel1[[#This Row],[Total Passive]]</f>
        <v>164</v>
      </c>
    </row>
    <row r="743" spans="1:26" x14ac:dyDescent="0.2">
      <c r="A743">
        <v>2014</v>
      </c>
      <c r="B743">
        <v>187</v>
      </c>
      <c r="C743" t="s">
        <v>198</v>
      </c>
      <c r="D743">
        <v>1</v>
      </c>
      <c r="E743">
        <v>0</v>
      </c>
      <c r="F743">
        <v>1</v>
      </c>
      <c r="G743">
        <v>0</v>
      </c>
      <c r="H743">
        <v>97</v>
      </c>
      <c r="I743">
        <v>38</v>
      </c>
      <c r="J743">
        <v>0</v>
      </c>
      <c r="K743">
        <v>0</v>
      </c>
      <c r="L743">
        <v>10</v>
      </c>
      <c r="M743">
        <v>3</v>
      </c>
      <c r="N743">
        <v>5</v>
      </c>
      <c r="O743">
        <v>1</v>
      </c>
      <c r="P743">
        <v>156</v>
      </c>
      <c r="Q743">
        <v>11</v>
      </c>
      <c r="R743" t="str">
        <f>_xlfn.CONCAT(Tabel1[[#This Row],[KlubNr]]," - ",Tabel1[[#This Row],[Klubnavn]])</f>
        <v>187 - Karup Å Golfklub</v>
      </c>
      <c r="S743">
        <f>Tabel1[[#This Row],[Fleks mænd]]+Tabel1[[#This Row],[Fleks damer]]</f>
        <v>13</v>
      </c>
      <c r="T743">
        <f>Tabel1[[#This Row],[Junior drenge]]+Tabel1[[#This Row],[Junior piger]]+Tabel1[[#This Row],[Junior drenge uden banetill.]]+Tabel1[[#This Row],[Junior piger uden banetill.]]+Tabel1[[#This Row],[Senior mænd]]+Tabel1[[#This Row],[Senior damer]]</f>
        <v>137</v>
      </c>
      <c r="U743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743">
        <f>Tabel1[[#This Row],[Senior mænd]]+Tabel1[[#This Row],[Senior damer]]</f>
        <v>135</v>
      </c>
      <c r="W743">
        <f>Tabel1[[#This Row],[Langdist mænd]]+Tabel1[[#This Row],[Langdist damer]]</f>
        <v>6</v>
      </c>
      <c r="X743">
        <f>Tabel1[[#This Row],[I alt]]</f>
        <v>156</v>
      </c>
      <c r="Y743">
        <f>Tabel1[[#This Row],[Passive]]</f>
        <v>11</v>
      </c>
      <c r="Z743">
        <f>Tabel1[[#This Row],[Total Aktive]]+Tabel1[[#This Row],[Total Passive]]</f>
        <v>167</v>
      </c>
    </row>
    <row r="744" spans="1:26" x14ac:dyDescent="0.2">
      <c r="A744">
        <v>2014</v>
      </c>
      <c r="B744">
        <v>191</v>
      </c>
      <c r="C744" t="s">
        <v>204</v>
      </c>
      <c r="D744">
        <v>0</v>
      </c>
      <c r="E744">
        <v>1</v>
      </c>
      <c r="F744">
        <v>0</v>
      </c>
      <c r="G744">
        <v>0</v>
      </c>
      <c r="H744">
        <v>64</v>
      </c>
      <c r="I744">
        <v>12</v>
      </c>
      <c r="J744">
        <v>1</v>
      </c>
      <c r="K744">
        <v>0</v>
      </c>
      <c r="L744">
        <v>45</v>
      </c>
      <c r="M744">
        <v>6</v>
      </c>
      <c r="N744">
        <v>16</v>
      </c>
      <c r="O744">
        <v>8</v>
      </c>
      <c r="P744">
        <v>153</v>
      </c>
      <c r="Q744">
        <v>0</v>
      </c>
      <c r="R744" t="str">
        <f>_xlfn.CONCAT(Tabel1[[#This Row],[KlubNr]]," - ",Tabel1[[#This Row],[Klubnavn]])</f>
        <v>191 - Blåvandshuk Golf Skovklubben</v>
      </c>
      <c r="S744">
        <f>Tabel1[[#This Row],[Fleks mænd]]+Tabel1[[#This Row],[Fleks damer]]</f>
        <v>51</v>
      </c>
      <c r="T744">
        <f>Tabel1[[#This Row],[Junior drenge]]+Tabel1[[#This Row],[Junior piger]]+Tabel1[[#This Row],[Junior drenge uden banetill.]]+Tabel1[[#This Row],[Junior piger uden banetill.]]+Tabel1[[#This Row],[Senior mænd]]+Tabel1[[#This Row],[Senior damer]]</f>
        <v>77</v>
      </c>
      <c r="U744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744">
        <f>Tabel1[[#This Row],[Senior mænd]]+Tabel1[[#This Row],[Senior damer]]</f>
        <v>76</v>
      </c>
      <c r="W744">
        <f>Tabel1[[#This Row],[Langdist mænd]]+Tabel1[[#This Row],[Langdist damer]]</f>
        <v>24</v>
      </c>
      <c r="X744">
        <f>Tabel1[[#This Row],[I alt]]</f>
        <v>153</v>
      </c>
      <c r="Y744">
        <f>Tabel1[[#This Row],[Passive]]</f>
        <v>0</v>
      </c>
      <c r="Z744">
        <f>Tabel1[[#This Row],[Total Aktive]]+Tabel1[[#This Row],[Total Passive]]</f>
        <v>153</v>
      </c>
    </row>
    <row r="745" spans="1:26" x14ac:dyDescent="0.2">
      <c r="A745">
        <v>2014</v>
      </c>
      <c r="B745">
        <v>174</v>
      </c>
      <c r="C745" t="s">
        <v>197</v>
      </c>
      <c r="D745">
        <v>3</v>
      </c>
      <c r="E745">
        <v>0</v>
      </c>
      <c r="F745">
        <v>0</v>
      </c>
      <c r="G745">
        <v>0</v>
      </c>
      <c r="H745">
        <v>71</v>
      </c>
      <c r="I745">
        <v>20</v>
      </c>
      <c r="J745">
        <v>0</v>
      </c>
      <c r="K745">
        <v>0</v>
      </c>
      <c r="L745">
        <v>24</v>
      </c>
      <c r="M745">
        <v>15</v>
      </c>
      <c r="N745">
        <v>1</v>
      </c>
      <c r="O745">
        <v>0</v>
      </c>
      <c r="P745">
        <v>134</v>
      </c>
      <c r="Q745">
        <v>0</v>
      </c>
      <c r="R745" t="str">
        <f>_xlfn.CONCAT(Tabel1[[#This Row],[KlubNr]]," - ",Tabel1[[#This Row],[Klubnavn]])</f>
        <v>174 - Djurs Golfklub</v>
      </c>
      <c r="S745">
        <f>Tabel1[[#This Row],[Fleks mænd]]+Tabel1[[#This Row],[Fleks damer]]</f>
        <v>39</v>
      </c>
      <c r="T745">
        <f>Tabel1[[#This Row],[Junior drenge]]+Tabel1[[#This Row],[Junior piger]]+Tabel1[[#This Row],[Junior drenge uden banetill.]]+Tabel1[[#This Row],[Junior piger uden banetill.]]+Tabel1[[#This Row],[Senior mænd]]+Tabel1[[#This Row],[Senior damer]]</f>
        <v>94</v>
      </c>
      <c r="U745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745">
        <f>Tabel1[[#This Row],[Senior mænd]]+Tabel1[[#This Row],[Senior damer]]</f>
        <v>91</v>
      </c>
      <c r="W745">
        <f>Tabel1[[#This Row],[Langdist mænd]]+Tabel1[[#This Row],[Langdist damer]]</f>
        <v>1</v>
      </c>
      <c r="X745">
        <f>Tabel1[[#This Row],[I alt]]</f>
        <v>134</v>
      </c>
      <c r="Y745">
        <f>Tabel1[[#This Row],[Passive]]</f>
        <v>0</v>
      </c>
      <c r="Z745">
        <f>Tabel1[[#This Row],[Total Aktive]]+Tabel1[[#This Row],[Total Passive]]</f>
        <v>134</v>
      </c>
    </row>
    <row r="746" spans="1:26" x14ac:dyDescent="0.2">
      <c r="A746">
        <v>2014</v>
      </c>
      <c r="B746">
        <v>168</v>
      </c>
      <c r="C746" t="s">
        <v>200</v>
      </c>
      <c r="D746">
        <v>0</v>
      </c>
      <c r="E746">
        <v>0</v>
      </c>
      <c r="F746">
        <v>0</v>
      </c>
      <c r="G746">
        <v>0</v>
      </c>
      <c r="H746">
        <v>81</v>
      </c>
      <c r="I746">
        <v>25</v>
      </c>
      <c r="J746">
        <v>0</v>
      </c>
      <c r="K746">
        <v>0</v>
      </c>
      <c r="L746">
        <v>2</v>
      </c>
      <c r="M746">
        <v>1</v>
      </c>
      <c r="N746">
        <v>14</v>
      </c>
      <c r="O746">
        <v>4</v>
      </c>
      <c r="P746">
        <v>127</v>
      </c>
      <c r="Q746">
        <v>0</v>
      </c>
      <c r="R746" t="str">
        <f>_xlfn.CONCAT(Tabel1[[#This Row],[KlubNr]]," - ",Tabel1[[#This Row],[Klubnavn]])</f>
        <v>168 - Rømø Golf Klub</v>
      </c>
      <c r="S746">
        <f>Tabel1[[#This Row],[Fleks mænd]]+Tabel1[[#This Row],[Fleks damer]]</f>
        <v>3</v>
      </c>
      <c r="T746">
        <f>Tabel1[[#This Row],[Junior drenge]]+Tabel1[[#This Row],[Junior piger]]+Tabel1[[#This Row],[Junior drenge uden banetill.]]+Tabel1[[#This Row],[Junior piger uden banetill.]]+Tabel1[[#This Row],[Senior mænd]]+Tabel1[[#This Row],[Senior damer]]</f>
        <v>106</v>
      </c>
      <c r="U746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746">
        <f>Tabel1[[#This Row],[Senior mænd]]+Tabel1[[#This Row],[Senior damer]]</f>
        <v>106</v>
      </c>
      <c r="W746">
        <f>Tabel1[[#This Row],[Langdist mænd]]+Tabel1[[#This Row],[Langdist damer]]</f>
        <v>18</v>
      </c>
      <c r="X746">
        <f>Tabel1[[#This Row],[I alt]]</f>
        <v>127</v>
      </c>
      <c r="Y746">
        <f>Tabel1[[#This Row],[Passive]]</f>
        <v>0</v>
      </c>
      <c r="Z746">
        <f>Tabel1[[#This Row],[Total Aktive]]+Tabel1[[#This Row],[Total Passive]]</f>
        <v>127</v>
      </c>
    </row>
    <row r="747" spans="1:26" x14ac:dyDescent="0.2">
      <c r="A747">
        <v>2014</v>
      </c>
      <c r="B747">
        <v>172</v>
      </c>
      <c r="C747" t="s">
        <v>203</v>
      </c>
      <c r="D747">
        <v>0</v>
      </c>
      <c r="E747">
        <v>2</v>
      </c>
      <c r="F747">
        <v>6</v>
      </c>
      <c r="G747">
        <v>4</v>
      </c>
      <c r="H747">
        <v>29</v>
      </c>
      <c r="I747">
        <v>9</v>
      </c>
      <c r="J747">
        <v>0</v>
      </c>
      <c r="K747">
        <v>0</v>
      </c>
      <c r="L747">
        <v>9</v>
      </c>
      <c r="M747">
        <v>7</v>
      </c>
      <c r="N747">
        <v>0</v>
      </c>
      <c r="O747">
        <v>0</v>
      </c>
      <c r="P747">
        <v>66</v>
      </c>
      <c r="Q747">
        <v>3</v>
      </c>
      <c r="R747" t="str">
        <f>_xlfn.CONCAT(Tabel1[[#This Row],[KlubNr]]," - ",Tabel1[[#This Row],[Klubnavn]])</f>
        <v>172 - Sejerø Golfklub</v>
      </c>
      <c r="S747">
        <f>Tabel1[[#This Row],[Fleks mænd]]+Tabel1[[#This Row],[Fleks damer]]</f>
        <v>16</v>
      </c>
      <c r="T747">
        <f>Tabel1[[#This Row],[Junior drenge]]+Tabel1[[#This Row],[Junior piger]]+Tabel1[[#This Row],[Junior drenge uden banetill.]]+Tabel1[[#This Row],[Junior piger uden banetill.]]+Tabel1[[#This Row],[Senior mænd]]+Tabel1[[#This Row],[Senior damer]]</f>
        <v>50</v>
      </c>
      <c r="U747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747">
        <f>Tabel1[[#This Row],[Senior mænd]]+Tabel1[[#This Row],[Senior damer]]</f>
        <v>38</v>
      </c>
      <c r="W747">
        <f>Tabel1[[#This Row],[Langdist mænd]]+Tabel1[[#This Row],[Langdist damer]]</f>
        <v>0</v>
      </c>
      <c r="X747">
        <f>Tabel1[[#This Row],[I alt]]</f>
        <v>66</v>
      </c>
      <c r="Y747">
        <f>Tabel1[[#This Row],[Passive]]</f>
        <v>3</v>
      </c>
      <c r="Z747">
        <f>Tabel1[[#This Row],[Total Aktive]]+Tabel1[[#This Row],[Total Passive]]</f>
        <v>69</v>
      </c>
    </row>
    <row r="748" spans="1:26" x14ac:dyDescent="0.2">
      <c r="A748">
        <v>2014</v>
      </c>
      <c r="B748">
        <v>125</v>
      </c>
      <c r="C748" t="s">
        <v>201</v>
      </c>
      <c r="D748">
        <v>0</v>
      </c>
      <c r="E748">
        <v>0</v>
      </c>
      <c r="F748">
        <v>0</v>
      </c>
      <c r="G748">
        <v>0</v>
      </c>
      <c r="H748">
        <v>43</v>
      </c>
      <c r="I748">
        <v>22</v>
      </c>
      <c r="J748">
        <v>0</v>
      </c>
      <c r="K748">
        <v>0</v>
      </c>
      <c r="L748">
        <v>0</v>
      </c>
      <c r="M748">
        <v>0</v>
      </c>
      <c r="N748">
        <v>0</v>
      </c>
      <c r="O748">
        <v>0</v>
      </c>
      <c r="P748">
        <v>65</v>
      </c>
      <c r="Q748">
        <v>1</v>
      </c>
      <c r="R748" t="str">
        <f>_xlfn.CONCAT(Tabel1[[#This Row],[KlubNr]]," - ",Tabel1[[#This Row],[Klubnavn]])</f>
        <v>125 - Arrild Golf Klub</v>
      </c>
      <c r="S748">
        <f>Tabel1[[#This Row],[Fleks mænd]]+Tabel1[[#This Row],[Fleks damer]]</f>
        <v>0</v>
      </c>
      <c r="T748">
        <f>Tabel1[[#This Row],[Junior drenge]]+Tabel1[[#This Row],[Junior piger]]+Tabel1[[#This Row],[Junior drenge uden banetill.]]+Tabel1[[#This Row],[Junior piger uden banetill.]]+Tabel1[[#This Row],[Senior mænd]]+Tabel1[[#This Row],[Senior damer]]</f>
        <v>65</v>
      </c>
      <c r="U748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748">
        <f>Tabel1[[#This Row],[Senior mænd]]+Tabel1[[#This Row],[Senior damer]]</f>
        <v>65</v>
      </c>
      <c r="W748">
        <f>Tabel1[[#This Row],[Langdist mænd]]+Tabel1[[#This Row],[Langdist damer]]</f>
        <v>0</v>
      </c>
      <c r="X748">
        <f>Tabel1[[#This Row],[I alt]]</f>
        <v>65</v>
      </c>
      <c r="Y748">
        <f>Tabel1[[#This Row],[Passive]]</f>
        <v>1</v>
      </c>
      <c r="Z748">
        <f>Tabel1[[#This Row],[Total Aktive]]+Tabel1[[#This Row],[Total Passive]]</f>
        <v>66</v>
      </c>
    </row>
    <row r="749" spans="1:26" x14ac:dyDescent="0.2">
      <c r="A749">
        <v>2014</v>
      </c>
      <c r="B749">
        <v>195</v>
      </c>
      <c r="C749" t="s">
        <v>208</v>
      </c>
      <c r="D749">
        <v>0</v>
      </c>
      <c r="E749">
        <v>0</v>
      </c>
      <c r="F749">
        <v>0</v>
      </c>
      <c r="G749">
        <v>0</v>
      </c>
      <c r="H749">
        <v>42</v>
      </c>
      <c r="I749">
        <v>6</v>
      </c>
      <c r="J749">
        <v>0</v>
      </c>
      <c r="K749">
        <v>0</v>
      </c>
      <c r="L749">
        <v>3</v>
      </c>
      <c r="M749">
        <v>0</v>
      </c>
      <c r="N749">
        <v>0</v>
      </c>
      <c r="O749">
        <v>0</v>
      </c>
      <c r="P749">
        <v>51</v>
      </c>
      <c r="Q749">
        <v>0</v>
      </c>
      <c r="R749" t="str">
        <f>_xlfn.CONCAT(Tabel1[[#This Row],[KlubNr]]," - ",Tabel1[[#This Row],[Klubnavn]])</f>
        <v>195 - Sunset Golfklub</v>
      </c>
      <c r="S749">
        <f>Tabel1[[#This Row],[Fleks mænd]]+Tabel1[[#This Row],[Fleks damer]]</f>
        <v>3</v>
      </c>
      <c r="T749">
        <f>Tabel1[[#This Row],[Junior drenge]]+Tabel1[[#This Row],[Junior piger]]+Tabel1[[#This Row],[Junior drenge uden banetill.]]+Tabel1[[#This Row],[Junior piger uden banetill.]]+Tabel1[[#This Row],[Senior mænd]]+Tabel1[[#This Row],[Senior damer]]</f>
        <v>48</v>
      </c>
      <c r="U749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749">
        <f>Tabel1[[#This Row],[Senior mænd]]+Tabel1[[#This Row],[Senior damer]]</f>
        <v>48</v>
      </c>
      <c r="W749">
        <f>Tabel1[[#This Row],[Langdist mænd]]+Tabel1[[#This Row],[Langdist damer]]</f>
        <v>0</v>
      </c>
      <c r="X749">
        <f>Tabel1[[#This Row],[I alt]]</f>
        <v>51</v>
      </c>
      <c r="Y749">
        <f>Tabel1[[#This Row],[Passive]]</f>
        <v>0</v>
      </c>
      <c r="Z749">
        <f>Tabel1[[#This Row],[Total Aktive]]+Tabel1[[#This Row],[Total Passive]]</f>
        <v>51</v>
      </c>
    </row>
    <row r="750" spans="1:26" x14ac:dyDescent="0.2">
      <c r="A750">
        <v>2014</v>
      </c>
      <c r="B750">
        <v>198</v>
      </c>
      <c r="C750" t="s">
        <v>211</v>
      </c>
      <c r="D750">
        <v>0</v>
      </c>
      <c r="E750">
        <v>0</v>
      </c>
      <c r="F750">
        <v>0</v>
      </c>
      <c r="G750">
        <v>0</v>
      </c>
      <c r="H750">
        <v>36</v>
      </c>
      <c r="I750">
        <v>13</v>
      </c>
      <c r="J750">
        <v>0</v>
      </c>
      <c r="K750">
        <v>0</v>
      </c>
      <c r="L750">
        <v>1</v>
      </c>
      <c r="M750">
        <v>0</v>
      </c>
      <c r="N750">
        <v>0</v>
      </c>
      <c r="O750">
        <v>0</v>
      </c>
      <c r="P750">
        <v>50</v>
      </c>
      <c r="Q750">
        <v>0</v>
      </c>
      <c r="R750" t="str">
        <f>_xlfn.CONCAT(Tabel1[[#This Row],[KlubNr]]," - ",Tabel1[[#This Row],[Klubnavn]])</f>
        <v>198 - Brændeskovgård Golf</v>
      </c>
      <c r="S750">
        <f>Tabel1[[#This Row],[Fleks mænd]]+Tabel1[[#This Row],[Fleks damer]]</f>
        <v>1</v>
      </c>
      <c r="T750">
        <f>Tabel1[[#This Row],[Junior drenge]]+Tabel1[[#This Row],[Junior piger]]+Tabel1[[#This Row],[Junior drenge uden banetill.]]+Tabel1[[#This Row],[Junior piger uden banetill.]]+Tabel1[[#This Row],[Senior mænd]]+Tabel1[[#This Row],[Senior damer]]</f>
        <v>49</v>
      </c>
      <c r="U750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750">
        <f>Tabel1[[#This Row],[Senior mænd]]+Tabel1[[#This Row],[Senior damer]]</f>
        <v>49</v>
      </c>
      <c r="W750">
        <f>Tabel1[[#This Row],[Langdist mænd]]+Tabel1[[#This Row],[Langdist damer]]</f>
        <v>0</v>
      </c>
      <c r="X750">
        <f>Tabel1[[#This Row],[I alt]]</f>
        <v>50</v>
      </c>
      <c r="Y750">
        <f>Tabel1[[#This Row],[Passive]]</f>
        <v>0</v>
      </c>
      <c r="Z750">
        <f>Tabel1[[#This Row],[Total Aktive]]+Tabel1[[#This Row],[Total Passive]]</f>
        <v>50</v>
      </c>
    </row>
    <row r="751" spans="1:26" x14ac:dyDescent="0.2">
      <c r="A751">
        <v>2015</v>
      </c>
      <c r="B751">
        <v>92</v>
      </c>
      <c r="C751" t="s">
        <v>28</v>
      </c>
      <c r="D751">
        <v>30</v>
      </c>
      <c r="E751">
        <v>6</v>
      </c>
      <c r="F751">
        <v>18</v>
      </c>
      <c r="G751">
        <v>10</v>
      </c>
      <c r="H751">
        <v>618</v>
      </c>
      <c r="I751">
        <v>395</v>
      </c>
      <c r="J751">
        <v>8</v>
      </c>
      <c r="K751">
        <v>2</v>
      </c>
      <c r="L751">
        <v>862</v>
      </c>
      <c r="M751">
        <v>193</v>
      </c>
      <c r="N751">
        <v>10</v>
      </c>
      <c r="O751">
        <v>6</v>
      </c>
      <c r="P751">
        <v>2158</v>
      </c>
      <c r="Q751">
        <v>176</v>
      </c>
      <c r="R751" t="str">
        <f>_xlfn.CONCAT(Tabel1[[#This Row],[KlubNr]]," - ",Tabel1[[#This Row],[Klubnavn]])</f>
        <v>92 - Hørsholm Golfklub</v>
      </c>
      <c r="S751">
        <f>Tabel1[[#This Row],[Fleks mænd]]+Tabel1[[#This Row],[Fleks damer]]</f>
        <v>1055</v>
      </c>
      <c r="T751">
        <f>Tabel1[[#This Row],[Junior drenge]]+Tabel1[[#This Row],[Junior piger]]+Tabel1[[#This Row],[Junior drenge uden banetill.]]+Tabel1[[#This Row],[Junior piger uden banetill.]]+Tabel1[[#This Row],[Senior mænd]]+Tabel1[[#This Row],[Senior damer]]</f>
        <v>1077</v>
      </c>
      <c r="U751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751">
        <f>Tabel1[[#This Row],[Senior mænd]]+Tabel1[[#This Row],[Senior damer]]</f>
        <v>1013</v>
      </c>
      <c r="W751">
        <f>Tabel1[[#This Row],[Langdist mænd]]+Tabel1[[#This Row],[Langdist damer]]</f>
        <v>16</v>
      </c>
      <c r="X751">
        <f>Tabel1[[#This Row],[I alt]]</f>
        <v>2158</v>
      </c>
      <c r="Y751">
        <f>Tabel1[[#This Row],[Passive]]</f>
        <v>176</v>
      </c>
      <c r="Z751">
        <f>Tabel1[[#This Row],[Total Aktive]]+Tabel1[[#This Row],[Total Passive]]</f>
        <v>2334</v>
      </c>
    </row>
    <row r="752" spans="1:26" x14ac:dyDescent="0.2">
      <c r="A752">
        <v>2015</v>
      </c>
      <c r="B752">
        <v>120</v>
      </c>
      <c r="C752" t="s">
        <v>59</v>
      </c>
      <c r="D752">
        <v>50</v>
      </c>
      <c r="E752">
        <v>18</v>
      </c>
      <c r="F752">
        <v>18</v>
      </c>
      <c r="G752">
        <v>7</v>
      </c>
      <c r="H752">
        <v>1026</v>
      </c>
      <c r="I752">
        <v>287</v>
      </c>
      <c r="J752">
        <v>0</v>
      </c>
      <c r="K752">
        <v>0</v>
      </c>
      <c r="L752">
        <v>479</v>
      </c>
      <c r="M752">
        <v>203</v>
      </c>
      <c r="N752">
        <v>0</v>
      </c>
      <c r="O752">
        <v>0</v>
      </c>
      <c r="P752">
        <v>2088</v>
      </c>
      <c r="Q752">
        <v>104</v>
      </c>
      <c r="R752" t="str">
        <f>_xlfn.CONCAT(Tabel1[[#This Row],[KlubNr]]," - ",Tabel1[[#This Row],[Klubnavn]])</f>
        <v>120 - Smørum Golfklub</v>
      </c>
      <c r="S752">
        <f>Tabel1[[#This Row],[Fleks mænd]]+Tabel1[[#This Row],[Fleks damer]]</f>
        <v>682</v>
      </c>
      <c r="T752">
        <f>Tabel1[[#This Row],[Junior drenge]]+Tabel1[[#This Row],[Junior piger]]+Tabel1[[#This Row],[Junior drenge uden banetill.]]+Tabel1[[#This Row],[Junior piger uden banetill.]]+Tabel1[[#This Row],[Senior mænd]]+Tabel1[[#This Row],[Senior damer]]</f>
        <v>1406</v>
      </c>
      <c r="U752">
        <f>Tabel1[[#This Row],[Junior drenge]]+Tabel1[[#This Row],[Junior piger]]+Tabel1[[#This Row],[Junior drenge uden banetill.]]+Tabel1[[#This Row],[Junior piger uden banetill.]]+Tabel1[[#This Row],[Fleks drenge]]+Tabel1[[#This Row],[Fleks piger]]</f>
        <v>93</v>
      </c>
      <c r="V752">
        <f>Tabel1[[#This Row],[Senior mænd]]+Tabel1[[#This Row],[Senior damer]]</f>
        <v>1313</v>
      </c>
      <c r="W752">
        <f>Tabel1[[#This Row],[Langdist mænd]]+Tabel1[[#This Row],[Langdist damer]]</f>
        <v>0</v>
      </c>
      <c r="X752">
        <f>Tabel1[[#This Row],[I alt]]</f>
        <v>2088</v>
      </c>
      <c r="Y752">
        <f>Tabel1[[#This Row],[Passive]]</f>
        <v>104</v>
      </c>
      <c r="Z752">
        <f>Tabel1[[#This Row],[Total Aktive]]+Tabel1[[#This Row],[Total Passive]]</f>
        <v>2192</v>
      </c>
    </row>
    <row r="753" spans="1:26" x14ac:dyDescent="0.2">
      <c r="A753">
        <v>2015</v>
      </c>
      <c r="B753">
        <v>113</v>
      </c>
      <c r="C753" t="s">
        <v>62</v>
      </c>
      <c r="D753">
        <v>17</v>
      </c>
      <c r="E753">
        <v>3</v>
      </c>
      <c r="F753">
        <v>2</v>
      </c>
      <c r="G753">
        <v>3</v>
      </c>
      <c r="H753">
        <v>179</v>
      </c>
      <c r="I753">
        <v>119</v>
      </c>
      <c r="J753">
        <v>4</v>
      </c>
      <c r="K753">
        <v>1</v>
      </c>
      <c r="L753">
        <v>1154</v>
      </c>
      <c r="M753">
        <v>293</v>
      </c>
      <c r="N753">
        <v>67</v>
      </c>
      <c r="O753">
        <v>48</v>
      </c>
      <c r="P753">
        <v>1890</v>
      </c>
      <c r="Q753">
        <v>11</v>
      </c>
      <c r="R753" t="str">
        <f>_xlfn.CONCAT(Tabel1[[#This Row],[KlubNr]]," - ",Tabel1[[#This Row],[Klubnavn]])</f>
        <v>113 - Læsø Seaside Golf Klub</v>
      </c>
      <c r="S753">
        <f>Tabel1[[#This Row],[Fleks mænd]]+Tabel1[[#This Row],[Fleks damer]]</f>
        <v>1447</v>
      </c>
      <c r="T753">
        <f>Tabel1[[#This Row],[Junior drenge]]+Tabel1[[#This Row],[Junior piger]]+Tabel1[[#This Row],[Junior drenge uden banetill.]]+Tabel1[[#This Row],[Junior piger uden banetill.]]+Tabel1[[#This Row],[Senior mænd]]+Tabel1[[#This Row],[Senior damer]]</f>
        <v>323</v>
      </c>
      <c r="U753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753">
        <f>Tabel1[[#This Row],[Senior mænd]]+Tabel1[[#This Row],[Senior damer]]</f>
        <v>298</v>
      </c>
      <c r="W753">
        <f>Tabel1[[#This Row],[Langdist mænd]]+Tabel1[[#This Row],[Langdist damer]]</f>
        <v>115</v>
      </c>
      <c r="X753">
        <f>Tabel1[[#This Row],[I alt]]</f>
        <v>1890</v>
      </c>
      <c r="Y753">
        <f>Tabel1[[#This Row],[Passive]]</f>
        <v>11</v>
      </c>
      <c r="Z753">
        <f>Tabel1[[#This Row],[Total Aktive]]+Tabel1[[#This Row],[Total Passive]]</f>
        <v>1901</v>
      </c>
    </row>
    <row r="754" spans="1:26" x14ac:dyDescent="0.2">
      <c r="A754">
        <v>2015</v>
      </c>
      <c r="B754">
        <v>44</v>
      </c>
      <c r="C754" t="s">
        <v>26</v>
      </c>
      <c r="D754">
        <v>67</v>
      </c>
      <c r="E754">
        <v>18</v>
      </c>
      <c r="F754">
        <v>4</v>
      </c>
      <c r="G754">
        <v>9</v>
      </c>
      <c r="H754">
        <v>985</v>
      </c>
      <c r="I754">
        <v>450</v>
      </c>
      <c r="J754">
        <v>0</v>
      </c>
      <c r="K754">
        <v>0</v>
      </c>
      <c r="L754">
        <v>94</v>
      </c>
      <c r="M754">
        <v>95</v>
      </c>
      <c r="N754">
        <v>0</v>
      </c>
      <c r="O754">
        <v>0</v>
      </c>
      <c r="P754">
        <v>1722</v>
      </c>
      <c r="Q754">
        <v>264</v>
      </c>
      <c r="R754" t="str">
        <f>_xlfn.CONCAT(Tabel1[[#This Row],[KlubNr]]," - ",Tabel1[[#This Row],[Klubnavn]])</f>
        <v>44 - Furesø Golfklub</v>
      </c>
      <c r="S754">
        <f>Tabel1[[#This Row],[Fleks mænd]]+Tabel1[[#This Row],[Fleks damer]]</f>
        <v>189</v>
      </c>
      <c r="T754">
        <f>Tabel1[[#This Row],[Junior drenge]]+Tabel1[[#This Row],[Junior piger]]+Tabel1[[#This Row],[Junior drenge uden banetill.]]+Tabel1[[#This Row],[Junior piger uden banetill.]]+Tabel1[[#This Row],[Senior mænd]]+Tabel1[[#This Row],[Senior damer]]</f>
        <v>1533</v>
      </c>
      <c r="U754">
        <f>Tabel1[[#This Row],[Junior drenge]]+Tabel1[[#This Row],[Junior piger]]+Tabel1[[#This Row],[Junior drenge uden banetill.]]+Tabel1[[#This Row],[Junior piger uden banetill.]]+Tabel1[[#This Row],[Fleks drenge]]+Tabel1[[#This Row],[Fleks piger]]</f>
        <v>98</v>
      </c>
      <c r="V754">
        <f>Tabel1[[#This Row],[Senior mænd]]+Tabel1[[#This Row],[Senior damer]]</f>
        <v>1435</v>
      </c>
      <c r="W754">
        <f>Tabel1[[#This Row],[Langdist mænd]]+Tabel1[[#This Row],[Langdist damer]]</f>
        <v>0</v>
      </c>
      <c r="X754">
        <f>Tabel1[[#This Row],[I alt]]</f>
        <v>1722</v>
      </c>
      <c r="Y754">
        <f>Tabel1[[#This Row],[Passive]]</f>
        <v>264</v>
      </c>
      <c r="Z754">
        <f>Tabel1[[#This Row],[Total Aktive]]+Tabel1[[#This Row],[Total Passive]]</f>
        <v>1986</v>
      </c>
    </row>
    <row r="755" spans="1:26" x14ac:dyDescent="0.2">
      <c r="A755">
        <v>2015</v>
      </c>
      <c r="B755">
        <v>16</v>
      </c>
      <c r="C755" t="s">
        <v>235</v>
      </c>
      <c r="D755">
        <v>98</v>
      </c>
      <c r="E755">
        <v>26</v>
      </c>
      <c r="F755">
        <v>0</v>
      </c>
      <c r="G755">
        <v>0</v>
      </c>
      <c r="H755">
        <v>984</v>
      </c>
      <c r="I755">
        <v>416</v>
      </c>
      <c r="J755">
        <v>0</v>
      </c>
      <c r="K755">
        <v>0</v>
      </c>
      <c r="L755">
        <v>86</v>
      </c>
      <c r="M755">
        <v>48</v>
      </c>
      <c r="N755">
        <v>1</v>
      </c>
      <c r="O755">
        <v>1</v>
      </c>
      <c r="P755">
        <v>1660</v>
      </c>
      <c r="Q755">
        <v>243</v>
      </c>
      <c r="R755" t="str">
        <f>_xlfn.CONCAT(Tabel1[[#This Row],[KlubNr]]," - ",Tabel1[[#This Row],[Klubnavn]])</f>
        <v>16 - Silkeborg Golfklub</v>
      </c>
      <c r="S755">
        <f>Tabel1[[#This Row],[Fleks mænd]]+Tabel1[[#This Row],[Fleks damer]]</f>
        <v>134</v>
      </c>
      <c r="T755">
        <f>Tabel1[[#This Row],[Junior drenge]]+Tabel1[[#This Row],[Junior piger]]+Tabel1[[#This Row],[Junior drenge uden banetill.]]+Tabel1[[#This Row],[Junior piger uden banetill.]]+Tabel1[[#This Row],[Senior mænd]]+Tabel1[[#This Row],[Senior damer]]</f>
        <v>1524</v>
      </c>
      <c r="U755">
        <f>Tabel1[[#This Row],[Junior drenge]]+Tabel1[[#This Row],[Junior piger]]+Tabel1[[#This Row],[Junior drenge uden banetill.]]+Tabel1[[#This Row],[Junior piger uden banetill.]]+Tabel1[[#This Row],[Fleks drenge]]+Tabel1[[#This Row],[Fleks piger]]</f>
        <v>124</v>
      </c>
      <c r="V755">
        <f>Tabel1[[#This Row],[Senior mænd]]+Tabel1[[#This Row],[Senior damer]]</f>
        <v>1400</v>
      </c>
      <c r="W755">
        <f>Tabel1[[#This Row],[Langdist mænd]]+Tabel1[[#This Row],[Langdist damer]]</f>
        <v>2</v>
      </c>
      <c r="X755">
        <f>Tabel1[[#This Row],[I alt]]</f>
        <v>1660</v>
      </c>
      <c r="Y755">
        <f>Tabel1[[#This Row],[Passive]]</f>
        <v>243</v>
      </c>
      <c r="Z755">
        <f>Tabel1[[#This Row],[Total Aktive]]+Tabel1[[#This Row],[Total Passive]]</f>
        <v>1903</v>
      </c>
    </row>
    <row r="756" spans="1:26" x14ac:dyDescent="0.2">
      <c r="A756">
        <v>2015</v>
      </c>
      <c r="B756">
        <v>2</v>
      </c>
      <c r="C756" t="s">
        <v>33</v>
      </c>
      <c r="D756">
        <v>49</v>
      </c>
      <c r="E756">
        <v>9</v>
      </c>
      <c r="F756">
        <v>38</v>
      </c>
      <c r="G756">
        <v>17</v>
      </c>
      <c r="H756">
        <v>990</v>
      </c>
      <c r="I756">
        <v>431</v>
      </c>
      <c r="J756">
        <v>0</v>
      </c>
      <c r="K756">
        <v>0</v>
      </c>
      <c r="L756">
        <v>51</v>
      </c>
      <c r="M756">
        <v>24</v>
      </c>
      <c r="N756">
        <v>11</v>
      </c>
      <c r="O756">
        <v>5</v>
      </c>
      <c r="P756">
        <v>1625</v>
      </c>
      <c r="Q756">
        <v>136</v>
      </c>
      <c r="R756" t="str">
        <f>_xlfn.CONCAT(Tabel1[[#This Row],[KlubNr]]," - ",Tabel1[[#This Row],[Klubnavn]])</f>
        <v>2 - Aalborg Golf Klub</v>
      </c>
      <c r="S756">
        <f>Tabel1[[#This Row],[Fleks mænd]]+Tabel1[[#This Row],[Fleks damer]]</f>
        <v>75</v>
      </c>
      <c r="T756">
        <f>Tabel1[[#This Row],[Junior drenge]]+Tabel1[[#This Row],[Junior piger]]+Tabel1[[#This Row],[Junior drenge uden banetill.]]+Tabel1[[#This Row],[Junior piger uden banetill.]]+Tabel1[[#This Row],[Senior mænd]]+Tabel1[[#This Row],[Senior damer]]</f>
        <v>1534</v>
      </c>
      <c r="U756">
        <f>Tabel1[[#This Row],[Junior drenge]]+Tabel1[[#This Row],[Junior piger]]+Tabel1[[#This Row],[Junior drenge uden banetill.]]+Tabel1[[#This Row],[Junior piger uden banetill.]]+Tabel1[[#This Row],[Fleks drenge]]+Tabel1[[#This Row],[Fleks piger]]</f>
        <v>113</v>
      </c>
      <c r="V756">
        <f>Tabel1[[#This Row],[Senior mænd]]+Tabel1[[#This Row],[Senior damer]]</f>
        <v>1421</v>
      </c>
      <c r="W756">
        <f>Tabel1[[#This Row],[Langdist mænd]]+Tabel1[[#This Row],[Langdist damer]]</f>
        <v>16</v>
      </c>
      <c r="X756">
        <f>Tabel1[[#This Row],[I alt]]</f>
        <v>1625</v>
      </c>
      <c r="Y756">
        <f>Tabel1[[#This Row],[Passive]]</f>
        <v>136</v>
      </c>
      <c r="Z756">
        <f>Tabel1[[#This Row],[Total Aktive]]+Tabel1[[#This Row],[Total Passive]]</f>
        <v>1761</v>
      </c>
    </row>
    <row r="757" spans="1:26" x14ac:dyDescent="0.2">
      <c r="A757">
        <v>2015</v>
      </c>
      <c r="B757">
        <v>52</v>
      </c>
      <c r="C757" t="s">
        <v>27</v>
      </c>
      <c r="D757">
        <v>45</v>
      </c>
      <c r="E757">
        <v>11</v>
      </c>
      <c r="F757">
        <v>12</v>
      </c>
      <c r="G757">
        <v>7</v>
      </c>
      <c r="H757">
        <v>765</v>
      </c>
      <c r="I757">
        <v>315</v>
      </c>
      <c r="J757">
        <v>27</v>
      </c>
      <c r="K757">
        <v>14</v>
      </c>
      <c r="L757">
        <v>254</v>
      </c>
      <c r="M757">
        <v>169</v>
      </c>
      <c r="N757">
        <v>0</v>
      </c>
      <c r="O757">
        <v>0</v>
      </c>
      <c r="P757">
        <v>1619</v>
      </c>
      <c r="Q757">
        <v>306</v>
      </c>
      <c r="R757" t="str">
        <f>_xlfn.CONCAT(Tabel1[[#This Row],[KlubNr]]," - ",Tabel1[[#This Row],[Klubnavn]])</f>
        <v>52 - Hjortespring Golfklub</v>
      </c>
      <c r="S757">
        <f>Tabel1[[#This Row],[Fleks mænd]]+Tabel1[[#This Row],[Fleks damer]]</f>
        <v>423</v>
      </c>
      <c r="T757">
        <f>Tabel1[[#This Row],[Junior drenge]]+Tabel1[[#This Row],[Junior piger]]+Tabel1[[#This Row],[Junior drenge uden banetill.]]+Tabel1[[#This Row],[Junior piger uden banetill.]]+Tabel1[[#This Row],[Senior mænd]]+Tabel1[[#This Row],[Senior damer]]</f>
        <v>1155</v>
      </c>
      <c r="U757">
        <f>Tabel1[[#This Row],[Junior drenge]]+Tabel1[[#This Row],[Junior piger]]+Tabel1[[#This Row],[Junior drenge uden banetill.]]+Tabel1[[#This Row],[Junior piger uden banetill.]]+Tabel1[[#This Row],[Fleks drenge]]+Tabel1[[#This Row],[Fleks piger]]</f>
        <v>116</v>
      </c>
      <c r="V757">
        <f>Tabel1[[#This Row],[Senior mænd]]+Tabel1[[#This Row],[Senior damer]]</f>
        <v>1080</v>
      </c>
      <c r="W757">
        <f>Tabel1[[#This Row],[Langdist mænd]]+Tabel1[[#This Row],[Langdist damer]]</f>
        <v>0</v>
      </c>
      <c r="X757">
        <f>Tabel1[[#This Row],[I alt]]</f>
        <v>1619</v>
      </c>
      <c r="Y757">
        <f>Tabel1[[#This Row],[Passive]]</f>
        <v>306</v>
      </c>
      <c r="Z757">
        <f>Tabel1[[#This Row],[Total Aktive]]+Tabel1[[#This Row],[Total Passive]]</f>
        <v>1925</v>
      </c>
    </row>
    <row r="758" spans="1:26" x14ac:dyDescent="0.2">
      <c r="A758">
        <v>2015</v>
      </c>
      <c r="B758">
        <v>24</v>
      </c>
      <c r="C758" t="s">
        <v>31</v>
      </c>
      <c r="D758">
        <v>50</v>
      </c>
      <c r="E758">
        <v>31</v>
      </c>
      <c r="F758">
        <v>7</v>
      </c>
      <c r="G758">
        <v>4</v>
      </c>
      <c r="H758">
        <v>637</v>
      </c>
      <c r="I758">
        <v>277</v>
      </c>
      <c r="J758">
        <v>2</v>
      </c>
      <c r="K758">
        <v>0</v>
      </c>
      <c r="L758">
        <v>366</v>
      </c>
      <c r="M758">
        <v>225</v>
      </c>
      <c r="N758">
        <v>8</v>
      </c>
      <c r="O758">
        <v>6</v>
      </c>
      <c r="P758">
        <v>1613</v>
      </c>
      <c r="Q758">
        <v>76</v>
      </c>
      <c r="R758" t="str">
        <f>_xlfn.CONCAT(Tabel1[[#This Row],[KlubNr]]," - ",Tabel1[[#This Row],[Klubnavn]])</f>
        <v>24 - Køge Golf Klub</v>
      </c>
      <c r="S758">
        <f>Tabel1[[#This Row],[Fleks mænd]]+Tabel1[[#This Row],[Fleks damer]]</f>
        <v>591</v>
      </c>
      <c r="T758">
        <f>Tabel1[[#This Row],[Junior drenge]]+Tabel1[[#This Row],[Junior piger]]+Tabel1[[#This Row],[Junior drenge uden banetill.]]+Tabel1[[#This Row],[Junior piger uden banetill.]]+Tabel1[[#This Row],[Senior mænd]]+Tabel1[[#This Row],[Senior damer]]</f>
        <v>1006</v>
      </c>
      <c r="U758">
        <f>Tabel1[[#This Row],[Junior drenge]]+Tabel1[[#This Row],[Junior piger]]+Tabel1[[#This Row],[Junior drenge uden banetill.]]+Tabel1[[#This Row],[Junior piger uden banetill.]]+Tabel1[[#This Row],[Fleks drenge]]+Tabel1[[#This Row],[Fleks piger]]</f>
        <v>94</v>
      </c>
      <c r="V758">
        <f>Tabel1[[#This Row],[Senior mænd]]+Tabel1[[#This Row],[Senior damer]]</f>
        <v>914</v>
      </c>
      <c r="W758">
        <f>Tabel1[[#This Row],[Langdist mænd]]+Tabel1[[#This Row],[Langdist damer]]</f>
        <v>14</v>
      </c>
      <c r="X758">
        <f>Tabel1[[#This Row],[I alt]]</f>
        <v>1613</v>
      </c>
      <c r="Y758">
        <f>Tabel1[[#This Row],[Passive]]</f>
        <v>76</v>
      </c>
      <c r="Z758">
        <f>Tabel1[[#This Row],[Total Aktive]]+Tabel1[[#This Row],[Total Passive]]</f>
        <v>1689</v>
      </c>
    </row>
    <row r="759" spans="1:26" x14ac:dyDescent="0.2">
      <c r="A759">
        <v>2015</v>
      </c>
      <c r="B759">
        <v>101</v>
      </c>
      <c r="C759" t="s">
        <v>29</v>
      </c>
      <c r="D759">
        <v>64</v>
      </c>
      <c r="E759">
        <v>11</v>
      </c>
      <c r="F759">
        <v>4</v>
      </c>
      <c r="G759">
        <v>2</v>
      </c>
      <c r="H759">
        <v>1012</v>
      </c>
      <c r="I759">
        <v>360</v>
      </c>
      <c r="J759">
        <v>0</v>
      </c>
      <c r="K759">
        <v>0</v>
      </c>
      <c r="L759">
        <v>57</v>
      </c>
      <c r="M759">
        <v>37</v>
      </c>
      <c r="N759">
        <v>7</v>
      </c>
      <c r="O759">
        <v>4</v>
      </c>
      <c r="P759">
        <v>1558</v>
      </c>
      <c r="Q759">
        <v>84</v>
      </c>
      <c r="R759" t="str">
        <f>_xlfn.CONCAT(Tabel1[[#This Row],[KlubNr]]," - ",Tabel1[[#This Row],[Klubnavn]])</f>
        <v>101 - Odense Eventyr Golf Klub</v>
      </c>
      <c r="S759">
        <f>Tabel1[[#This Row],[Fleks mænd]]+Tabel1[[#This Row],[Fleks damer]]</f>
        <v>94</v>
      </c>
      <c r="T759">
        <f>Tabel1[[#This Row],[Junior drenge]]+Tabel1[[#This Row],[Junior piger]]+Tabel1[[#This Row],[Junior drenge uden banetill.]]+Tabel1[[#This Row],[Junior piger uden banetill.]]+Tabel1[[#This Row],[Senior mænd]]+Tabel1[[#This Row],[Senior damer]]</f>
        <v>1453</v>
      </c>
      <c r="U759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759">
        <f>Tabel1[[#This Row],[Senior mænd]]+Tabel1[[#This Row],[Senior damer]]</f>
        <v>1372</v>
      </c>
      <c r="W759">
        <f>Tabel1[[#This Row],[Langdist mænd]]+Tabel1[[#This Row],[Langdist damer]]</f>
        <v>11</v>
      </c>
      <c r="X759">
        <f>Tabel1[[#This Row],[I alt]]</f>
        <v>1558</v>
      </c>
      <c r="Y759">
        <f>Tabel1[[#This Row],[Passive]]</f>
        <v>84</v>
      </c>
      <c r="Z759">
        <f>Tabel1[[#This Row],[Total Aktive]]+Tabel1[[#This Row],[Total Passive]]</f>
        <v>1642</v>
      </c>
    </row>
    <row r="760" spans="1:26" x14ac:dyDescent="0.2">
      <c r="A760">
        <v>2015</v>
      </c>
      <c r="B760">
        <v>27</v>
      </c>
      <c r="C760" t="s">
        <v>35</v>
      </c>
      <c r="D760">
        <v>37</v>
      </c>
      <c r="E760">
        <v>14</v>
      </c>
      <c r="F760">
        <v>19</v>
      </c>
      <c r="G760">
        <v>4</v>
      </c>
      <c r="H760">
        <v>769</v>
      </c>
      <c r="I760">
        <v>351</v>
      </c>
      <c r="J760">
        <v>7</v>
      </c>
      <c r="K760">
        <v>0</v>
      </c>
      <c r="L760">
        <v>212</v>
      </c>
      <c r="M760">
        <v>134</v>
      </c>
      <c r="N760">
        <v>4</v>
      </c>
      <c r="O760">
        <v>0</v>
      </c>
      <c r="P760">
        <v>1551</v>
      </c>
      <c r="Q760">
        <v>101</v>
      </c>
      <c r="R760" t="str">
        <f>_xlfn.CONCAT(Tabel1[[#This Row],[KlubNr]]," - ",Tabel1[[#This Row],[Klubnavn]])</f>
        <v>27 - Vejle Golf Club</v>
      </c>
      <c r="S760">
        <f>Tabel1[[#This Row],[Fleks mænd]]+Tabel1[[#This Row],[Fleks damer]]</f>
        <v>346</v>
      </c>
      <c r="T760">
        <f>Tabel1[[#This Row],[Junior drenge]]+Tabel1[[#This Row],[Junior piger]]+Tabel1[[#This Row],[Junior drenge uden banetill.]]+Tabel1[[#This Row],[Junior piger uden banetill.]]+Tabel1[[#This Row],[Senior mænd]]+Tabel1[[#This Row],[Senior damer]]</f>
        <v>1194</v>
      </c>
      <c r="U760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760">
        <f>Tabel1[[#This Row],[Senior mænd]]+Tabel1[[#This Row],[Senior damer]]</f>
        <v>1120</v>
      </c>
      <c r="W760">
        <f>Tabel1[[#This Row],[Langdist mænd]]+Tabel1[[#This Row],[Langdist damer]]</f>
        <v>4</v>
      </c>
      <c r="X760">
        <f>Tabel1[[#This Row],[I alt]]</f>
        <v>1551</v>
      </c>
      <c r="Y760">
        <f>Tabel1[[#This Row],[Passive]]</f>
        <v>101</v>
      </c>
      <c r="Z760">
        <f>Tabel1[[#This Row],[Total Aktive]]+Tabel1[[#This Row],[Total Passive]]</f>
        <v>1652</v>
      </c>
    </row>
    <row r="761" spans="1:26" x14ac:dyDescent="0.2">
      <c r="A761">
        <v>2015</v>
      </c>
      <c r="B761">
        <v>99</v>
      </c>
      <c r="C761" t="s">
        <v>34</v>
      </c>
      <c r="D761">
        <v>35</v>
      </c>
      <c r="E761">
        <v>4</v>
      </c>
      <c r="F761">
        <v>0</v>
      </c>
      <c r="G761">
        <v>0</v>
      </c>
      <c r="H761">
        <v>858</v>
      </c>
      <c r="I761">
        <v>385</v>
      </c>
      <c r="J761">
        <v>0</v>
      </c>
      <c r="K761">
        <v>0</v>
      </c>
      <c r="L761">
        <v>146</v>
      </c>
      <c r="M761">
        <v>57</v>
      </c>
      <c r="N761">
        <v>10</v>
      </c>
      <c r="O761">
        <v>3</v>
      </c>
      <c r="P761">
        <v>1498</v>
      </c>
      <c r="Q761">
        <v>159</v>
      </c>
      <c r="R761" t="str">
        <f>_xlfn.CONCAT(Tabel1[[#This Row],[KlubNr]]," - ",Tabel1[[#This Row],[Klubnavn]])</f>
        <v>99 - Ørnehøj Golfklub</v>
      </c>
      <c r="S761">
        <f>Tabel1[[#This Row],[Fleks mænd]]+Tabel1[[#This Row],[Fleks damer]]</f>
        <v>203</v>
      </c>
      <c r="T761">
        <f>Tabel1[[#This Row],[Junior drenge]]+Tabel1[[#This Row],[Junior piger]]+Tabel1[[#This Row],[Junior drenge uden banetill.]]+Tabel1[[#This Row],[Junior piger uden banetill.]]+Tabel1[[#This Row],[Senior mænd]]+Tabel1[[#This Row],[Senior damer]]</f>
        <v>1282</v>
      </c>
      <c r="U761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761">
        <f>Tabel1[[#This Row],[Senior mænd]]+Tabel1[[#This Row],[Senior damer]]</f>
        <v>1243</v>
      </c>
      <c r="W761">
        <f>Tabel1[[#This Row],[Langdist mænd]]+Tabel1[[#This Row],[Langdist damer]]</f>
        <v>13</v>
      </c>
      <c r="X761">
        <f>Tabel1[[#This Row],[I alt]]</f>
        <v>1498</v>
      </c>
      <c r="Y761">
        <f>Tabel1[[#This Row],[Passive]]</f>
        <v>159</v>
      </c>
      <c r="Z761">
        <f>Tabel1[[#This Row],[Total Aktive]]+Tabel1[[#This Row],[Total Passive]]</f>
        <v>1657</v>
      </c>
    </row>
    <row r="762" spans="1:26" x14ac:dyDescent="0.2">
      <c r="A762">
        <v>2015</v>
      </c>
      <c r="B762">
        <v>26</v>
      </c>
      <c r="C762" t="s">
        <v>42</v>
      </c>
      <c r="D762">
        <v>58</v>
      </c>
      <c r="E762">
        <v>12</v>
      </c>
      <c r="F762">
        <v>0</v>
      </c>
      <c r="G762">
        <v>0</v>
      </c>
      <c r="H762">
        <v>747</v>
      </c>
      <c r="I762">
        <v>378</v>
      </c>
      <c r="J762">
        <v>0</v>
      </c>
      <c r="K762">
        <v>0</v>
      </c>
      <c r="L762">
        <v>167</v>
      </c>
      <c r="M762">
        <v>111</v>
      </c>
      <c r="N762">
        <v>14</v>
      </c>
      <c r="O762">
        <v>8</v>
      </c>
      <c r="P762">
        <v>1495</v>
      </c>
      <c r="Q762">
        <v>56</v>
      </c>
      <c r="R762" t="str">
        <f>_xlfn.CONCAT(Tabel1[[#This Row],[KlubNr]]," - ",Tabel1[[#This Row],[Klubnavn]])</f>
        <v>26 - Holstebro Golfklub</v>
      </c>
      <c r="S762">
        <f>Tabel1[[#This Row],[Fleks mænd]]+Tabel1[[#This Row],[Fleks damer]]</f>
        <v>278</v>
      </c>
      <c r="T762">
        <f>Tabel1[[#This Row],[Junior drenge]]+Tabel1[[#This Row],[Junior piger]]+Tabel1[[#This Row],[Junior drenge uden banetill.]]+Tabel1[[#This Row],[Junior piger uden banetill.]]+Tabel1[[#This Row],[Senior mænd]]+Tabel1[[#This Row],[Senior damer]]</f>
        <v>1195</v>
      </c>
      <c r="U762">
        <f>Tabel1[[#This Row],[Junior drenge]]+Tabel1[[#This Row],[Junior piger]]+Tabel1[[#This Row],[Junior drenge uden banetill.]]+Tabel1[[#This Row],[Junior piger uden banetill.]]+Tabel1[[#This Row],[Fleks drenge]]+Tabel1[[#This Row],[Fleks piger]]</f>
        <v>70</v>
      </c>
      <c r="V762">
        <f>Tabel1[[#This Row],[Senior mænd]]+Tabel1[[#This Row],[Senior damer]]</f>
        <v>1125</v>
      </c>
      <c r="W762">
        <f>Tabel1[[#This Row],[Langdist mænd]]+Tabel1[[#This Row],[Langdist damer]]</f>
        <v>22</v>
      </c>
      <c r="X762">
        <f>Tabel1[[#This Row],[I alt]]</f>
        <v>1495</v>
      </c>
      <c r="Y762">
        <f>Tabel1[[#This Row],[Passive]]</f>
        <v>56</v>
      </c>
      <c r="Z762">
        <f>Tabel1[[#This Row],[Total Aktive]]+Tabel1[[#This Row],[Total Passive]]</f>
        <v>1551</v>
      </c>
    </row>
    <row r="763" spans="1:26" x14ac:dyDescent="0.2">
      <c r="A763">
        <v>2015</v>
      </c>
      <c r="B763">
        <v>137</v>
      </c>
      <c r="C763" t="s">
        <v>128</v>
      </c>
      <c r="D763">
        <v>7</v>
      </c>
      <c r="E763">
        <v>4</v>
      </c>
      <c r="F763">
        <v>3</v>
      </c>
      <c r="G763">
        <v>1</v>
      </c>
      <c r="H763">
        <v>215</v>
      </c>
      <c r="I763">
        <v>79</v>
      </c>
      <c r="J763">
        <v>4</v>
      </c>
      <c r="K763">
        <v>1</v>
      </c>
      <c r="L763">
        <v>944</v>
      </c>
      <c r="M763">
        <v>203</v>
      </c>
      <c r="N763">
        <v>15</v>
      </c>
      <c r="O763">
        <v>4</v>
      </c>
      <c r="P763">
        <v>1480</v>
      </c>
      <c r="Q763">
        <v>543</v>
      </c>
      <c r="R763" t="str">
        <f>_xlfn.CONCAT(Tabel1[[#This Row],[KlubNr]]," - ",Tabel1[[#This Row],[Klubnavn]])</f>
        <v>137 - Øland Golfklub</v>
      </c>
      <c r="S763">
        <f>Tabel1[[#This Row],[Fleks mænd]]+Tabel1[[#This Row],[Fleks damer]]</f>
        <v>1147</v>
      </c>
      <c r="T763">
        <f>Tabel1[[#This Row],[Junior drenge]]+Tabel1[[#This Row],[Junior piger]]+Tabel1[[#This Row],[Junior drenge uden banetill.]]+Tabel1[[#This Row],[Junior piger uden banetill.]]+Tabel1[[#This Row],[Senior mænd]]+Tabel1[[#This Row],[Senior damer]]</f>
        <v>309</v>
      </c>
      <c r="U763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763">
        <f>Tabel1[[#This Row],[Senior mænd]]+Tabel1[[#This Row],[Senior damer]]</f>
        <v>294</v>
      </c>
      <c r="W763">
        <f>Tabel1[[#This Row],[Langdist mænd]]+Tabel1[[#This Row],[Langdist damer]]</f>
        <v>19</v>
      </c>
      <c r="X763">
        <f>Tabel1[[#This Row],[I alt]]</f>
        <v>1480</v>
      </c>
      <c r="Y763">
        <f>Tabel1[[#This Row],[Passive]]</f>
        <v>543</v>
      </c>
      <c r="Z763">
        <f>Tabel1[[#This Row],[Total Aktive]]+Tabel1[[#This Row],[Total Passive]]</f>
        <v>2023</v>
      </c>
    </row>
    <row r="764" spans="1:26" x14ac:dyDescent="0.2">
      <c r="A764">
        <v>2015</v>
      </c>
      <c r="B764">
        <v>3</v>
      </c>
      <c r="C764" t="s">
        <v>32</v>
      </c>
      <c r="D764">
        <v>42</v>
      </c>
      <c r="E764">
        <v>24</v>
      </c>
      <c r="F764">
        <v>3</v>
      </c>
      <c r="G764">
        <v>1</v>
      </c>
      <c r="H764">
        <v>928</v>
      </c>
      <c r="I764">
        <v>455</v>
      </c>
      <c r="J764">
        <v>0</v>
      </c>
      <c r="K764">
        <v>0</v>
      </c>
      <c r="L764">
        <v>0</v>
      </c>
      <c r="M764">
        <v>0</v>
      </c>
      <c r="N764">
        <v>19</v>
      </c>
      <c r="O764">
        <v>6</v>
      </c>
      <c r="P764">
        <v>1478</v>
      </c>
      <c r="Q764">
        <v>158</v>
      </c>
      <c r="R764" t="str">
        <f>_xlfn.CONCAT(Tabel1[[#This Row],[KlubNr]]," - ",Tabel1[[#This Row],[Klubnavn]])</f>
        <v>3 - Esbjerg Golfklub</v>
      </c>
      <c r="S764">
        <f>Tabel1[[#This Row],[Fleks mænd]]+Tabel1[[#This Row],[Fleks damer]]</f>
        <v>0</v>
      </c>
      <c r="T764">
        <f>Tabel1[[#This Row],[Junior drenge]]+Tabel1[[#This Row],[Junior piger]]+Tabel1[[#This Row],[Junior drenge uden banetill.]]+Tabel1[[#This Row],[Junior piger uden banetill.]]+Tabel1[[#This Row],[Senior mænd]]+Tabel1[[#This Row],[Senior damer]]</f>
        <v>1453</v>
      </c>
      <c r="U764">
        <f>Tabel1[[#This Row],[Junior drenge]]+Tabel1[[#This Row],[Junior piger]]+Tabel1[[#This Row],[Junior drenge uden banetill.]]+Tabel1[[#This Row],[Junior piger uden banetill.]]+Tabel1[[#This Row],[Fleks drenge]]+Tabel1[[#This Row],[Fleks piger]]</f>
        <v>70</v>
      </c>
      <c r="V764">
        <f>Tabel1[[#This Row],[Senior mænd]]+Tabel1[[#This Row],[Senior damer]]</f>
        <v>1383</v>
      </c>
      <c r="W764">
        <f>Tabel1[[#This Row],[Langdist mænd]]+Tabel1[[#This Row],[Langdist damer]]</f>
        <v>25</v>
      </c>
      <c r="X764">
        <f>Tabel1[[#This Row],[I alt]]</f>
        <v>1478</v>
      </c>
      <c r="Y764">
        <f>Tabel1[[#This Row],[Passive]]</f>
        <v>158</v>
      </c>
      <c r="Z764">
        <f>Tabel1[[#This Row],[Total Aktive]]+Tabel1[[#This Row],[Total Passive]]</f>
        <v>1636</v>
      </c>
    </row>
    <row r="765" spans="1:26" x14ac:dyDescent="0.2">
      <c r="A765">
        <v>2015</v>
      </c>
      <c r="B765">
        <v>50</v>
      </c>
      <c r="C765" t="s">
        <v>52</v>
      </c>
      <c r="D765">
        <v>21</v>
      </c>
      <c r="E765">
        <v>6</v>
      </c>
      <c r="F765">
        <v>11</v>
      </c>
      <c r="G765">
        <v>15</v>
      </c>
      <c r="H765">
        <v>719</v>
      </c>
      <c r="I765">
        <v>262</v>
      </c>
      <c r="J765">
        <v>0</v>
      </c>
      <c r="K765">
        <v>0</v>
      </c>
      <c r="L765">
        <v>304</v>
      </c>
      <c r="M765">
        <v>115</v>
      </c>
      <c r="N765">
        <v>0</v>
      </c>
      <c r="O765">
        <v>0</v>
      </c>
      <c r="P765">
        <v>1453</v>
      </c>
      <c r="Q765">
        <v>0</v>
      </c>
      <c r="R765" t="str">
        <f>_xlfn.CONCAT(Tabel1[[#This Row],[KlubNr]]," - ",Tabel1[[#This Row],[Klubnavn]])</f>
        <v>50 - Hedeland Golfklub</v>
      </c>
      <c r="S765">
        <f>Tabel1[[#This Row],[Fleks mænd]]+Tabel1[[#This Row],[Fleks damer]]</f>
        <v>419</v>
      </c>
      <c r="T765">
        <f>Tabel1[[#This Row],[Junior drenge]]+Tabel1[[#This Row],[Junior piger]]+Tabel1[[#This Row],[Junior drenge uden banetill.]]+Tabel1[[#This Row],[Junior piger uden banetill.]]+Tabel1[[#This Row],[Senior mænd]]+Tabel1[[#This Row],[Senior damer]]</f>
        <v>1034</v>
      </c>
      <c r="U765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765">
        <f>Tabel1[[#This Row],[Senior mænd]]+Tabel1[[#This Row],[Senior damer]]</f>
        <v>981</v>
      </c>
      <c r="W765">
        <f>Tabel1[[#This Row],[Langdist mænd]]+Tabel1[[#This Row],[Langdist damer]]</f>
        <v>0</v>
      </c>
      <c r="X765">
        <f>Tabel1[[#This Row],[I alt]]</f>
        <v>1453</v>
      </c>
      <c r="Y765">
        <f>Tabel1[[#This Row],[Passive]]</f>
        <v>0</v>
      </c>
      <c r="Z765">
        <f>Tabel1[[#This Row],[Total Aktive]]+Tabel1[[#This Row],[Total Passive]]</f>
        <v>1453</v>
      </c>
    </row>
    <row r="766" spans="1:26" x14ac:dyDescent="0.2">
      <c r="A766">
        <v>2015</v>
      </c>
      <c r="B766">
        <v>78</v>
      </c>
      <c r="C766" t="s">
        <v>38</v>
      </c>
      <c r="D766">
        <v>30</v>
      </c>
      <c r="E766">
        <v>12</v>
      </c>
      <c r="F766">
        <v>26</v>
      </c>
      <c r="G766">
        <v>16</v>
      </c>
      <c r="H766">
        <v>839</v>
      </c>
      <c r="I766">
        <v>408</v>
      </c>
      <c r="J766">
        <v>0</v>
      </c>
      <c r="K766">
        <v>0</v>
      </c>
      <c r="L766">
        <v>37</v>
      </c>
      <c r="M766">
        <v>18</v>
      </c>
      <c r="N766">
        <v>7</v>
      </c>
      <c r="O766">
        <v>3</v>
      </c>
      <c r="P766">
        <v>1396</v>
      </c>
      <c r="Q766">
        <v>53</v>
      </c>
      <c r="R766" t="str">
        <f>_xlfn.CONCAT(Tabel1[[#This Row],[KlubNr]]," - ",Tabel1[[#This Row],[Klubnavn]])</f>
        <v>78 - Breinholtgård Golf Klub</v>
      </c>
      <c r="S766">
        <f>Tabel1[[#This Row],[Fleks mænd]]+Tabel1[[#This Row],[Fleks damer]]</f>
        <v>55</v>
      </c>
      <c r="T766">
        <f>Tabel1[[#This Row],[Junior drenge]]+Tabel1[[#This Row],[Junior piger]]+Tabel1[[#This Row],[Junior drenge uden banetill.]]+Tabel1[[#This Row],[Junior piger uden banetill.]]+Tabel1[[#This Row],[Senior mænd]]+Tabel1[[#This Row],[Senior damer]]</f>
        <v>1331</v>
      </c>
      <c r="U766">
        <f>Tabel1[[#This Row],[Junior drenge]]+Tabel1[[#This Row],[Junior piger]]+Tabel1[[#This Row],[Junior drenge uden banetill.]]+Tabel1[[#This Row],[Junior piger uden banetill.]]+Tabel1[[#This Row],[Fleks drenge]]+Tabel1[[#This Row],[Fleks piger]]</f>
        <v>84</v>
      </c>
      <c r="V766">
        <f>Tabel1[[#This Row],[Senior mænd]]+Tabel1[[#This Row],[Senior damer]]</f>
        <v>1247</v>
      </c>
      <c r="W766">
        <f>Tabel1[[#This Row],[Langdist mænd]]+Tabel1[[#This Row],[Langdist damer]]</f>
        <v>10</v>
      </c>
      <c r="X766">
        <f>Tabel1[[#This Row],[I alt]]</f>
        <v>1396</v>
      </c>
      <c r="Y766">
        <f>Tabel1[[#This Row],[Passive]]</f>
        <v>53</v>
      </c>
      <c r="Z766">
        <f>Tabel1[[#This Row],[Total Aktive]]+Tabel1[[#This Row],[Total Passive]]</f>
        <v>1449</v>
      </c>
    </row>
    <row r="767" spans="1:26" x14ac:dyDescent="0.2">
      <c r="A767">
        <v>2015</v>
      </c>
      <c r="B767">
        <v>72</v>
      </c>
      <c r="C767" t="s">
        <v>40</v>
      </c>
      <c r="D767">
        <v>65</v>
      </c>
      <c r="E767">
        <v>23</v>
      </c>
      <c r="F767">
        <v>23</v>
      </c>
      <c r="G767">
        <v>17</v>
      </c>
      <c r="H767">
        <v>842</v>
      </c>
      <c r="I767">
        <v>392</v>
      </c>
      <c r="J767">
        <v>0</v>
      </c>
      <c r="K767">
        <v>0</v>
      </c>
      <c r="L767">
        <v>0</v>
      </c>
      <c r="M767">
        <v>0</v>
      </c>
      <c r="N767">
        <v>11</v>
      </c>
      <c r="O767">
        <v>3</v>
      </c>
      <c r="P767">
        <v>1376</v>
      </c>
      <c r="Q767">
        <v>146</v>
      </c>
      <c r="R767" t="str">
        <f>_xlfn.CONCAT(Tabel1[[#This Row],[KlubNr]]," - ",Tabel1[[#This Row],[Klubnavn]])</f>
        <v>72 - Dragør Golfklub</v>
      </c>
      <c r="S767">
        <f>Tabel1[[#This Row],[Fleks mænd]]+Tabel1[[#This Row],[Fleks damer]]</f>
        <v>0</v>
      </c>
      <c r="T767">
        <f>Tabel1[[#This Row],[Junior drenge]]+Tabel1[[#This Row],[Junior piger]]+Tabel1[[#This Row],[Junior drenge uden banetill.]]+Tabel1[[#This Row],[Junior piger uden banetill.]]+Tabel1[[#This Row],[Senior mænd]]+Tabel1[[#This Row],[Senior damer]]</f>
        <v>1362</v>
      </c>
      <c r="U767">
        <f>Tabel1[[#This Row],[Junior drenge]]+Tabel1[[#This Row],[Junior piger]]+Tabel1[[#This Row],[Junior drenge uden banetill.]]+Tabel1[[#This Row],[Junior piger uden banetill.]]+Tabel1[[#This Row],[Fleks drenge]]+Tabel1[[#This Row],[Fleks piger]]</f>
        <v>128</v>
      </c>
      <c r="V767">
        <f>Tabel1[[#This Row],[Senior mænd]]+Tabel1[[#This Row],[Senior damer]]</f>
        <v>1234</v>
      </c>
      <c r="W767">
        <f>Tabel1[[#This Row],[Langdist mænd]]+Tabel1[[#This Row],[Langdist damer]]</f>
        <v>14</v>
      </c>
      <c r="X767">
        <f>Tabel1[[#This Row],[I alt]]</f>
        <v>1376</v>
      </c>
      <c r="Y767">
        <f>Tabel1[[#This Row],[Passive]]</f>
        <v>146</v>
      </c>
      <c r="Z767">
        <f>Tabel1[[#This Row],[Total Aktive]]+Tabel1[[#This Row],[Total Passive]]</f>
        <v>1522</v>
      </c>
    </row>
    <row r="768" spans="1:26" x14ac:dyDescent="0.2">
      <c r="A768">
        <v>2015</v>
      </c>
      <c r="B768">
        <v>5</v>
      </c>
      <c r="C768" t="s">
        <v>44</v>
      </c>
      <c r="D768">
        <v>44</v>
      </c>
      <c r="E768">
        <v>8</v>
      </c>
      <c r="F768">
        <v>21</v>
      </c>
      <c r="G768">
        <v>10</v>
      </c>
      <c r="H768">
        <v>794</v>
      </c>
      <c r="I768">
        <v>393</v>
      </c>
      <c r="J768">
        <v>0</v>
      </c>
      <c r="K768">
        <v>0</v>
      </c>
      <c r="L768">
        <v>85</v>
      </c>
      <c r="M768">
        <v>4</v>
      </c>
      <c r="N768">
        <v>12</v>
      </c>
      <c r="O768">
        <v>3</v>
      </c>
      <c r="P768">
        <v>1374</v>
      </c>
      <c r="Q768">
        <v>261</v>
      </c>
      <c r="R768" t="str">
        <f>_xlfn.CONCAT(Tabel1[[#This Row],[KlubNr]]," - ",Tabel1[[#This Row],[Klubnavn]])</f>
        <v>5 - Odense Golfklub</v>
      </c>
      <c r="S768">
        <f>Tabel1[[#This Row],[Fleks mænd]]+Tabel1[[#This Row],[Fleks damer]]</f>
        <v>89</v>
      </c>
      <c r="T768">
        <f>Tabel1[[#This Row],[Junior drenge]]+Tabel1[[#This Row],[Junior piger]]+Tabel1[[#This Row],[Junior drenge uden banetill.]]+Tabel1[[#This Row],[Junior piger uden banetill.]]+Tabel1[[#This Row],[Senior mænd]]+Tabel1[[#This Row],[Senior damer]]</f>
        <v>1270</v>
      </c>
      <c r="U768">
        <f>Tabel1[[#This Row],[Junior drenge]]+Tabel1[[#This Row],[Junior piger]]+Tabel1[[#This Row],[Junior drenge uden banetill.]]+Tabel1[[#This Row],[Junior piger uden banetill.]]+Tabel1[[#This Row],[Fleks drenge]]+Tabel1[[#This Row],[Fleks piger]]</f>
        <v>83</v>
      </c>
      <c r="V768">
        <f>Tabel1[[#This Row],[Senior mænd]]+Tabel1[[#This Row],[Senior damer]]</f>
        <v>1187</v>
      </c>
      <c r="W768">
        <f>Tabel1[[#This Row],[Langdist mænd]]+Tabel1[[#This Row],[Langdist damer]]</f>
        <v>15</v>
      </c>
      <c r="X768">
        <f>Tabel1[[#This Row],[I alt]]</f>
        <v>1374</v>
      </c>
      <c r="Y768">
        <f>Tabel1[[#This Row],[Passive]]</f>
        <v>261</v>
      </c>
      <c r="Z768">
        <f>Tabel1[[#This Row],[Total Aktive]]+Tabel1[[#This Row],[Total Passive]]</f>
        <v>1635</v>
      </c>
    </row>
    <row r="769" spans="1:26" x14ac:dyDescent="0.2">
      <c r="A769">
        <v>2015</v>
      </c>
      <c r="B769">
        <v>38</v>
      </c>
      <c r="C769" t="s">
        <v>56</v>
      </c>
      <c r="D769">
        <v>53</v>
      </c>
      <c r="E769">
        <v>6</v>
      </c>
      <c r="F769">
        <v>15</v>
      </c>
      <c r="G769">
        <v>12</v>
      </c>
      <c r="H769">
        <v>564</v>
      </c>
      <c r="I769">
        <v>320</v>
      </c>
      <c r="J769">
        <v>0</v>
      </c>
      <c r="K769">
        <v>0</v>
      </c>
      <c r="L769">
        <v>250</v>
      </c>
      <c r="M769">
        <v>143</v>
      </c>
      <c r="N769">
        <v>0</v>
      </c>
      <c r="O769">
        <v>0</v>
      </c>
      <c r="P769">
        <v>1363</v>
      </c>
      <c r="Q769">
        <v>188</v>
      </c>
      <c r="R769" t="str">
        <f>_xlfn.CONCAT(Tabel1[[#This Row],[KlubNr]]," - ",Tabel1[[#This Row],[Klubnavn]])</f>
        <v>38 - Roskilde Golf Klub</v>
      </c>
      <c r="S769">
        <f>Tabel1[[#This Row],[Fleks mænd]]+Tabel1[[#This Row],[Fleks damer]]</f>
        <v>393</v>
      </c>
      <c r="T769">
        <f>Tabel1[[#This Row],[Junior drenge]]+Tabel1[[#This Row],[Junior piger]]+Tabel1[[#This Row],[Junior drenge uden banetill.]]+Tabel1[[#This Row],[Junior piger uden banetill.]]+Tabel1[[#This Row],[Senior mænd]]+Tabel1[[#This Row],[Senior damer]]</f>
        <v>970</v>
      </c>
      <c r="U769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769">
        <f>Tabel1[[#This Row],[Senior mænd]]+Tabel1[[#This Row],[Senior damer]]</f>
        <v>884</v>
      </c>
      <c r="W769">
        <f>Tabel1[[#This Row],[Langdist mænd]]+Tabel1[[#This Row],[Langdist damer]]</f>
        <v>0</v>
      </c>
      <c r="X769">
        <f>Tabel1[[#This Row],[I alt]]</f>
        <v>1363</v>
      </c>
      <c r="Y769">
        <f>Tabel1[[#This Row],[Passive]]</f>
        <v>188</v>
      </c>
      <c r="Z769">
        <f>Tabel1[[#This Row],[Total Aktive]]+Tabel1[[#This Row],[Total Passive]]</f>
        <v>1551</v>
      </c>
    </row>
    <row r="770" spans="1:26" x14ac:dyDescent="0.2">
      <c r="A770">
        <v>2015</v>
      </c>
      <c r="B770">
        <v>151</v>
      </c>
      <c r="C770" t="s">
        <v>94</v>
      </c>
      <c r="D770">
        <v>18</v>
      </c>
      <c r="E770">
        <v>0</v>
      </c>
      <c r="F770">
        <v>1</v>
      </c>
      <c r="G770">
        <v>0</v>
      </c>
      <c r="H770">
        <v>269</v>
      </c>
      <c r="I770">
        <v>77</v>
      </c>
      <c r="J770">
        <v>2</v>
      </c>
      <c r="K770">
        <v>0</v>
      </c>
      <c r="L770">
        <v>787</v>
      </c>
      <c r="M770">
        <v>150</v>
      </c>
      <c r="N770">
        <v>11</v>
      </c>
      <c r="O770">
        <v>3</v>
      </c>
      <c r="P770">
        <v>1318</v>
      </c>
      <c r="Q770">
        <v>76</v>
      </c>
      <c r="R770" t="str">
        <f>_xlfn.CONCAT(Tabel1[[#This Row],[KlubNr]]," - ",Tabel1[[#This Row],[Klubnavn]])</f>
        <v>151 - Vallø Golfklub</v>
      </c>
      <c r="S770">
        <f>Tabel1[[#This Row],[Fleks mænd]]+Tabel1[[#This Row],[Fleks damer]]</f>
        <v>937</v>
      </c>
      <c r="T770">
        <f>Tabel1[[#This Row],[Junior drenge]]+Tabel1[[#This Row],[Junior piger]]+Tabel1[[#This Row],[Junior drenge uden banetill.]]+Tabel1[[#This Row],[Junior piger uden banetill.]]+Tabel1[[#This Row],[Senior mænd]]+Tabel1[[#This Row],[Senior damer]]</f>
        <v>365</v>
      </c>
      <c r="U770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770">
        <f>Tabel1[[#This Row],[Senior mænd]]+Tabel1[[#This Row],[Senior damer]]</f>
        <v>346</v>
      </c>
      <c r="W770">
        <f>Tabel1[[#This Row],[Langdist mænd]]+Tabel1[[#This Row],[Langdist damer]]</f>
        <v>14</v>
      </c>
      <c r="X770">
        <f>Tabel1[[#This Row],[I alt]]</f>
        <v>1318</v>
      </c>
      <c r="Y770">
        <f>Tabel1[[#This Row],[Passive]]</f>
        <v>76</v>
      </c>
      <c r="Z770">
        <f>Tabel1[[#This Row],[Total Aktive]]+Tabel1[[#This Row],[Total Passive]]</f>
        <v>1394</v>
      </c>
    </row>
    <row r="771" spans="1:26" x14ac:dyDescent="0.2">
      <c r="A771">
        <v>2015</v>
      </c>
      <c r="B771">
        <v>37</v>
      </c>
      <c r="C771" t="s">
        <v>37</v>
      </c>
      <c r="D771">
        <v>92</v>
      </c>
      <c r="E771">
        <v>34</v>
      </c>
      <c r="F771">
        <v>51</v>
      </c>
      <c r="G771">
        <v>29</v>
      </c>
      <c r="H771">
        <v>705</v>
      </c>
      <c r="I771">
        <v>392</v>
      </c>
      <c r="J771">
        <v>0</v>
      </c>
      <c r="K771">
        <v>0</v>
      </c>
      <c r="L771">
        <v>7</v>
      </c>
      <c r="M771">
        <v>3</v>
      </c>
      <c r="N771">
        <v>0</v>
      </c>
      <c r="O771">
        <v>0</v>
      </c>
      <c r="P771">
        <v>1313</v>
      </c>
      <c r="Q771">
        <v>256</v>
      </c>
      <c r="R771" t="str">
        <f>_xlfn.CONCAT(Tabel1[[#This Row],[KlubNr]]," - ",Tabel1[[#This Row],[Klubnavn]])</f>
        <v>37 - Søllerød Golfklub</v>
      </c>
      <c r="S771">
        <f>Tabel1[[#This Row],[Fleks mænd]]+Tabel1[[#This Row],[Fleks damer]]</f>
        <v>10</v>
      </c>
      <c r="T771">
        <f>Tabel1[[#This Row],[Junior drenge]]+Tabel1[[#This Row],[Junior piger]]+Tabel1[[#This Row],[Junior drenge uden banetill.]]+Tabel1[[#This Row],[Junior piger uden banetill.]]+Tabel1[[#This Row],[Senior mænd]]+Tabel1[[#This Row],[Senior damer]]</f>
        <v>1303</v>
      </c>
      <c r="U771">
        <f>Tabel1[[#This Row],[Junior drenge]]+Tabel1[[#This Row],[Junior piger]]+Tabel1[[#This Row],[Junior drenge uden banetill.]]+Tabel1[[#This Row],[Junior piger uden banetill.]]+Tabel1[[#This Row],[Fleks drenge]]+Tabel1[[#This Row],[Fleks piger]]</f>
        <v>206</v>
      </c>
      <c r="V771">
        <f>Tabel1[[#This Row],[Senior mænd]]+Tabel1[[#This Row],[Senior damer]]</f>
        <v>1097</v>
      </c>
      <c r="W771">
        <f>Tabel1[[#This Row],[Langdist mænd]]+Tabel1[[#This Row],[Langdist damer]]</f>
        <v>0</v>
      </c>
      <c r="X771">
        <f>Tabel1[[#This Row],[I alt]]</f>
        <v>1313</v>
      </c>
      <c r="Y771">
        <f>Tabel1[[#This Row],[Passive]]</f>
        <v>256</v>
      </c>
      <c r="Z771">
        <f>Tabel1[[#This Row],[Total Aktive]]+Tabel1[[#This Row],[Total Passive]]</f>
        <v>1569</v>
      </c>
    </row>
    <row r="772" spans="1:26" x14ac:dyDescent="0.2">
      <c r="A772">
        <v>2015</v>
      </c>
      <c r="B772">
        <v>15</v>
      </c>
      <c r="C772" t="s">
        <v>43</v>
      </c>
      <c r="D772">
        <v>34</v>
      </c>
      <c r="E772">
        <v>21</v>
      </c>
      <c r="F772">
        <v>10</v>
      </c>
      <c r="G772">
        <v>4</v>
      </c>
      <c r="H772">
        <v>653</v>
      </c>
      <c r="I772">
        <v>379</v>
      </c>
      <c r="J772">
        <v>0</v>
      </c>
      <c r="K772">
        <v>0</v>
      </c>
      <c r="L772">
        <v>124</v>
      </c>
      <c r="M772">
        <v>68</v>
      </c>
      <c r="N772">
        <v>5</v>
      </c>
      <c r="O772">
        <v>0</v>
      </c>
      <c r="P772">
        <v>1298</v>
      </c>
      <c r="Q772">
        <v>41</v>
      </c>
      <c r="R772" t="str">
        <f>_xlfn.CONCAT(Tabel1[[#This Row],[KlubNr]]," - ",Tabel1[[#This Row],[Klubnavn]])</f>
        <v>15 - Herning Golf Klub</v>
      </c>
      <c r="S772">
        <f>Tabel1[[#This Row],[Fleks mænd]]+Tabel1[[#This Row],[Fleks damer]]</f>
        <v>192</v>
      </c>
      <c r="T772">
        <f>Tabel1[[#This Row],[Junior drenge]]+Tabel1[[#This Row],[Junior piger]]+Tabel1[[#This Row],[Junior drenge uden banetill.]]+Tabel1[[#This Row],[Junior piger uden banetill.]]+Tabel1[[#This Row],[Senior mænd]]+Tabel1[[#This Row],[Senior damer]]</f>
        <v>1101</v>
      </c>
      <c r="U772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772">
        <f>Tabel1[[#This Row],[Senior mænd]]+Tabel1[[#This Row],[Senior damer]]</f>
        <v>1032</v>
      </c>
      <c r="W772">
        <f>Tabel1[[#This Row],[Langdist mænd]]+Tabel1[[#This Row],[Langdist damer]]</f>
        <v>5</v>
      </c>
      <c r="X772">
        <f>Tabel1[[#This Row],[I alt]]</f>
        <v>1298</v>
      </c>
      <c r="Y772">
        <f>Tabel1[[#This Row],[Passive]]</f>
        <v>41</v>
      </c>
      <c r="Z772">
        <f>Tabel1[[#This Row],[Total Aktive]]+Tabel1[[#This Row],[Total Passive]]</f>
        <v>1339</v>
      </c>
    </row>
    <row r="773" spans="1:26" x14ac:dyDescent="0.2">
      <c r="A773">
        <v>2015</v>
      </c>
      <c r="B773">
        <v>73</v>
      </c>
      <c r="C773" t="s">
        <v>68</v>
      </c>
      <c r="D773">
        <v>24</v>
      </c>
      <c r="E773">
        <v>4</v>
      </c>
      <c r="F773">
        <v>0</v>
      </c>
      <c r="G773">
        <v>0</v>
      </c>
      <c r="H773">
        <v>540</v>
      </c>
      <c r="I773">
        <v>173</v>
      </c>
      <c r="J773">
        <v>3</v>
      </c>
      <c r="K773">
        <v>1</v>
      </c>
      <c r="L773">
        <v>382</v>
      </c>
      <c r="M773">
        <v>148</v>
      </c>
      <c r="N773">
        <v>0</v>
      </c>
      <c r="O773">
        <v>0</v>
      </c>
      <c r="P773">
        <v>1275</v>
      </c>
      <c r="Q773">
        <v>26</v>
      </c>
      <c r="R773" t="str">
        <f>_xlfn.CONCAT(Tabel1[[#This Row],[KlubNr]]," - ",Tabel1[[#This Row],[Klubnavn]])</f>
        <v>73 - Aarhus Aadal Golf Club</v>
      </c>
      <c r="S773">
        <f>Tabel1[[#This Row],[Fleks mænd]]+Tabel1[[#This Row],[Fleks damer]]</f>
        <v>530</v>
      </c>
      <c r="T773">
        <f>Tabel1[[#This Row],[Junior drenge]]+Tabel1[[#This Row],[Junior piger]]+Tabel1[[#This Row],[Junior drenge uden banetill.]]+Tabel1[[#This Row],[Junior piger uden banetill.]]+Tabel1[[#This Row],[Senior mænd]]+Tabel1[[#This Row],[Senior damer]]</f>
        <v>741</v>
      </c>
      <c r="U773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773">
        <f>Tabel1[[#This Row],[Senior mænd]]+Tabel1[[#This Row],[Senior damer]]</f>
        <v>713</v>
      </c>
      <c r="W773">
        <f>Tabel1[[#This Row],[Langdist mænd]]+Tabel1[[#This Row],[Langdist damer]]</f>
        <v>0</v>
      </c>
      <c r="X773">
        <f>Tabel1[[#This Row],[I alt]]</f>
        <v>1275</v>
      </c>
      <c r="Y773">
        <f>Tabel1[[#This Row],[Passive]]</f>
        <v>26</v>
      </c>
      <c r="Z773">
        <f>Tabel1[[#This Row],[Total Aktive]]+Tabel1[[#This Row],[Total Passive]]</f>
        <v>1301</v>
      </c>
    </row>
    <row r="774" spans="1:26" x14ac:dyDescent="0.2">
      <c r="A774">
        <v>2015</v>
      </c>
      <c r="B774">
        <v>7</v>
      </c>
      <c r="C774" t="s">
        <v>46</v>
      </c>
      <c r="D774">
        <v>52</v>
      </c>
      <c r="E774">
        <v>9</v>
      </c>
      <c r="F774">
        <v>14</v>
      </c>
      <c r="G774">
        <v>3</v>
      </c>
      <c r="H774">
        <v>823</v>
      </c>
      <c r="I774">
        <v>348</v>
      </c>
      <c r="J774">
        <v>0</v>
      </c>
      <c r="K774">
        <v>0</v>
      </c>
      <c r="L774">
        <v>0</v>
      </c>
      <c r="M774">
        <v>0</v>
      </c>
      <c r="N774">
        <v>3</v>
      </c>
      <c r="O774">
        <v>1</v>
      </c>
      <c r="P774">
        <v>1253</v>
      </c>
      <c r="Q774">
        <v>99</v>
      </c>
      <c r="R774" t="str">
        <f>_xlfn.CONCAT(Tabel1[[#This Row],[KlubNr]]," - ",Tabel1[[#This Row],[Klubnavn]])</f>
        <v>7 - Kolding Golf Club</v>
      </c>
      <c r="S774">
        <f>Tabel1[[#This Row],[Fleks mænd]]+Tabel1[[#This Row],[Fleks damer]]</f>
        <v>0</v>
      </c>
      <c r="T774">
        <f>Tabel1[[#This Row],[Junior drenge]]+Tabel1[[#This Row],[Junior piger]]+Tabel1[[#This Row],[Junior drenge uden banetill.]]+Tabel1[[#This Row],[Junior piger uden banetill.]]+Tabel1[[#This Row],[Senior mænd]]+Tabel1[[#This Row],[Senior damer]]</f>
        <v>1249</v>
      </c>
      <c r="U774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774">
        <f>Tabel1[[#This Row],[Senior mænd]]+Tabel1[[#This Row],[Senior damer]]</f>
        <v>1171</v>
      </c>
      <c r="W774">
        <f>Tabel1[[#This Row],[Langdist mænd]]+Tabel1[[#This Row],[Langdist damer]]</f>
        <v>4</v>
      </c>
      <c r="X774">
        <f>Tabel1[[#This Row],[I alt]]</f>
        <v>1253</v>
      </c>
      <c r="Y774">
        <f>Tabel1[[#This Row],[Passive]]</f>
        <v>99</v>
      </c>
      <c r="Z774">
        <f>Tabel1[[#This Row],[Total Aktive]]+Tabel1[[#This Row],[Total Passive]]</f>
        <v>1352</v>
      </c>
    </row>
    <row r="775" spans="1:26" x14ac:dyDescent="0.2">
      <c r="A775">
        <v>2015</v>
      </c>
      <c r="B775">
        <v>1</v>
      </c>
      <c r="C775" t="s">
        <v>55</v>
      </c>
      <c r="D775">
        <v>67</v>
      </c>
      <c r="E775">
        <v>22</v>
      </c>
      <c r="F775">
        <v>23</v>
      </c>
      <c r="G775">
        <v>7</v>
      </c>
      <c r="H775">
        <v>627</v>
      </c>
      <c r="I775">
        <v>367</v>
      </c>
      <c r="J775">
        <v>0</v>
      </c>
      <c r="K775">
        <v>0</v>
      </c>
      <c r="L775">
        <v>63</v>
      </c>
      <c r="M775">
        <v>68</v>
      </c>
      <c r="N775">
        <v>0</v>
      </c>
      <c r="O775">
        <v>0</v>
      </c>
      <c r="P775">
        <v>1244</v>
      </c>
      <c r="Q775">
        <v>293</v>
      </c>
      <c r="R775" t="str">
        <f>_xlfn.CONCAT(Tabel1[[#This Row],[KlubNr]]," - ",Tabel1[[#This Row],[Klubnavn]])</f>
        <v>1 - Københavns Golf Klub</v>
      </c>
      <c r="S775">
        <f>Tabel1[[#This Row],[Fleks mænd]]+Tabel1[[#This Row],[Fleks damer]]</f>
        <v>131</v>
      </c>
      <c r="T775">
        <f>Tabel1[[#This Row],[Junior drenge]]+Tabel1[[#This Row],[Junior piger]]+Tabel1[[#This Row],[Junior drenge uden banetill.]]+Tabel1[[#This Row],[Junior piger uden banetill.]]+Tabel1[[#This Row],[Senior mænd]]+Tabel1[[#This Row],[Senior damer]]</f>
        <v>1113</v>
      </c>
      <c r="U775">
        <f>Tabel1[[#This Row],[Junior drenge]]+Tabel1[[#This Row],[Junior piger]]+Tabel1[[#This Row],[Junior drenge uden banetill.]]+Tabel1[[#This Row],[Junior piger uden banetill.]]+Tabel1[[#This Row],[Fleks drenge]]+Tabel1[[#This Row],[Fleks piger]]</f>
        <v>119</v>
      </c>
      <c r="V775">
        <f>Tabel1[[#This Row],[Senior mænd]]+Tabel1[[#This Row],[Senior damer]]</f>
        <v>994</v>
      </c>
      <c r="W775">
        <f>Tabel1[[#This Row],[Langdist mænd]]+Tabel1[[#This Row],[Langdist damer]]</f>
        <v>0</v>
      </c>
      <c r="X775">
        <f>Tabel1[[#This Row],[I alt]]</f>
        <v>1244</v>
      </c>
      <c r="Y775">
        <f>Tabel1[[#This Row],[Passive]]</f>
        <v>293</v>
      </c>
      <c r="Z775">
        <f>Tabel1[[#This Row],[Total Aktive]]+Tabel1[[#This Row],[Total Passive]]</f>
        <v>1537</v>
      </c>
    </row>
    <row r="776" spans="1:26" x14ac:dyDescent="0.2">
      <c r="A776">
        <v>2015</v>
      </c>
      <c r="B776">
        <v>33</v>
      </c>
      <c r="C776" t="s">
        <v>50</v>
      </c>
      <c r="D776">
        <v>65</v>
      </c>
      <c r="E776">
        <v>25</v>
      </c>
      <c r="F776">
        <v>22</v>
      </c>
      <c r="G776">
        <v>8</v>
      </c>
      <c r="H776">
        <v>615</v>
      </c>
      <c r="I776">
        <v>355</v>
      </c>
      <c r="J776">
        <v>0</v>
      </c>
      <c r="K776">
        <v>0</v>
      </c>
      <c r="L776">
        <v>56</v>
      </c>
      <c r="M776">
        <v>46</v>
      </c>
      <c r="N776">
        <v>18</v>
      </c>
      <c r="O776">
        <v>8</v>
      </c>
      <c r="P776">
        <v>1218</v>
      </c>
      <c r="Q776">
        <v>176</v>
      </c>
      <c r="R776" t="str">
        <f>_xlfn.CONCAT(Tabel1[[#This Row],[KlubNr]]," - ",Tabel1[[#This Row],[Klubnavn]])</f>
        <v>33 - Kokkedal Golfklub</v>
      </c>
      <c r="S776">
        <f>Tabel1[[#This Row],[Fleks mænd]]+Tabel1[[#This Row],[Fleks damer]]</f>
        <v>102</v>
      </c>
      <c r="T776">
        <f>Tabel1[[#This Row],[Junior drenge]]+Tabel1[[#This Row],[Junior piger]]+Tabel1[[#This Row],[Junior drenge uden banetill.]]+Tabel1[[#This Row],[Junior piger uden banetill.]]+Tabel1[[#This Row],[Senior mænd]]+Tabel1[[#This Row],[Senior damer]]</f>
        <v>1090</v>
      </c>
      <c r="U776">
        <f>Tabel1[[#This Row],[Junior drenge]]+Tabel1[[#This Row],[Junior piger]]+Tabel1[[#This Row],[Junior drenge uden banetill.]]+Tabel1[[#This Row],[Junior piger uden banetill.]]+Tabel1[[#This Row],[Fleks drenge]]+Tabel1[[#This Row],[Fleks piger]]</f>
        <v>120</v>
      </c>
      <c r="V776">
        <f>Tabel1[[#This Row],[Senior mænd]]+Tabel1[[#This Row],[Senior damer]]</f>
        <v>970</v>
      </c>
      <c r="W776">
        <f>Tabel1[[#This Row],[Langdist mænd]]+Tabel1[[#This Row],[Langdist damer]]</f>
        <v>26</v>
      </c>
      <c r="X776">
        <f>Tabel1[[#This Row],[I alt]]</f>
        <v>1218</v>
      </c>
      <c r="Y776">
        <f>Tabel1[[#This Row],[Passive]]</f>
        <v>176</v>
      </c>
      <c r="Z776">
        <f>Tabel1[[#This Row],[Total Aktive]]+Tabel1[[#This Row],[Total Passive]]</f>
        <v>1394</v>
      </c>
    </row>
    <row r="777" spans="1:26" x14ac:dyDescent="0.2">
      <c r="A777">
        <v>2015</v>
      </c>
      <c r="B777">
        <v>117</v>
      </c>
      <c r="C777" t="s">
        <v>41</v>
      </c>
      <c r="D777">
        <v>45</v>
      </c>
      <c r="E777">
        <v>6</v>
      </c>
      <c r="F777">
        <v>9</v>
      </c>
      <c r="G777">
        <v>2</v>
      </c>
      <c r="H777">
        <v>753</v>
      </c>
      <c r="I777">
        <v>305</v>
      </c>
      <c r="J777">
        <v>0</v>
      </c>
      <c r="K777">
        <v>0</v>
      </c>
      <c r="L777">
        <v>58</v>
      </c>
      <c r="M777">
        <v>39</v>
      </c>
      <c r="N777">
        <v>1</v>
      </c>
      <c r="O777">
        <v>0</v>
      </c>
      <c r="P777">
        <v>1218</v>
      </c>
      <c r="Q777">
        <v>261</v>
      </c>
      <c r="R777" t="str">
        <f>_xlfn.CONCAT(Tabel1[[#This Row],[KlubNr]]," - ",Tabel1[[#This Row],[Klubnavn]])</f>
        <v>117 - Værløse Golfklub</v>
      </c>
      <c r="S777">
        <f>Tabel1[[#This Row],[Fleks mænd]]+Tabel1[[#This Row],[Fleks damer]]</f>
        <v>97</v>
      </c>
      <c r="T777">
        <f>Tabel1[[#This Row],[Junior drenge]]+Tabel1[[#This Row],[Junior piger]]+Tabel1[[#This Row],[Junior drenge uden banetill.]]+Tabel1[[#This Row],[Junior piger uden banetill.]]+Tabel1[[#This Row],[Senior mænd]]+Tabel1[[#This Row],[Senior damer]]</f>
        <v>1120</v>
      </c>
      <c r="U777">
        <f>Tabel1[[#This Row],[Junior drenge]]+Tabel1[[#This Row],[Junior piger]]+Tabel1[[#This Row],[Junior drenge uden banetill.]]+Tabel1[[#This Row],[Junior piger uden banetill.]]+Tabel1[[#This Row],[Fleks drenge]]+Tabel1[[#This Row],[Fleks piger]]</f>
        <v>62</v>
      </c>
      <c r="V777">
        <f>Tabel1[[#This Row],[Senior mænd]]+Tabel1[[#This Row],[Senior damer]]</f>
        <v>1058</v>
      </c>
      <c r="W777">
        <f>Tabel1[[#This Row],[Langdist mænd]]+Tabel1[[#This Row],[Langdist damer]]</f>
        <v>1</v>
      </c>
      <c r="X777">
        <f>Tabel1[[#This Row],[I alt]]</f>
        <v>1218</v>
      </c>
      <c r="Y777">
        <f>Tabel1[[#This Row],[Passive]]</f>
        <v>261</v>
      </c>
      <c r="Z777">
        <f>Tabel1[[#This Row],[Total Aktive]]+Tabel1[[#This Row],[Total Passive]]</f>
        <v>1479</v>
      </c>
    </row>
    <row r="778" spans="1:26" x14ac:dyDescent="0.2">
      <c r="A778">
        <v>2015</v>
      </c>
      <c r="B778">
        <v>67</v>
      </c>
      <c r="C778" t="s">
        <v>67</v>
      </c>
      <c r="D778">
        <v>41</v>
      </c>
      <c r="E778">
        <v>13</v>
      </c>
      <c r="F778">
        <v>19</v>
      </c>
      <c r="G778">
        <v>10</v>
      </c>
      <c r="H778">
        <v>538</v>
      </c>
      <c r="I778">
        <v>310</v>
      </c>
      <c r="J778">
        <v>0</v>
      </c>
      <c r="K778">
        <v>0</v>
      </c>
      <c r="L778">
        <v>166</v>
      </c>
      <c r="M778">
        <v>100</v>
      </c>
      <c r="N778">
        <v>0</v>
      </c>
      <c r="O778">
        <v>0</v>
      </c>
      <c r="P778">
        <v>1197</v>
      </c>
      <c r="Q778">
        <v>209</v>
      </c>
      <c r="R778" t="str">
        <f>_xlfn.CONCAT(Tabel1[[#This Row],[KlubNr]]," - ",Tabel1[[#This Row],[Klubnavn]])</f>
        <v>67 - Hornbæk Golfklub</v>
      </c>
      <c r="S778">
        <f>Tabel1[[#This Row],[Fleks mænd]]+Tabel1[[#This Row],[Fleks damer]]</f>
        <v>266</v>
      </c>
      <c r="T778">
        <f>Tabel1[[#This Row],[Junior drenge]]+Tabel1[[#This Row],[Junior piger]]+Tabel1[[#This Row],[Junior drenge uden banetill.]]+Tabel1[[#This Row],[Junior piger uden banetill.]]+Tabel1[[#This Row],[Senior mænd]]+Tabel1[[#This Row],[Senior damer]]</f>
        <v>931</v>
      </c>
      <c r="U778">
        <f>Tabel1[[#This Row],[Junior drenge]]+Tabel1[[#This Row],[Junior piger]]+Tabel1[[#This Row],[Junior drenge uden banetill.]]+Tabel1[[#This Row],[Junior piger uden banetill.]]+Tabel1[[#This Row],[Fleks drenge]]+Tabel1[[#This Row],[Fleks piger]]</f>
        <v>83</v>
      </c>
      <c r="V778">
        <f>Tabel1[[#This Row],[Senior mænd]]+Tabel1[[#This Row],[Senior damer]]</f>
        <v>848</v>
      </c>
      <c r="W778">
        <f>Tabel1[[#This Row],[Langdist mænd]]+Tabel1[[#This Row],[Langdist damer]]</f>
        <v>0</v>
      </c>
      <c r="X778">
        <f>Tabel1[[#This Row],[I alt]]</f>
        <v>1197</v>
      </c>
      <c r="Y778">
        <f>Tabel1[[#This Row],[Passive]]</f>
        <v>209</v>
      </c>
      <c r="Z778">
        <f>Tabel1[[#This Row],[Total Aktive]]+Tabel1[[#This Row],[Total Passive]]</f>
        <v>1406</v>
      </c>
    </row>
    <row r="779" spans="1:26" x14ac:dyDescent="0.2">
      <c r="A779">
        <v>2015</v>
      </c>
      <c r="B779">
        <v>79</v>
      </c>
      <c r="C779" t="s">
        <v>64</v>
      </c>
      <c r="D779">
        <v>34</v>
      </c>
      <c r="E779">
        <v>6</v>
      </c>
      <c r="F779">
        <v>3</v>
      </c>
      <c r="G779">
        <v>2</v>
      </c>
      <c r="H779">
        <v>721</v>
      </c>
      <c r="I779">
        <v>407</v>
      </c>
      <c r="J779">
        <v>0</v>
      </c>
      <c r="K779">
        <v>0</v>
      </c>
      <c r="L779">
        <v>0</v>
      </c>
      <c r="M779">
        <v>0</v>
      </c>
      <c r="N779">
        <v>7</v>
      </c>
      <c r="O779">
        <v>0</v>
      </c>
      <c r="P779">
        <v>1180</v>
      </c>
      <c r="Q779">
        <v>95</v>
      </c>
      <c r="R779" t="str">
        <f>_xlfn.CONCAT(Tabel1[[#This Row],[KlubNr]]," - ",Tabel1[[#This Row],[Klubnavn]])</f>
        <v>79 - Mollerup Golf Club</v>
      </c>
      <c r="S779">
        <f>Tabel1[[#This Row],[Fleks mænd]]+Tabel1[[#This Row],[Fleks damer]]</f>
        <v>0</v>
      </c>
      <c r="T779">
        <f>Tabel1[[#This Row],[Junior drenge]]+Tabel1[[#This Row],[Junior piger]]+Tabel1[[#This Row],[Junior drenge uden banetill.]]+Tabel1[[#This Row],[Junior piger uden banetill.]]+Tabel1[[#This Row],[Senior mænd]]+Tabel1[[#This Row],[Senior damer]]</f>
        <v>1173</v>
      </c>
      <c r="U779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779">
        <f>Tabel1[[#This Row],[Senior mænd]]+Tabel1[[#This Row],[Senior damer]]</f>
        <v>1128</v>
      </c>
      <c r="W779">
        <f>Tabel1[[#This Row],[Langdist mænd]]+Tabel1[[#This Row],[Langdist damer]]</f>
        <v>7</v>
      </c>
      <c r="X779">
        <f>Tabel1[[#This Row],[I alt]]</f>
        <v>1180</v>
      </c>
      <c r="Y779">
        <f>Tabel1[[#This Row],[Passive]]</f>
        <v>95</v>
      </c>
      <c r="Z779">
        <f>Tabel1[[#This Row],[Total Aktive]]+Tabel1[[#This Row],[Total Passive]]</f>
        <v>1275</v>
      </c>
    </row>
    <row r="780" spans="1:26" x14ac:dyDescent="0.2">
      <c r="A780">
        <v>2015</v>
      </c>
      <c r="B780">
        <v>35</v>
      </c>
      <c r="C780" t="s">
        <v>49</v>
      </c>
      <c r="D780">
        <v>38</v>
      </c>
      <c r="E780">
        <v>15</v>
      </c>
      <c r="F780">
        <v>8</v>
      </c>
      <c r="G780">
        <v>1</v>
      </c>
      <c r="H780">
        <v>679</v>
      </c>
      <c r="I780">
        <v>242</v>
      </c>
      <c r="J780">
        <v>0</v>
      </c>
      <c r="K780">
        <v>0</v>
      </c>
      <c r="L780">
        <v>131</v>
      </c>
      <c r="M780">
        <v>58</v>
      </c>
      <c r="N780">
        <v>6</v>
      </c>
      <c r="O780">
        <v>0</v>
      </c>
      <c r="P780">
        <v>1178</v>
      </c>
      <c r="Q780">
        <v>0</v>
      </c>
      <c r="R780" t="str">
        <f>_xlfn.CONCAT(Tabel1[[#This Row],[KlubNr]]," - ",Tabel1[[#This Row],[Klubnavn]])</f>
        <v>35 - Horsens Golfklub</v>
      </c>
      <c r="S780">
        <f>Tabel1[[#This Row],[Fleks mænd]]+Tabel1[[#This Row],[Fleks damer]]</f>
        <v>189</v>
      </c>
      <c r="T780">
        <f>Tabel1[[#This Row],[Junior drenge]]+Tabel1[[#This Row],[Junior piger]]+Tabel1[[#This Row],[Junior drenge uden banetill.]]+Tabel1[[#This Row],[Junior piger uden banetill.]]+Tabel1[[#This Row],[Senior mænd]]+Tabel1[[#This Row],[Senior damer]]</f>
        <v>983</v>
      </c>
      <c r="U780">
        <f>Tabel1[[#This Row],[Junior drenge]]+Tabel1[[#This Row],[Junior piger]]+Tabel1[[#This Row],[Junior drenge uden banetill.]]+Tabel1[[#This Row],[Junior piger uden banetill.]]+Tabel1[[#This Row],[Fleks drenge]]+Tabel1[[#This Row],[Fleks piger]]</f>
        <v>62</v>
      </c>
      <c r="V780">
        <f>Tabel1[[#This Row],[Senior mænd]]+Tabel1[[#This Row],[Senior damer]]</f>
        <v>921</v>
      </c>
      <c r="W780">
        <f>Tabel1[[#This Row],[Langdist mænd]]+Tabel1[[#This Row],[Langdist damer]]</f>
        <v>6</v>
      </c>
      <c r="X780">
        <f>Tabel1[[#This Row],[I alt]]</f>
        <v>1178</v>
      </c>
      <c r="Y780">
        <f>Tabel1[[#This Row],[Passive]]</f>
        <v>0</v>
      </c>
      <c r="Z780">
        <f>Tabel1[[#This Row],[Total Aktive]]+Tabel1[[#This Row],[Total Passive]]</f>
        <v>1178</v>
      </c>
    </row>
    <row r="781" spans="1:26" x14ac:dyDescent="0.2">
      <c r="A781">
        <v>2015</v>
      </c>
      <c r="B781">
        <v>68</v>
      </c>
      <c r="C781" t="s">
        <v>45</v>
      </c>
      <c r="D781">
        <v>75</v>
      </c>
      <c r="E781">
        <v>15</v>
      </c>
      <c r="F781">
        <v>10</v>
      </c>
      <c r="G781">
        <v>9</v>
      </c>
      <c r="H781">
        <v>691</v>
      </c>
      <c r="I781">
        <v>336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  <c r="P781">
        <v>1136</v>
      </c>
      <c r="Q781">
        <v>243</v>
      </c>
      <c r="R781" t="str">
        <f>_xlfn.CONCAT(Tabel1[[#This Row],[KlubNr]]," - ",Tabel1[[#This Row],[Klubnavn]])</f>
        <v>68 - Fredensborg Golf Club</v>
      </c>
      <c r="S781">
        <f>Tabel1[[#This Row],[Fleks mænd]]+Tabel1[[#This Row],[Fleks damer]]</f>
        <v>0</v>
      </c>
      <c r="T781">
        <f>Tabel1[[#This Row],[Junior drenge]]+Tabel1[[#This Row],[Junior piger]]+Tabel1[[#This Row],[Junior drenge uden banetill.]]+Tabel1[[#This Row],[Junior piger uden banetill.]]+Tabel1[[#This Row],[Senior mænd]]+Tabel1[[#This Row],[Senior damer]]</f>
        <v>1136</v>
      </c>
      <c r="U781">
        <f>Tabel1[[#This Row],[Junior drenge]]+Tabel1[[#This Row],[Junior piger]]+Tabel1[[#This Row],[Junior drenge uden banetill.]]+Tabel1[[#This Row],[Junior piger uden banetill.]]+Tabel1[[#This Row],[Fleks drenge]]+Tabel1[[#This Row],[Fleks piger]]</f>
        <v>109</v>
      </c>
      <c r="V781">
        <f>Tabel1[[#This Row],[Senior mænd]]+Tabel1[[#This Row],[Senior damer]]</f>
        <v>1027</v>
      </c>
      <c r="W781">
        <f>Tabel1[[#This Row],[Langdist mænd]]+Tabel1[[#This Row],[Langdist damer]]</f>
        <v>0</v>
      </c>
      <c r="X781">
        <f>Tabel1[[#This Row],[I alt]]</f>
        <v>1136</v>
      </c>
      <c r="Y781">
        <f>Tabel1[[#This Row],[Passive]]</f>
        <v>243</v>
      </c>
      <c r="Z781">
        <f>Tabel1[[#This Row],[Total Aktive]]+Tabel1[[#This Row],[Total Passive]]</f>
        <v>1379</v>
      </c>
    </row>
    <row r="782" spans="1:26" x14ac:dyDescent="0.2">
      <c r="A782">
        <v>2015</v>
      </c>
      <c r="B782">
        <v>97</v>
      </c>
      <c r="C782" t="s">
        <v>65</v>
      </c>
      <c r="D782">
        <v>29</v>
      </c>
      <c r="E782">
        <v>6</v>
      </c>
      <c r="F782">
        <v>0</v>
      </c>
      <c r="G782">
        <v>0</v>
      </c>
      <c r="H782">
        <v>622</v>
      </c>
      <c r="I782">
        <v>273</v>
      </c>
      <c r="J782">
        <v>0</v>
      </c>
      <c r="K782">
        <v>0</v>
      </c>
      <c r="L782">
        <v>104</v>
      </c>
      <c r="M782">
        <v>64</v>
      </c>
      <c r="N782">
        <v>12</v>
      </c>
      <c r="O782">
        <v>2</v>
      </c>
      <c r="P782">
        <v>1112</v>
      </c>
      <c r="Q782">
        <v>132</v>
      </c>
      <c r="R782" t="str">
        <f>_xlfn.CONCAT(Tabel1[[#This Row],[KlubNr]]," - ",Tabel1[[#This Row],[Klubnavn]])</f>
        <v>97 - Trehøje Golfklub</v>
      </c>
      <c r="S782">
        <f>Tabel1[[#This Row],[Fleks mænd]]+Tabel1[[#This Row],[Fleks damer]]</f>
        <v>168</v>
      </c>
      <c r="T782">
        <f>Tabel1[[#This Row],[Junior drenge]]+Tabel1[[#This Row],[Junior piger]]+Tabel1[[#This Row],[Junior drenge uden banetill.]]+Tabel1[[#This Row],[Junior piger uden banetill.]]+Tabel1[[#This Row],[Senior mænd]]+Tabel1[[#This Row],[Senior damer]]</f>
        <v>930</v>
      </c>
      <c r="U782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782">
        <f>Tabel1[[#This Row],[Senior mænd]]+Tabel1[[#This Row],[Senior damer]]</f>
        <v>895</v>
      </c>
      <c r="W782">
        <f>Tabel1[[#This Row],[Langdist mænd]]+Tabel1[[#This Row],[Langdist damer]]</f>
        <v>14</v>
      </c>
      <c r="X782">
        <f>Tabel1[[#This Row],[I alt]]</f>
        <v>1112</v>
      </c>
      <c r="Y782">
        <f>Tabel1[[#This Row],[Passive]]</f>
        <v>132</v>
      </c>
      <c r="Z782">
        <f>Tabel1[[#This Row],[Total Aktive]]+Tabel1[[#This Row],[Total Passive]]</f>
        <v>1244</v>
      </c>
    </row>
    <row r="783" spans="1:26" x14ac:dyDescent="0.2">
      <c r="A783">
        <v>2015</v>
      </c>
      <c r="B783">
        <v>124</v>
      </c>
      <c r="C783" t="s">
        <v>85</v>
      </c>
      <c r="D783">
        <v>14</v>
      </c>
      <c r="E783">
        <v>5</v>
      </c>
      <c r="F783">
        <v>12</v>
      </c>
      <c r="G783">
        <v>8</v>
      </c>
      <c r="H783">
        <v>471</v>
      </c>
      <c r="I783">
        <v>218</v>
      </c>
      <c r="J783">
        <v>2</v>
      </c>
      <c r="K783">
        <v>0</v>
      </c>
      <c r="L783">
        <v>253</v>
      </c>
      <c r="M783">
        <v>120</v>
      </c>
      <c r="N783">
        <v>0</v>
      </c>
      <c r="O783">
        <v>0</v>
      </c>
      <c r="P783">
        <v>1103</v>
      </c>
      <c r="Q783">
        <v>7</v>
      </c>
      <c r="R783" t="str">
        <f>_xlfn.CONCAT(Tabel1[[#This Row],[KlubNr]]," - ",Tabel1[[#This Row],[Klubnavn]])</f>
        <v>124 - Nivå Golf Klub</v>
      </c>
      <c r="S783">
        <f>Tabel1[[#This Row],[Fleks mænd]]+Tabel1[[#This Row],[Fleks damer]]</f>
        <v>373</v>
      </c>
      <c r="T783">
        <f>Tabel1[[#This Row],[Junior drenge]]+Tabel1[[#This Row],[Junior piger]]+Tabel1[[#This Row],[Junior drenge uden banetill.]]+Tabel1[[#This Row],[Junior piger uden banetill.]]+Tabel1[[#This Row],[Senior mænd]]+Tabel1[[#This Row],[Senior damer]]</f>
        <v>728</v>
      </c>
      <c r="U783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783">
        <f>Tabel1[[#This Row],[Senior mænd]]+Tabel1[[#This Row],[Senior damer]]</f>
        <v>689</v>
      </c>
      <c r="W783">
        <f>Tabel1[[#This Row],[Langdist mænd]]+Tabel1[[#This Row],[Langdist damer]]</f>
        <v>0</v>
      </c>
      <c r="X783">
        <f>Tabel1[[#This Row],[I alt]]</f>
        <v>1103</v>
      </c>
      <c r="Y783">
        <f>Tabel1[[#This Row],[Passive]]</f>
        <v>7</v>
      </c>
      <c r="Z783">
        <f>Tabel1[[#This Row],[Total Aktive]]+Tabel1[[#This Row],[Total Passive]]</f>
        <v>1110</v>
      </c>
    </row>
    <row r="784" spans="1:26" x14ac:dyDescent="0.2">
      <c r="A784">
        <v>2015</v>
      </c>
      <c r="B784">
        <v>22</v>
      </c>
      <c r="C784" t="s">
        <v>89</v>
      </c>
      <c r="D784">
        <v>42</v>
      </c>
      <c r="E784">
        <v>7</v>
      </c>
      <c r="F784">
        <v>4</v>
      </c>
      <c r="G784">
        <v>1</v>
      </c>
      <c r="H784">
        <v>558</v>
      </c>
      <c r="I784">
        <v>358</v>
      </c>
      <c r="J784">
        <v>0</v>
      </c>
      <c r="K784">
        <v>0</v>
      </c>
      <c r="L784">
        <v>83</v>
      </c>
      <c r="M784">
        <v>38</v>
      </c>
      <c r="N784">
        <v>4</v>
      </c>
      <c r="O784">
        <v>3</v>
      </c>
      <c r="P784">
        <v>1098</v>
      </c>
      <c r="Q784">
        <v>109</v>
      </c>
      <c r="R784" t="str">
        <f>_xlfn.CONCAT(Tabel1[[#This Row],[KlubNr]]," - ",Tabel1[[#This Row],[Klubnavn]])</f>
        <v>22 - Sønderjyllands Golfklub</v>
      </c>
      <c r="S784">
        <f>Tabel1[[#This Row],[Fleks mænd]]+Tabel1[[#This Row],[Fleks damer]]</f>
        <v>121</v>
      </c>
      <c r="T784">
        <f>Tabel1[[#This Row],[Junior drenge]]+Tabel1[[#This Row],[Junior piger]]+Tabel1[[#This Row],[Junior drenge uden banetill.]]+Tabel1[[#This Row],[Junior piger uden banetill.]]+Tabel1[[#This Row],[Senior mænd]]+Tabel1[[#This Row],[Senior damer]]</f>
        <v>970</v>
      </c>
      <c r="U784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784">
        <f>Tabel1[[#This Row],[Senior mænd]]+Tabel1[[#This Row],[Senior damer]]</f>
        <v>916</v>
      </c>
      <c r="W784">
        <f>Tabel1[[#This Row],[Langdist mænd]]+Tabel1[[#This Row],[Langdist damer]]</f>
        <v>7</v>
      </c>
      <c r="X784">
        <f>Tabel1[[#This Row],[I alt]]</f>
        <v>1098</v>
      </c>
      <c r="Y784">
        <f>Tabel1[[#This Row],[Passive]]</f>
        <v>109</v>
      </c>
      <c r="Z784">
        <f>Tabel1[[#This Row],[Total Aktive]]+Tabel1[[#This Row],[Total Passive]]</f>
        <v>1207</v>
      </c>
    </row>
    <row r="785" spans="1:26" x14ac:dyDescent="0.2">
      <c r="A785">
        <v>2015</v>
      </c>
      <c r="B785">
        <v>6</v>
      </c>
      <c r="C785" t="s">
        <v>57</v>
      </c>
      <c r="D785">
        <v>54</v>
      </c>
      <c r="E785">
        <v>11</v>
      </c>
      <c r="F785">
        <v>13</v>
      </c>
      <c r="G785">
        <v>12</v>
      </c>
      <c r="H785">
        <v>592</v>
      </c>
      <c r="I785">
        <v>322</v>
      </c>
      <c r="J785">
        <v>0</v>
      </c>
      <c r="K785">
        <v>0</v>
      </c>
      <c r="L785">
        <v>63</v>
      </c>
      <c r="M785">
        <v>14</v>
      </c>
      <c r="N785">
        <v>1</v>
      </c>
      <c r="O785">
        <v>1</v>
      </c>
      <c r="P785">
        <v>1083</v>
      </c>
      <c r="Q785">
        <v>98</v>
      </c>
      <c r="R785" t="str">
        <f>_xlfn.CONCAT(Tabel1[[#This Row],[KlubNr]]," - ",Tabel1[[#This Row],[Klubnavn]])</f>
        <v>6 - Aarhus Golf Club</v>
      </c>
      <c r="S785">
        <f>Tabel1[[#This Row],[Fleks mænd]]+Tabel1[[#This Row],[Fleks damer]]</f>
        <v>77</v>
      </c>
      <c r="T785">
        <f>Tabel1[[#This Row],[Junior drenge]]+Tabel1[[#This Row],[Junior piger]]+Tabel1[[#This Row],[Junior drenge uden banetill.]]+Tabel1[[#This Row],[Junior piger uden banetill.]]+Tabel1[[#This Row],[Senior mænd]]+Tabel1[[#This Row],[Senior damer]]</f>
        <v>1004</v>
      </c>
      <c r="U785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785">
        <f>Tabel1[[#This Row],[Senior mænd]]+Tabel1[[#This Row],[Senior damer]]</f>
        <v>914</v>
      </c>
      <c r="W785">
        <f>Tabel1[[#This Row],[Langdist mænd]]+Tabel1[[#This Row],[Langdist damer]]</f>
        <v>2</v>
      </c>
      <c r="X785">
        <f>Tabel1[[#This Row],[I alt]]</f>
        <v>1083</v>
      </c>
      <c r="Y785">
        <f>Tabel1[[#This Row],[Passive]]</f>
        <v>98</v>
      </c>
      <c r="Z785">
        <f>Tabel1[[#This Row],[Total Aktive]]+Tabel1[[#This Row],[Total Passive]]</f>
        <v>1181</v>
      </c>
    </row>
    <row r="786" spans="1:26" x14ac:dyDescent="0.2">
      <c r="A786">
        <v>2015</v>
      </c>
      <c r="B786">
        <v>39</v>
      </c>
      <c r="C786" t="s">
        <v>54</v>
      </c>
      <c r="D786">
        <v>40</v>
      </c>
      <c r="E786">
        <v>9</v>
      </c>
      <c r="F786">
        <v>34</v>
      </c>
      <c r="G786">
        <v>17</v>
      </c>
      <c r="H786">
        <v>552</v>
      </c>
      <c r="I786">
        <v>221</v>
      </c>
      <c r="J786">
        <v>0</v>
      </c>
      <c r="K786">
        <v>0</v>
      </c>
      <c r="L786">
        <v>121</v>
      </c>
      <c r="M786">
        <v>73</v>
      </c>
      <c r="N786">
        <v>11</v>
      </c>
      <c r="O786">
        <v>4</v>
      </c>
      <c r="P786">
        <v>1082</v>
      </c>
      <c r="Q786">
        <v>129</v>
      </c>
      <c r="R786" t="str">
        <f>_xlfn.CONCAT(Tabel1[[#This Row],[KlubNr]]," - ",Tabel1[[#This Row],[Klubnavn]])</f>
        <v>39 - Viborg Golfklub</v>
      </c>
      <c r="S786">
        <f>Tabel1[[#This Row],[Fleks mænd]]+Tabel1[[#This Row],[Fleks damer]]</f>
        <v>194</v>
      </c>
      <c r="T786">
        <f>Tabel1[[#This Row],[Junior drenge]]+Tabel1[[#This Row],[Junior piger]]+Tabel1[[#This Row],[Junior drenge uden banetill.]]+Tabel1[[#This Row],[Junior piger uden banetill.]]+Tabel1[[#This Row],[Senior mænd]]+Tabel1[[#This Row],[Senior damer]]</f>
        <v>873</v>
      </c>
      <c r="U786">
        <f>Tabel1[[#This Row],[Junior drenge]]+Tabel1[[#This Row],[Junior piger]]+Tabel1[[#This Row],[Junior drenge uden banetill.]]+Tabel1[[#This Row],[Junior piger uden banetill.]]+Tabel1[[#This Row],[Fleks drenge]]+Tabel1[[#This Row],[Fleks piger]]</f>
        <v>100</v>
      </c>
      <c r="V786">
        <f>Tabel1[[#This Row],[Senior mænd]]+Tabel1[[#This Row],[Senior damer]]</f>
        <v>773</v>
      </c>
      <c r="W786">
        <f>Tabel1[[#This Row],[Langdist mænd]]+Tabel1[[#This Row],[Langdist damer]]</f>
        <v>15</v>
      </c>
      <c r="X786">
        <f>Tabel1[[#This Row],[I alt]]</f>
        <v>1082</v>
      </c>
      <c r="Y786">
        <f>Tabel1[[#This Row],[Passive]]</f>
        <v>129</v>
      </c>
      <c r="Z786">
        <f>Tabel1[[#This Row],[Total Aktive]]+Tabel1[[#This Row],[Total Passive]]</f>
        <v>1211</v>
      </c>
    </row>
    <row r="787" spans="1:26" x14ac:dyDescent="0.2">
      <c r="A787">
        <v>2015</v>
      </c>
      <c r="B787">
        <v>94</v>
      </c>
      <c r="C787" t="s">
        <v>79</v>
      </c>
      <c r="D787">
        <v>56</v>
      </c>
      <c r="E787">
        <v>11</v>
      </c>
      <c r="F787">
        <v>4</v>
      </c>
      <c r="G787">
        <v>0</v>
      </c>
      <c r="H787">
        <v>569</v>
      </c>
      <c r="I787">
        <v>307</v>
      </c>
      <c r="J787">
        <v>0</v>
      </c>
      <c r="K787">
        <v>0</v>
      </c>
      <c r="L787">
        <v>69</v>
      </c>
      <c r="M787">
        <v>59</v>
      </c>
      <c r="N787">
        <v>1</v>
      </c>
      <c r="O787">
        <v>1</v>
      </c>
      <c r="P787">
        <v>1077</v>
      </c>
      <c r="Q787">
        <v>37</v>
      </c>
      <c r="R787" t="str">
        <f>_xlfn.CONCAT(Tabel1[[#This Row],[KlubNr]]," - ",Tabel1[[#This Row],[Klubnavn]])</f>
        <v>94 - Odder Golfklub</v>
      </c>
      <c r="S787">
        <f>Tabel1[[#This Row],[Fleks mænd]]+Tabel1[[#This Row],[Fleks damer]]</f>
        <v>128</v>
      </c>
      <c r="T787">
        <f>Tabel1[[#This Row],[Junior drenge]]+Tabel1[[#This Row],[Junior piger]]+Tabel1[[#This Row],[Junior drenge uden banetill.]]+Tabel1[[#This Row],[Junior piger uden banetill.]]+Tabel1[[#This Row],[Senior mænd]]+Tabel1[[#This Row],[Senior damer]]</f>
        <v>947</v>
      </c>
      <c r="U787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787">
        <f>Tabel1[[#This Row],[Senior mænd]]+Tabel1[[#This Row],[Senior damer]]</f>
        <v>876</v>
      </c>
      <c r="W787">
        <f>Tabel1[[#This Row],[Langdist mænd]]+Tabel1[[#This Row],[Langdist damer]]</f>
        <v>2</v>
      </c>
      <c r="X787">
        <f>Tabel1[[#This Row],[I alt]]</f>
        <v>1077</v>
      </c>
      <c r="Y787">
        <f>Tabel1[[#This Row],[Passive]]</f>
        <v>37</v>
      </c>
      <c r="Z787">
        <f>Tabel1[[#This Row],[Total Aktive]]+Tabel1[[#This Row],[Total Passive]]</f>
        <v>1114</v>
      </c>
    </row>
    <row r="788" spans="1:26" x14ac:dyDescent="0.2">
      <c r="A788">
        <v>2015</v>
      </c>
      <c r="B788">
        <v>12</v>
      </c>
      <c r="C788" t="s">
        <v>71</v>
      </c>
      <c r="D788">
        <v>51</v>
      </c>
      <c r="E788">
        <v>14</v>
      </c>
      <c r="F788">
        <v>45</v>
      </c>
      <c r="G788">
        <v>13</v>
      </c>
      <c r="H788">
        <v>611</v>
      </c>
      <c r="I788">
        <v>293</v>
      </c>
      <c r="J788">
        <v>0</v>
      </c>
      <c r="K788">
        <v>0</v>
      </c>
      <c r="L788">
        <v>35</v>
      </c>
      <c r="M788">
        <v>11</v>
      </c>
      <c r="N788">
        <v>2</v>
      </c>
      <c r="O788">
        <v>1</v>
      </c>
      <c r="P788">
        <v>1076</v>
      </c>
      <c r="Q788">
        <v>146</v>
      </c>
      <c r="R788" t="str">
        <f>_xlfn.CONCAT(Tabel1[[#This Row],[KlubNr]]," - ",Tabel1[[#This Row],[Klubnavn]])</f>
        <v>12 - Randers Golf Klub</v>
      </c>
      <c r="S788">
        <f>Tabel1[[#This Row],[Fleks mænd]]+Tabel1[[#This Row],[Fleks damer]]</f>
        <v>46</v>
      </c>
      <c r="T788">
        <f>Tabel1[[#This Row],[Junior drenge]]+Tabel1[[#This Row],[Junior piger]]+Tabel1[[#This Row],[Junior drenge uden banetill.]]+Tabel1[[#This Row],[Junior piger uden banetill.]]+Tabel1[[#This Row],[Senior mænd]]+Tabel1[[#This Row],[Senior damer]]</f>
        <v>1027</v>
      </c>
      <c r="U788">
        <f>Tabel1[[#This Row],[Junior drenge]]+Tabel1[[#This Row],[Junior piger]]+Tabel1[[#This Row],[Junior drenge uden banetill.]]+Tabel1[[#This Row],[Junior piger uden banetill.]]+Tabel1[[#This Row],[Fleks drenge]]+Tabel1[[#This Row],[Fleks piger]]</f>
        <v>123</v>
      </c>
      <c r="V788">
        <f>Tabel1[[#This Row],[Senior mænd]]+Tabel1[[#This Row],[Senior damer]]</f>
        <v>904</v>
      </c>
      <c r="W788">
        <f>Tabel1[[#This Row],[Langdist mænd]]+Tabel1[[#This Row],[Langdist damer]]</f>
        <v>3</v>
      </c>
      <c r="X788">
        <f>Tabel1[[#This Row],[I alt]]</f>
        <v>1076</v>
      </c>
      <c r="Y788">
        <f>Tabel1[[#This Row],[Passive]]</f>
        <v>146</v>
      </c>
      <c r="Z788">
        <f>Tabel1[[#This Row],[Total Aktive]]+Tabel1[[#This Row],[Total Passive]]</f>
        <v>1222</v>
      </c>
    </row>
    <row r="789" spans="1:26" x14ac:dyDescent="0.2">
      <c r="A789">
        <v>2015</v>
      </c>
      <c r="B789">
        <v>21</v>
      </c>
      <c r="C789" t="s">
        <v>78</v>
      </c>
      <c r="D789">
        <v>42</v>
      </c>
      <c r="E789">
        <v>7</v>
      </c>
      <c r="F789">
        <v>0</v>
      </c>
      <c r="G789">
        <v>0</v>
      </c>
      <c r="H789">
        <v>545</v>
      </c>
      <c r="I789">
        <v>212</v>
      </c>
      <c r="J789">
        <v>0</v>
      </c>
      <c r="K789">
        <v>0</v>
      </c>
      <c r="L789">
        <v>138</v>
      </c>
      <c r="M789">
        <v>101</v>
      </c>
      <c r="N789">
        <v>10</v>
      </c>
      <c r="O789">
        <v>1</v>
      </c>
      <c r="P789">
        <v>1056</v>
      </c>
      <c r="Q789">
        <v>146</v>
      </c>
      <c r="R789" t="str">
        <f>_xlfn.CONCAT(Tabel1[[#This Row],[KlubNr]]," - ",Tabel1[[#This Row],[Klubnavn]])</f>
        <v>21 - Svendborg Golf Klub</v>
      </c>
      <c r="S789">
        <f>Tabel1[[#This Row],[Fleks mænd]]+Tabel1[[#This Row],[Fleks damer]]</f>
        <v>239</v>
      </c>
      <c r="T789">
        <f>Tabel1[[#This Row],[Junior drenge]]+Tabel1[[#This Row],[Junior piger]]+Tabel1[[#This Row],[Junior drenge uden banetill.]]+Tabel1[[#This Row],[Junior piger uden banetill.]]+Tabel1[[#This Row],[Senior mænd]]+Tabel1[[#This Row],[Senior damer]]</f>
        <v>806</v>
      </c>
      <c r="U789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789">
        <f>Tabel1[[#This Row],[Senior mænd]]+Tabel1[[#This Row],[Senior damer]]</f>
        <v>757</v>
      </c>
      <c r="W789">
        <f>Tabel1[[#This Row],[Langdist mænd]]+Tabel1[[#This Row],[Langdist damer]]</f>
        <v>11</v>
      </c>
      <c r="X789">
        <f>Tabel1[[#This Row],[I alt]]</f>
        <v>1056</v>
      </c>
      <c r="Y789">
        <f>Tabel1[[#This Row],[Passive]]</f>
        <v>146</v>
      </c>
      <c r="Z789">
        <f>Tabel1[[#This Row],[Total Aktive]]+Tabel1[[#This Row],[Total Passive]]</f>
        <v>1202</v>
      </c>
    </row>
    <row r="790" spans="1:26" x14ac:dyDescent="0.2">
      <c r="A790">
        <v>2015</v>
      </c>
      <c r="B790">
        <v>17</v>
      </c>
      <c r="C790" t="s">
        <v>51</v>
      </c>
      <c r="D790">
        <v>60</v>
      </c>
      <c r="E790">
        <v>9</v>
      </c>
      <c r="F790">
        <v>16</v>
      </c>
      <c r="G790">
        <v>8</v>
      </c>
      <c r="H790">
        <v>552</v>
      </c>
      <c r="I790">
        <v>282</v>
      </c>
      <c r="J790">
        <v>0</v>
      </c>
      <c r="K790">
        <v>0</v>
      </c>
      <c r="L790">
        <v>82</v>
      </c>
      <c r="M790">
        <v>44</v>
      </c>
      <c r="N790">
        <v>1</v>
      </c>
      <c r="O790">
        <v>1</v>
      </c>
      <c r="P790">
        <v>1055</v>
      </c>
      <c r="Q790">
        <v>228</v>
      </c>
      <c r="R790" t="str">
        <f>_xlfn.CONCAT(Tabel1[[#This Row],[KlubNr]]," - ",Tabel1[[#This Row],[Klubnavn]])</f>
        <v>17 - Hillerød Golf Klub</v>
      </c>
      <c r="S790">
        <f>Tabel1[[#This Row],[Fleks mænd]]+Tabel1[[#This Row],[Fleks damer]]</f>
        <v>126</v>
      </c>
      <c r="T790">
        <f>Tabel1[[#This Row],[Junior drenge]]+Tabel1[[#This Row],[Junior piger]]+Tabel1[[#This Row],[Junior drenge uden banetill.]]+Tabel1[[#This Row],[Junior piger uden banetill.]]+Tabel1[[#This Row],[Senior mænd]]+Tabel1[[#This Row],[Senior damer]]</f>
        <v>927</v>
      </c>
      <c r="U790">
        <f>Tabel1[[#This Row],[Junior drenge]]+Tabel1[[#This Row],[Junior piger]]+Tabel1[[#This Row],[Junior drenge uden banetill.]]+Tabel1[[#This Row],[Junior piger uden banetill.]]+Tabel1[[#This Row],[Fleks drenge]]+Tabel1[[#This Row],[Fleks piger]]</f>
        <v>93</v>
      </c>
      <c r="V790">
        <f>Tabel1[[#This Row],[Senior mænd]]+Tabel1[[#This Row],[Senior damer]]</f>
        <v>834</v>
      </c>
      <c r="W790">
        <f>Tabel1[[#This Row],[Langdist mænd]]+Tabel1[[#This Row],[Langdist damer]]</f>
        <v>2</v>
      </c>
      <c r="X790">
        <f>Tabel1[[#This Row],[I alt]]</f>
        <v>1055</v>
      </c>
      <c r="Y790">
        <f>Tabel1[[#This Row],[Passive]]</f>
        <v>228</v>
      </c>
      <c r="Z790">
        <f>Tabel1[[#This Row],[Total Aktive]]+Tabel1[[#This Row],[Total Passive]]</f>
        <v>1283</v>
      </c>
    </row>
    <row r="791" spans="1:26" x14ac:dyDescent="0.2">
      <c r="A791">
        <v>2015</v>
      </c>
      <c r="B791">
        <v>28</v>
      </c>
      <c r="C791" t="s">
        <v>48</v>
      </c>
      <c r="D791">
        <v>33</v>
      </c>
      <c r="E791">
        <v>9</v>
      </c>
      <c r="F791">
        <v>2</v>
      </c>
      <c r="G791">
        <v>2</v>
      </c>
      <c r="H791">
        <v>612</v>
      </c>
      <c r="I791">
        <v>239</v>
      </c>
      <c r="J791">
        <v>0</v>
      </c>
      <c r="K791">
        <v>0</v>
      </c>
      <c r="L791">
        <v>103</v>
      </c>
      <c r="M791">
        <v>54</v>
      </c>
      <c r="N791">
        <v>0</v>
      </c>
      <c r="O791">
        <v>0</v>
      </c>
      <c r="P791">
        <v>1054</v>
      </c>
      <c r="Q791">
        <v>133</v>
      </c>
      <c r="R791" t="str">
        <f>_xlfn.CONCAT(Tabel1[[#This Row],[KlubNr]]," - ",Tabel1[[#This Row],[Klubnavn]])</f>
        <v>28 - Mølleåens Golf Klub</v>
      </c>
      <c r="S791">
        <f>Tabel1[[#This Row],[Fleks mænd]]+Tabel1[[#This Row],[Fleks damer]]</f>
        <v>157</v>
      </c>
      <c r="T791">
        <f>Tabel1[[#This Row],[Junior drenge]]+Tabel1[[#This Row],[Junior piger]]+Tabel1[[#This Row],[Junior drenge uden banetill.]]+Tabel1[[#This Row],[Junior piger uden banetill.]]+Tabel1[[#This Row],[Senior mænd]]+Tabel1[[#This Row],[Senior damer]]</f>
        <v>897</v>
      </c>
      <c r="U791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791">
        <f>Tabel1[[#This Row],[Senior mænd]]+Tabel1[[#This Row],[Senior damer]]</f>
        <v>851</v>
      </c>
      <c r="W791">
        <f>Tabel1[[#This Row],[Langdist mænd]]+Tabel1[[#This Row],[Langdist damer]]</f>
        <v>0</v>
      </c>
      <c r="X791">
        <f>Tabel1[[#This Row],[I alt]]</f>
        <v>1054</v>
      </c>
      <c r="Y791">
        <f>Tabel1[[#This Row],[Passive]]</f>
        <v>133</v>
      </c>
      <c r="Z791">
        <f>Tabel1[[#This Row],[Total Aktive]]+Tabel1[[#This Row],[Total Passive]]</f>
        <v>1187</v>
      </c>
    </row>
    <row r="792" spans="1:26" x14ac:dyDescent="0.2">
      <c r="A792">
        <v>2015</v>
      </c>
      <c r="B792">
        <v>31</v>
      </c>
      <c r="C792" t="s">
        <v>74</v>
      </c>
      <c r="D792">
        <v>30</v>
      </c>
      <c r="E792">
        <v>2</v>
      </c>
      <c r="F792">
        <v>73</v>
      </c>
      <c r="G792">
        <v>28</v>
      </c>
      <c r="H792">
        <v>557</v>
      </c>
      <c r="I792">
        <v>248</v>
      </c>
      <c r="J792">
        <v>0</v>
      </c>
      <c r="K792">
        <v>0</v>
      </c>
      <c r="L792">
        <v>68</v>
      </c>
      <c r="M792">
        <v>8</v>
      </c>
      <c r="N792">
        <v>5</v>
      </c>
      <c r="O792">
        <v>1</v>
      </c>
      <c r="P792">
        <v>1020</v>
      </c>
      <c r="Q792">
        <v>99</v>
      </c>
      <c r="R792" t="str">
        <f>_xlfn.CONCAT(Tabel1[[#This Row],[KlubNr]]," - ",Tabel1[[#This Row],[Klubnavn]])</f>
        <v>31 - Haderslev Golfklub</v>
      </c>
      <c r="S792">
        <f>Tabel1[[#This Row],[Fleks mænd]]+Tabel1[[#This Row],[Fleks damer]]</f>
        <v>76</v>
      </c>
      <c r="T792">
        <f>Tabel1[[#This Row],[Junior drenge]]+Tabel1[[#This Row],[Junior piger]]+Tabel1[[#This Row],[Junior drenge uden banetill.]]+Tabel1[[#This Row],[Junior piger uden banetill.]]+Tabel1[[#This Row],[Senior mænd]]+Tabel1[[#This Row],[Senior damer]]</f>
        <v>938</v>
      </c>
      <c r="U792">
        <f>Tabel1[[#This Row],[Junior drenge]]+Tabel1[[#This Row],[Junior piger]]+Tabel1[[#This Row],[Junior drenge uden banetill.]]+Tabel1[[#This Row],[Junior piger uden banetill.]]+Tabel1[[#This Row],[Fleks drenge]]+Tabel1[[#This Row],[Fleks piger]]</f>
        <v>133</v>
      </c>
      <c r="V792">
        <f>Tabel1[[#This Row],[Senior mænd]]+Tabel1[[#This Row],[Senior damer]]</f>
        <v>805</v>
      </c>
      <c r="W792">
        <f>Tabel1[[#This Row],[Langdist mænd]]+Tabel1[[#This Row],[Langdist damer]]</f>
        <v>6</v>
      </c>
      <c r="X792">
        <f>Tabel1[[#This Row],[I alt]]</f>
        <v>1020</v>
      </c>
      <c r="Y792">
        <f>Tabel1[[#This Row],[Passive]]</f>
        <v>99</v>
      </c>
      <c r="Z792">
        <f>Tabel1[[#This Row],[Total Aktive]]+Tabel1[[#This Row],[Total Passive]]</f>
        <v>1119</v>
      </c>
    </row>
    <row r="793" spans="1:26" x14ac:dyDescent="0.2">
      <c r="A793">
        <v>2015</v>
      </c>
      <c r="B793">
        <v>145</v>
      </c>
      <c r="C793" t="s">
        <v>60</v>
      </c>
      <c r="D793">
        <v>19</v>
      </c>
      <c r="E793">
        <v>3</v>
      </c>
      <c r="F793">
        <v>17</v>
      </c>
      <c r="G793">
        <v>2</v>
      </c>
      <c r="H793">
        <v>707</v>
      </c>
      <c r="I793">
        <v>272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1020</v>
      </c>
      <c r="Q793">
        <v>107</v>
      </c>
      <c r="R793" t="str">
        <f>_xlfn.CONCAT(Tabel1[[#This Row],[KlubNr]]," - ",Tabel1[[#This Row],[Klubnavn]])</f>
        <v>145 - CGC Golf Club</v>
      </c>
      <c r="S793">
        <f>Tabel1[[#This Row],[Fleks mænd]]+Tabel1[[#This Row],[Fleks damer]]</f>
        <v>0</v>
      </c>
      <c r="T793">
        <f>Tabel1[[#This Row],[Junior drenge]]+Tabel1[[#This Row],[Junior piger]]+Tabel1[[#This Row],[Junior drenge uden banetill.]]+Tabel1[[#This Row],[Junior piger uden banetill.]]+Tabel1[[#This Row],[Senior mænd]]+Tabel1[[#This Row],[Senior damer]]</f>
        <v>1020</v>
      </c>
      <c r="U793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793">
        <f>Tabel1[[#This Row],[Senior mænd]]+Tabel1[[#This Row],[Senior damer]]</f>
        <v>979</v>
      </c>
      <c r="W793">
        <f>Tabel1[[#This Row],[Langdist mænd]]+Tabel1[[#This Row],[Langdist damer]]</f>
        <v>0</v>
      </c>
      <c r="X793">
        <f>Tabel1[[#This Row],[I alt]]</f>
        <v>1020</v>
      </c>
      <c r="Y793">
        <f>Tabel1[[#This Row],[Passive]]</f>
        <v>107</v>
      </c>
      <c r="Z793">
        <f>Tabel1[[#This Row],[Total Aktive]]+Tabel1[[#This Row],[Total Passive]]</f>
        <v>1127</v>
      </c>
    </row>
    <row r="794" spans="1:26" x14ac:dyDescent="0.2">
      <c r="A794">
        <v>2015</v>
      </c>
      <c r="B794">
        <v>32</v>
      </c>
      <c r="C794" t="s">
        <v>61</v>
      </c>
      <c r="D794">
        <v>36</v>
      </c>
      <c r="E794">
        <v>4</v>
      </c>
      <c r="F794">
        <v>21</v>
      </c>
      <c r="G794">
        <v>7</v>
      </c>
      <c r="H794">
        <v>567</v>
      </c>
      <c r="I794">
        <v>280</v>
      </c>
      <c r="J794">
        <v>0</v>
      </c>
      <c r="K794">
        <v>0</v>
      </c>
      <c r="L794">
        <v>48</v>
      </c>
      <c r="M794">
        <v>27</v>
      </c>
      <c r="N794">
        <v>14</v>
      </c>
      <c r="O794">
        <v>4</v>
      </c>
      <c r="P794">
        <v>1008</v>
      </c>
      <c r="Q794">
        <v>67</v>
      </c>
      <c r="R794" t="str">
        <f>_xlfn.CONCAT(Tabel1[[#This Row],[KlubNr]]," - ",Tabel1[[#This Row],[Klubnavn]])</f>
        <v>32 - Brønderslev Golfklub</v>
      </c>
      <c r="S794">
        <f>Tabel1[[#This Row],[Fleks mænd]]+Tabel1[[#This Row],[Fleks damer]]</f>
        <v>75</v>
      </c>
      <c r="T794">
        <f>Tabel1[[#This Row],[Junior drenge]]+Tabel1[[#This Row],[Junior piger]]+Tabel1[[#This Row],[Junior drenge uden banetill.]]+Tabel1[[#This Row],[Junior piger uden banetill.]]+Tabel1[[#This Row],[Senior mænd]]+Tabel1[[#This Row],[Senior damer]]</f>
        <v>915</v>
      </c>
      <c r="U794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794">
        <f>Tabel1[[#This Row],[Senior mænd]]+Tabel1[[#This Row],[Senior damer]]</f>
        <v>847</v>
      </c>
      <c r="W794">
        <f>Tabel1[[#This Row],[Langdist mænd]]+Tabel1[[#This Row],[Langdist damer]]</f>
        <v>18</v>
      </c>
      <c r="X794">
        <f>Tabel1[[#This Row],[I alt]]</f>
        <v>1008</v>
      </c>
      <c r="Y794">
        <f>Tabel1[[#This Row],[Passive]]</f>
        <v>67</v>
      </c>
      <c r="Z794">
        <f>Tabel1[[#This Row],[Total Aktive]]+Tabel1[[#This Row],[Total Passive]]</f>
        <v>1075</v>
      </c>
    </row>
    <row r="795" spans="1:26" x14ac:dyDescent="0.2">
      <c r="A795">
        <v>2015</v>
      </c>
      <c r="B795">
        <v>100</v>
      </c>
      <c r="C795" t="s">
        <v>83</v>
      </c>
      <c r="D795">
        <v>39</v>
      </c>
      <c r="E795">
        <v>10</v>
      </c>
      <c r="F795">
        <v>7</v>
      </c>
      <c r="G795">
        <v>3</v>
      </c>
      <c r="H795">
        <v>529</v>
      </c>
      <c r="I795">
        <v>239</v>
      </c>
      <c r="J795">
        <v>0</v>
      </c>
      <c r="K795">
        <v>0</v>
      </c>
      <c r="L795">
        <v>119</v>
      </c>
      <c r="M795">
        <v>52</v>
      </c>
      <c r="N795">
        <v>6</v>
      </c>
      <c r="O795">
        <v>4</v>
      </c>
      <c r="P795">
        <v>1008</v>
      </c>
      <c r="Q795">
        <v>20</v>
      </c>
      <c r="R795" t="str">
        <f>_xlfn.CONCAT(Tabel1[[#This Row],[KlubNr]]," - ",Tabel1[[#This Row],[Klubnavn]])</f>
        <v>100 - Vejen Golfklub</v>
      </c>
      <c r="S795">
        <f>Tabel1[[#This Row],[Fleks mænd]]+Tabel1[[#This Row],[Fleks damer]]</f>
        <v>171</v>
      </c>
      <c r="T795">
        <f>Tabel1[[#This Row],[Junior drenge]]+Tabel1[[#This Row],[Junior piger]]+Tabel1[[#This Row],[Junior drenge uden banetill.]]+Tabel1[[#This Row],[Junior piger uden banetill.]]+Tabel1[[#This Row],[Senior mænd]]+Tabel1[[#This Row],[Senior damer]]</f>
        <v>827</v>
      </c>
      <c r="U795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795">
        <f>Tabel1[[#This Row],[Senior mænd]]+Tabel1[[#This Row],[Senior damer]]</f>
        <v>768</v>
      </c>
      <c r="W795">
        <f>Tabel1[[#This Row],[Langdist mænd]]+Tabel1[[#This Row],[Langdist damer]]</f>
        <v>10</v>
      </c>
      <c r="X795">
        <f>Tabel1[[#This Row],[I alt]]</f>
        <v>1008</v>
      </c>
      <c r="Y795">
        <f>Tabel1[[#This Row],[Passive]]</f>
        <v>20</v>
      </c>
      <c r="Z795">
        <f>Tabel1[[#This Row],[Total Aktive]]+Tabel1[[#This Row],[Total Passive]]</f>
        <v>1028</v>
      </c>
    </row>
    <row r="796" spans="1:26" x14ac:dyDescent="0.2">
      <c r="A796">
        <v>2015</v>
      </c>
      <c r="B796">
        <v>85</v>
      </c>
      <c r="C796" t="s">
        <v>63</v>
      </c>
      <c r="D796">
        <v>14</v>
      </c>
      <c r="E796">
        <v>6</v>
      </c>
      <c r="F796">
        <v>0</v>
      </c>
      <c r="G796">
        <v>0</v>
      </c>
      <c r="H796">
        <v>744</v>
      </c>
      <c r="I796">
        <v>238</v>
      </c>
      <c r="J796">
        <v>0</v>
      </c>
      <c r="K796">
        <v>0</v>
      </c>
      <c r="L796">
        <v>0</v>
      </c>
      <c r="M796">
        <v>0</v>
      </c>
      <c r="N796">
        <v>1</v>
      </c>
      <c r="O796">
        <v>0</v>
      </c>
      <c r="P796">
        <v>1003</v>
      </c>
      <c r="Q796">
        <v>258</v>
      </c>
      <c r="R796" t="str">
        <f>_xlfn.CONCAT(Tabel1[[#This Row],[KlubNr]]," - ",Tabel1[[#This Row],[Klubnavn]])</f>
        <v>85 - Simon's Golf Club</v>
      </c>
      <c r="S796">
        <f>Tabel1[[#This Row],[Fleks mænd]]+Tabel1[[#This Row],[Fleks damer]]</f>
        <v>0</v>
      </c>
      <c r="T796">
        <f>Tabel1[[#This Row],[Junior drenge]]+Tabel1[[#This Row],[Junior piger]]+Tabel1[[#This Row],[Junior drenge uden banetill.]]+Tabel1[[#This Row],[Junior piger uden banetill.]]+Tabel1[[#This Row],[Senior mænd]]+Tabel1[[#This Row],[Senior damer]]</f>
        <v>1002</v>
      </c>
      <c r="U796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796">
        <f>Tabel1[[#This Row],[Senior mænd]]+Tabel1[[#This Row],[Senior damer]]</f>
        <v>982</v>
      </c>
      <c r="W796">
        <f>Tabel1[[#This Row],[Langdist mænd]]+Tabel1[[#This Row],[Langdist damer]]</f>
        <v>1</v>
      </c>
      <c r="X796">
        <f>Tabel1[[#This Row],[I alt]]</f>
        <v>1003</v>
      </c>
      <c r="Y796">
        <f>Tabel1[[#This Row],[Passive]]</f>
        <v>258</v>
      </c>
      <c r="Z796">
        <f>Tabel1[[#This Row],[Total Aktive]]+Tabel1[[#This Row],[Total Passive]]</f>
        <v>1261</v>
      </c>
    </row>
    <row r="797" spans="1:26" x14ac:dyDescent="0.2">
      <c r="A797">
        <v>2015</v>
      </c>
      <c r="B797">
        <v>4</v>
      </c>
      <c r="C797" t="s">
        <v>47</v>
      </c>
      <c r="D797">
        <v>55</v>
      </c>
      <c r="E797">
        <v>15</v>
      </c>
      <c r="F797">
        <v>20</v>
      </c>
      <c r="G797">
        <v>6</v>
      </c>
      <c r="H797">
        <v>628</v>
      </c>
      <c r="I797">
        <v>278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1002</v>
      </c>
      <c r="Q797">
        <v>214</v>
      </c>
      <c r="R797" t="str">
        <f>_xlfn.CONCAT(Tabel1[[#This Row],[KlubNr]]," - ",Tabel1[[#This Row],[Klubnavn]])</f>
        <v>4 - Helsingør Golf Club</v>
      </c>
      <c r="S797">
        <f>Tabel1[[#This Row],[Fleks mænd]]+Tabel1[[#This Row],[Fleks damer]]</f>
        <v>0</v>
      </c>
      <c r="T797">
        <f>Tabel1[[#This Row],[Junior drenge]]+Tabel1[[#This Row],[Junior piger]]+Tabel1[[#This Row],[Junior drenge uden banetill.]]+Tabel1[[#This Row],[Junior piger uden banetill.]]+Tabel1[[#This Row],[Senior mænd]]+Tabel1[[#This Row],[Senior damer]]</f>
        <v>1002</v>
      </c>
      <c r="U797">
        <f>Tabel1[[#This Row],[Junior drenge]]+Tabel1[[#This Row],[Junior piger]]+Tabel1[[#This Row],[Junior drenge uden banetill.]]+Tabel1[[#This Row],[Junior piger uden banetill.]]+Tabel1[[#This Row],[Fleks drenge]]+Tabel1[[#This Row],[Fleks piger]]</f>
        <v>96</v>
      </c>
      <c r="V797">
        <f>Tabel1[[#This Row],[Senior mænd]]+Tabel1[[#This Row],[Senior damer]]</f>
        <v>906</v>
      </c>
      <c r="W797">
        <f>Tabel1[[#This Row],[Langdist mænd]]+Tabel1[[#This Row],[Langdist damer]]</f>
        <v>0</v>
      </c>
      <c r="X797">
        <f>Tabel1[[#This Row],[I alt]]</f>
        <v>1002</v>
      </c>
      <c r="Y797">
        <f>Tabel1[[#This Row],[Passive]]</f>
        <v>214</v>
      </c>
      <c r="Z797">
        <f>Tabel1[[#This Row],[Total Aktive]]+Tabel1[[#This Row],[Total Passive]]</f>
        <v>1216</v>
      </c>
    </row>
    <row r="798" spans="1:26" x14ac:dyDescent="0.2">
      <c r="A798">
        <v>2015</v>
      </c>
      <c r="B798">
        <v>181</v>
      </c>
      <c r="C798" t="s">
        <v>170</v>
      </c>
      <c r="D798">
        <v>43</v>
      </c>
      <c r="E798">
        <v>14</v>
      </c>
      <c r="F798">
        <v>0</v>
      </c>
      <c r="G798">
        <v>0</v>
      </c>
      <c r="H798">
        <v>239</v>
      </c>
      <c r="I798">
        <v>88</v>
      </c>
      <c r="J798">
        <v>5</v>
      </c>
      <c r="K798">
        <v>3</v>
      </c>
      <c r="L798">
        <v>507</v>
      </c>
      <c r="M798">
        <v>56</v>
      </c>
      <c r="N798">
        <v>27</v>
      </c>
      <c r="O798">
        <v>16</v>
      </c>
      <c r="P798">
        <v>998</v>
      </c>
      <c r="Q798">
        <v>0</v>
      </c>
      <c r="R798" t="str">
        <f>_xlfn.CONCAT(Tabel1[[#This Row],[KlubNr]]," - ",Tabel1[[#This Row],[Klubnavn]])</f>
        <v>181 - Lübker Golf Club</v>
      </c>
      <c r="S798">
        <f>Tabel1[[#This Row],[Fleks mænd]]+Tabel1[[#This Row],[Fleks damer]]</f>
        <v>563</v>
      </c>
      <c r="T798">
        <f>Tabel1[[#This Row],[Junior drenge]]+Tabel1[[#This Row],[Junior piger]]+Tabel1[[#This Row],[Junior drenge uden banetill.]]+Tabel1[[#This Row],[Junior piger uden banetill.]]+Tabel1[[#This Row],[Senior mænd]]+Tabel1[[#This Row],[Senior damer]]</f>
        <v>384</v>
      </c>
      <c r="U798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798">
        <f>Tabel1[[#This Row],[Senior mænd]]+Tabel1[[#This Row],[Senior damer]]</f>
        <v>327</v>
      </c>
      <c r="W798">
        <f>Tabel1[[#This Row],[Langdist mænd]]+Tabel1[[#This Row],[Langdist damer]]</f>
        <v>43</v>
      </c>
      <c r="X798">
        <f>Tabel1[[#This Row],[I alt]]</f>
        <v>998</v>
      </c>
      <c r="Y798">
        <f>Tabel1[[#This Row],[Passive]]</f>
        <v>0</v>
      </c>
      <c r="Z798">
        <f>Tabel1[[#This Row],[Total Aktive]]+Tabel1[[#This Row],[Total Passive]]</f>
        <v>998</v>
      </c>
    </row>
    <row r="799" spans="1:26" x14ac:dyDescent="0.2">
      <c r="A799">
        <v>2015</v>
      </c>
      <c r="B799">
        <v>8</v>
      </c>
      <c r="C799" t="s">
        <v>76</v>
      </c>
      <c r="D799">
        <v>61</v>
      </c>
      <c r="E799">
        <v>16</v>
      </c>
      <c r="F799">
        <v>0</v>
      </c>
      <c r="G799">
        <v>0</v>
      </c>
      <c r="H799">
        <v>531</v>
      </c>
      <c r="I799">
        <v>303</v>
      </c>
      <c r="J799">
        <v>7</v>
      </c>
      <c r="K799">
        <v>5</v>
      </c>
      <c r="L799">
        <v>50</v>
      </c>
      <c r="M799">
        <v>23</v>
      </c>
      <c r="N799">
        <v>0</v>
      </c>
      <c r="O799">
        <v>0</v>
      </c>
      <c r="P799">
        <v>996</v>
      </c>
      <c r="Q799">
        <v>184</v>
      </c>
      <c r="R799" t="str">
        <f>_xlfn.CONCAT(Tabel1[[#This Row],[KlubNr]]," - ",Tabel1[[#This Row],[Klubnavn]])</f>
        <v>8 - Rungsted Golf Klub</v>
      </c>
      <c r="S799">
        <f>Tabel1[[#This Row],[Fleks mænd]]+Tabel1[[#This Row],[Fleks damer]]</f>
        <v>73</v>
      </c>
      <c r="T799">
        <f>Tabel1[[#This Row],[Junior drenge]]+Tabel1[[#This Row],[Junior piger]]+Tabel1[[#This Row],[Junior drenge uden banetill.]]+Tabel1[[#This Row],[Junior piger uden banetill.]]+Tabel1[[#This Row],[Senior mænd]]+Tabel1[[#This Row],[Senior damer]]</f>
        <v>911</v>
      </c>
      <c r="U799">
        <f>Tabel1[[#This Row],[Junior drenge]]+Tabel1[[#This Row],[Junior piger]]+Tabel1[[#This Row],[Junior drenge uden banetill.]]+Tabel1[[#This Row],[Junior piger uden banetill.]]+Tabel1[[#This Row],[Fleks drenge]]+Tabel1[[#This Row],[Fleks piger]]</f>
        <v>89</v>
      </c>
      <c r="V799">
        <f>Tabel1[[#This Row],[Senior mænd]]+Tabel1[[#This Row],[Senior damer]]</f>
        <v>834</v>
      </c>
      <c r="W799">
        <f>Tabel1[[#This Row],[Langdist mænd]]+Tabel1[[#This Row],[Langdist damer]]</f>
        <v>0</v>
      </c>
      <c r="X799">
        <f>Tabel1[[#This Row],[I alt]]</f>
        <v>996</v>
      </c>
      <c r="Y799">
        <f>Tabel1[[#This Row],[Passive]]</f>
        <v>184</v>
      </c>
      <c r="Z799">
        <f>Tabel1[[#This Row],[Total Aktive]]+Tabel1[[#This Row],[Total Passive]]</f>
        <v>1180</v>
      </c>
    </row>
    <row r="800" spans="1:26" x14ac:dyDescent="0.2">
      <c r="A800">
        <v>2015</v>
      </c>
      <c r="B800">
        <v>46</v>
      </c>
      <c r="C800" t="s">
        <v>75</v>
      </c>
      <c r="D800">
        <v>13</v>
      </c>
      <c r="E800">
        <v>4</v>
      </c>
      <c r="F800">
        <v>26</v>
      </c>
      <c r="G800">
        <v>8</v>
      </c>
      <c r="H800">
        <v>397</v>
      </c>
      <c r="I800">
        <v>176</v>
      </c>
      <c r="J800">
        <v>1</v>
      </c>
      <c r="K800">
        <v>0</v>
      </c>
      <c r="L800">
        <v>241</v>
      </c>
      <c r="M800">
        <v>119</v>
      </c>
      <c r="N800">
        <v>1</v>
      </c>
      <c r="O800">
        <v>0</v>
      </c>
      <c r="P800">
        <v>986</v>
      </c>
      <c r="Q800">
        <v>50</v>
      </c>
      <c r="R800" t="str">
        <f>_xlfn.CONCAT(Tabel1[[#This Row],[KlubNr]]," - ",Tabel1[[#This Row],[Klubnavn]])</f>
        <v>46 - Frederikssund Golfklub</v>
      </c>
      <c r="S800">
        <f>Tabel1[[#This Row],[Fleks mænd]]+Tabel1[[#This Row],[Fleks damer]]</f>
        <v>360</v>
      </c>
      <c r="T800">
        <f>Tabel1[[#This Row],[Junior drenge]]+Tabel1[[#This Row],[Junior piger]]+Tabel1[[#This Row],[Junior drenge uden banetill.]]+Tabel1[[#This Row],[Junior piger uden banetill.]]+Tabel1[[#This Row],[Senior mænd]]+Tabel1[[#This Row],[Senior damer]]</f>
        <v>624</v>
      </c>
      <c r="U800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800">
        <f>Tabel1[[#This Row],[Senior mænd]]+Tabel1[[#This Row],[Senior damer]]</f>
        <v>573</v>
      </c>
      <c r="W800">
        <f>Tabel1[[#This Row],[Langdist mænd]]+Tabel1[[#This Row],[Langdist damer]]</f>
        <v>1</v>
      </c>
      <c r="X800">
        <f>Tabel1[[#This Row],[I alt]]</f>
        <v>986</v>
      </c>
      <c r="Y800">
        <f>Tabel1[[#This Row],[Passive]]</f>
        <v>50</v>
      </c>
      <c r="Z800">
        <f>Tabel1[[#This Row],[Total Aktive]]+Tabel1[[#This Row],[Total Passive]]</f>
        <v>1036</v>
      </c>
    </row>
    <row r="801" spans="1:26" x14ac:dyDescent="0.2">
      <c r="A801">
        <v>2015</v>
      </c>
      <c r="B801">
        <v>25</v>
      </c>
      <c r="C801" t="s">
        <v>69</v>
      </c>
      <c r="D801">
        <v>38</v>
      </c>
      <c r="E801">
        <v>14</v>
      </c>
      <c r="F801">
        <v>2</v>
      </c>
      <c r="G801">
        <v>0</v>
      </c>
      <c r="H801">
        <v>466</v>
      </c>
      <c r="I801">
        <v>232</v>
      </c>
      <c r="J801">
        <v>2</v>
      </c>
      <c r="K801">
        <v>3</v>
      </c>
      <c r="L801">
        <v>130</v>
      </c>
      <c r="M801">
        <v>98</v>
      </c>
      <c r="N801">
        <v>0</v>
      </c>
      <c r="O801">
        <v>0</v>
      </c>
      <c r="P801">
        <v>985</v>
      </c>
      <c r="Q801">
        <v>226</v>
      </c>
      <c r="R801" t="str">
        <f>_xlfn.CONCAT(Tabel1[[#This Row],[KlubNr]]," - ",Tabel1[[#This Row],[Klubnavn]])</f>
        <v>25 - Gilleleje Golfklub</v>
      </c>
      <c r="S801">
        <f>Tabel1[[#This Row],[Fleks mænd]]+Tabel1[[#This Row],[Fleks damer]]</f>
        <v>228</v>
      </c>
      <c r="T801">
        <f>Tabel1[[#This Row],[Junior drenge]]+Tabel1[[#This Row],[Junior piger]]+Tabel1[[#This Row],[Junior drenge uden banetill.]]+Tabel1[[#This Row],[Junior piger uden banetill.]]+Tabel1[[#This Row],[Senior mænd]]+Tabel1[[#This Row],[Senior damer]]</f>
        <v>752</v>
      </c>
      <c r="U801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801">
        <f>Tabel1[[#This Row],[Senior mænd]]+Tabel1[[#This Row],[Senior damer]]</f>
        <v>698</v>
      </c>
      <c r="W801">
        <f>Tabel1[[#This Row],[Langdist mænd]]+Tabel1[[#This Row],[Langdist damer]]</f>
        <v>0</v>
      </c>
      <c r="X801">
        <f>Tabel1[[#This Row],[I alt]]</f>
        <v>985</v>
      </c>
      <c r="Y801">
        <f>Tabel1[[#This Row],[Passive]]</f>
        <v>226</v>
      </c>
      <c r="Z801">
        <f>Tabel1[[#This Row],[Total Aktive]]+Tabel1[[#This Row],[Total Passive]]</f>
        <v>1211</v>
      </c>
    </row>
    <row r="802" spans="1:26" x14ac:dyDescent="0.2">
      <c r="A802">
        <v>2015</v>
      </c>
      <c r="B802">
        <v>130</v>
      </c>
      <c r="C802" t="s">
        <v>77</v>
      </c>
      <c r="D802">
        <v>16</v>
      </c>
      <c r="E802">
        <v>4</v>
      </c>
      <c r="F802">
        <v>0</v>
      </c>
      <c r="G802">
        <v>3</v>
      </c>
      <c r="H802">
        <v>533</v>
      </c>
      <c r="I802">
        <v>213</v>
      </c>
      <c r="J802">
        <v>0</v>
      </c>
      <c r="K802">
        <v>0</v>
      </c>
      <c r="L802">
        <v>161</v>
      </c>
      <c r="M802">
        <v>55</v>
      </c>
      <c r="N802">
        <v>0</v>
      </c>
      <c r="O802">
        <v>0</v>
      </c>
      <c r="P802">
        <v>985</v>
      </c>
      <c r="Q802">
        <v>133</v>
      </c>
      <c r="R802" t="str">
        <f>_xlfn.CONCAT(Tabel1[[#This Row],[KlubNr]]," - ",Tabel1[[#This Row],[Klubnavn]])</f>
        <v>130 - Brøndby Golfklub</v>
      </c>
      <c r="S802">
        <f>Tabel1[[#This Row],[Fleks mænd]]+Tabel1[[#This Row],[Fleks damer]]</f>
        <v>216</v>
      </c>
      <c r="T802">
        <f>Tabel1[[#This Row],[Junior drenge]]+Tabel1[[#This Row],[Junior piger]]+Tabel1[[#This Row],[Junior drenge uden banetill.]]+Tabel1[[#This Row],[Junior piger uden banetill.]]+Tabel1[[#This Row],[Senior mænd]]+Tabel1[[#This Row],[Senior damer]]</f>
        <v>769</v>
      </c>
      <c r="U802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802">
        <f>Tabel1[[#This Row],[Senior mænd]]+Tabel1[[#This Row],[Senior damer]]</f>
        <v>746</v>
      </c>
      <c r="W802">
        <f>Tabel1[[#This Row],[Langdist mænd]]+Tabel1[[#This Row],[Langdist damer]]</f>
        <v>0</v>
      </c>
      <c r="X802">
        <f>Tabel1[[#This Row],[I alt]]</f>
        <v>985</v>
      </c>
      <c r="Y802">
        <f>Tabel1[[#This Row],[Passive]]</f>
        <v>133</v>
      </c>
      <c r="Z802">
        <f>Tabel1[[#This Row],[Total Aktive]]+Tabel1[[#This Row],[Total Passive]]</f>
        <v>1118</v>
      </c>
    </row>
    <row r="803" spans="1:26" x14ac:dyDescent="0.2">
      <c r="A803">
        <v>2015</v>
      </c>
      <c r="B803">
        <v>65</v>
      </c>
      <c r="C803" t="s">
        <v>88</v>
      </c>
      <c r="D803">
        <v>23</v>
      </c>
      <c r="E803">
        <v>4</v>
      </c>
      <c r="F803">
        <v>21</v>
      </c>
      <c r="G803">
        <v>8</v>
      </c>
      <c r="H803">
        <v>569</v>
      </c>
      <c r="I803">
        <v>291</v>
      </c>
      <c r="J803">
        <v>0</v>
      </c>
      <c r="K803">
        <v>0</v>
      </c>
      <c r="L803">
        <v>47</v>
      </c>
      <c r="M803">
        <v>12</v>
      </c>
      <c r="N803">
        <v>2</v>
      </c>
      <c r="O803">
        <v>1</v>
      </c>
      <c r="P803">
        <v>978</v>
      </c>
      <c r="Q803">
        <v>115</v>
      </c>
      <c r="R803" t="str">
        <f>_xlfn.CONCAT(Tabel1[[#This Row],[KlubNr]]," - ",Tabel1[[#This Row],[Klubnavn]])</f>
        <v>65 - Kaj Lykke Golfklub</v>
      </c>
      <c r="S803">
        <f>Tabel1[[#This Row],[Fleks mænd]]+Tabel1[[#This Row],[Fleks damer]]</f>
        <v>59</v>
      </c>
      <c r="T803">
        <f>Tabel1[[#This Row],[Junior drenge]]+Tabel1[[#This Row],[Junior piger]]+Tabel1[[#This Row],[Junior drenge uden banetill.]]+Tabel1[[#This Row],[Junior piger uden banetill.]]+Tabel1[[#This Row],[Senior mænd]]+Tabel1[[#This Row],[Senior damer]]</f>
        <v>916</v>
      </c>
      <c r="U803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803">
        <f>Tabel1[[#This Row],[Senior mænd]]+Tabel1[[#This Row],[Senior damer]]</f>
        <v>860</v>
      </c>
      <c r="W803">
        <f>Tabel1[[#This Row],[Langdist mænd]]+Tabel1[[#This Row],[Langdist damer]]</f>
        <v>3</v>
      </c>
      <c r="X803">
        <f>Tabel1[[#This Row],[I alt]]</f>
        <v>978</v>
      </c>
      <c r="Y803">
        <f>Tabel1[[#This Row],[Passive]]</f>
        <v>115</v>
      </c>
      <c r="Z803">
        <f>Tabel1[[#This Row],[Total Aktive]]+Tabel1[[#This Row],[Total Passive]]</f>
        <v>1093</v>
      </c>
    </row>
    <row r="804" spans="1:26" x14ac:dyDescent="0.2">
      <c r="A804">
        <v>2015</v>
      </c>
      <c r="B804">
        <v>59</v>
      </c>
      <c r="C804" t="s">
        <v>58</v>
      </c>
      <c r="D804">
        <v>29</v>
      </c>
      <c r="E804">
        <v>3</v>
      </c>
      <c r="F804">
        <v>14</v>
      </c>
      <c r="G804">
        <v>5</v>
      </c>
      <c r="H804">
        <v>590</v>
      </c>
      <c r="I804">
        <v>191</v>
      </c>
      <c r="J804">
        <v>0</v>
      </c>
      <c r="K804">
        <v>0</v>
      </c>
      <c r="L804">
        <v>69</v>
      </c>
      <c r="M804">
        <v>43</v>
      </c>
      <c r="N804">
        <v>23</v>
      </c>
      <c r="O804">
        <v>10</v>
      </c>
      <c r="P804">
        <v>977</v>
      </c>
      <c r="Q804">
        <v>33</v>
      </c>
      <c r="R804" t="str">
        <f>_xlfn.CONCAT(Tabel1[[#This Row],[KlubNr]]," - ",Tabel1[[#This Row],[Klubnavn]])</f>
        <v>59 - Hjørring Golfklub</v>
      </c>
      <c r="S804">
        <f>Tabel1[[#This Row],[Fleks mænd]]+Tabel1[[#This Row],[Fleks damer]]</f>
        <v>112</v>
      </c>
      <c r="T804">
        <f>Tabel1[[#This Row],[Junior drenge]]+Tabel1[[#This Row],[Junior piger]]+Tabel1[[#This Row],[Junior drenge uden banetill.]]+Tabel1[[#This Row],[Junior piger uden banetill.]]+Tabel1[[#This Row],[Senior mænd]]+Tabel1[[#This Row],[Senior damer]]</f>
        <v>832</v>
      </c>
      <c r="U804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804">
        <f>Tabel1[[#This Row],[Senior mænd]]+Tabel1[[#This Row],[Senior damer]]</f>
        <v>781</v>
      </c>
      <c r="W804">
        <f>Tabel1[[#This Row],[Langdist mænd]]+Tabel1[[#This Row],[Langdist damer]]</f>
        <v>33</v>
      </c>
      <c r="X804">
        <f>Tabel1[[#This Row],[I alt]]</f>
        <v>977</v>
      </c>
      <c r="Y804">
        <f>Tabel1[[#This Row],[Passive]]</f>
        <v>33</v>
      </c>
      <c r="Z804">
        <f>Tabel1[[#This Row],[Total Aktive]]+Tabel1[[#This Row],[Total Passive]]</f>
        <v>1010</v>
      </c>
    </row>
    <row r="805" spans="1:26" x14ac:dyDescent="0.2">
      <c r="A805">
        <v>2015</v>
      </c>
      <c r="B805">
        <v>186</v>
      </c>
      <c r="C805" t="s">
        <v>163</v>
      </c>
      <c r="D805">
        <v>21</v>
      </c>
      <c r="E805">
        <v>5</v>
      </c>
      <c r="F805">
        <v>15</v>
      </c>
      <c r="G805">
        <v>13</v>
      </c>
      <c r="H805">
        <v>393</v>
      </c>
      <c r="I805">
        <v>128</v>
      </c>
      <c r="J805">
        <v>2</v>
      </c>
      <c r="K805">
        <v>0</v>
      </c>
      <c r="L805">
        <v>270</v>
      </c>
      <c r="M805">
        <v>81</v>
      </c>
      <c r="N805">
        <v>38</v>
      </c>
      <c r="O805">
        <v>7</v>
      </c>
      <c r="P805">
        <v>973</v>
      </c>
      <c r="Q805">
        <v>8</v>
      </c>
      <c r="R805" t="str">
        <f>_xlfn.CONCAT(Tabel1[[#This Row],[KlubNr]]," - ",Tabel1[[#This Row],[Klubnavn]])</f>
        <v>186 - Greve Golfklub</v>
      </c>
      <c r="S805">
        <f>Tabel1[[#This Row],[Fleks mænd]]+Tabel1[[#This Row],[Fleks damer]]</f>
        <v>351</v>
      </c>
      <c r="T805">
        <f>Tabel1[[#This Row],[Junior drenge]]+Tabel1[[#This Row],[Junior piger]]+Tabel1[[#This Row],[Junior drenge uden banetill.]]+Tabel1[[#This Row],[Junior piger uden banetill.]]+Tabel1[[#This Row],[Senior mænd]]+Tabel1[[#This Row],[Senior damer]]</f>
        <v>575</v>
      </c>
      <c r="U805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805">
        <f>Tabel1[[#This Row],[Senior mænd]]+Tabel1[[#This Row],[Senior damer]]</f>
        <v>521</v>
      </c>
      <c r="W805">
        <f>Tabel1[[#This Row],[Langdist mænd]]+Tabel1[[#This Row],[Langdist damer]]</f>
        <v>45</v>
      </c>
      <c r="X805">
        <f>Tabel1[[#This Row],[I alt]]</f>
        <v>973</v>
      </c>
      <c r="Y805">
        <f>Tabel1[[#This Row],[Passive]]</f>
        <v>8</v>
      </c>
      <c r="Z805">
        <f>Tabel1[[#This Row],[Total Aktive]]+Tabel1[[#This Row],[Total Passive]]</f>
        <v>981</v>
      </c>
    </row>
    <row r="806" spans="1:26" x14ac:dyDescent="0.2">
      <c r="A806">
        <v>2015</v>
      </c>
      <c r="B806">
        <v>84</v>
      </c>
      <c r="C806" t="s">
        <v>73</v>
      </c>
      <c r="D806">
        <v>30</v>
      </c>
      <c r="E806">
        <v>3</v>
      </c>
      <c r="F806">
        <v>0</v>
      </c>
      <c r="G806">
        <v>1</v>
      </c>
      <c r="H806">
        <v>501</v>
      </c>
      <c r="I806">
        <v>240</v>
      </c>
      <c r="J806">
        <v>1</v>
      </c>
      <c r="K806">
        <v>0</v>
      </c>
      <c r="L806">
        <v>103</v>
      </c>
      <c r="M806">
        <v>62</v>
      </c>
      <c r="N806">
        <v>16</v>
      </c>
      <c r="O806">
        <v>7</v>
      </c>
      <c r="P806">
        <v>964</v>
      </c>
      <c r="Q806">
        <v>32</v>
      </c>
      <c r="R806" t="str">
        <f>_xlfn.CONCAT(Tabel1[[#This Row],[KlubNr]]," - ",Tabel1[[#This Row],[Klubnavn]])</f>
        <v>84 - Ikast Tullamore Golf Club</v>
      </c>
      <c r="S806">
        <f>Tabel1[[#This Row],[Fleks mænd]]+Tabel1[[#This Row],[Fleks damer]]</f>
        <v>165</v>
      </c>
      <c r="T806">
        <f>Tabel1[[#This Row],[Junior drenge]]+Tabel1[[#This Row],[Junior piger]]+Tabel1[[#This Row],[Junior drenge uden banetill.]]+Tabel1[[#This Row],[Junior piger uden banetill.]]+Tabel1[[#This Row],[Senior mænd]]+Tabel1[[#This Row],[Senior damer]]</f>
        <v>775</v>
      </c>
      <c r="U806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806">
        <f>Tabel1[[#This Row],[Senior mænd]]+Tabel1[[#This Row],[Senior damer]]</f>
        <v>741</v>
      </c>
      <c r="W806">
        <f>Tabel1[[#This Row],[Langdist mænd]]+Tabel1[[#This Row],[Langdist damer]]</f>
        <v>23</v>
      </c>
      <c r="X806">
        <f>Tabel1[[#This Row],[I alt]]</f>
        <v>964</v>
      </c>
      <c r="Y806">
        <f>Tabel1[[#This Row],[Passive]]</f>
        <v>32</v>
      </c>
      <c r="Z806">
        <f>Tabel1[[#This Row],[Total Aktive]]+Tabel1[[#This Row],[Total Passive]]</f>
        <v>996</v>
      </c>
    </row>
    <row r="807" spans="1:26" x14ac:dyDescent="0.2">
      <c r="A807">
        <v>2015</v>
      </c>
      <c r="B807">
        <v>112</v>
      </c>
      <c r="C807" t="s">
        <v>66</v>
      </c>
      <c r="D807">
        <v>22</v>
      </c>
      <c r="E807">
        <v>14</v>
      </c>
      <c r="F807">
        <v>30</v>
      </c>
      <c r="G807">
        <v>8</v>
      </c>
      <c r="H807">
        <v>555</v>
      </c>
      <c r="I807">
        <v>214</v>
      </c>
      <c r="J807">
        <v>0</v>
      </c>
      <c r="K807">
        <v>0</v>
      </c>
      <c r="L807">
        <v>89</v>
      </c>
      <c r="M807">
        <v>29</v>
      </c>
      <c r="N807">
        <v>1</v>
      </c>
      <c r="O807">
        <v>0</v>
      </c>
      <c r="P807">
        <v>962</v>
      </c>
      <c r="Q807">
        <v>78</v>
      </c>
      <c r="R807" t="str">
        <f>_xlfn.CONCAT(Tabel1[[#This Row],[KlubNr]]," - ",Tabel1[[#This Row],[Klubnavn]])</f>
        <v>112 - Hammel Golf Klub</v>
      </c>
      <c r="S807">
        <f>Tabel1[[#This Row],[Fleks mænd]]+Tabel1[[#This Row],[Fleks damer]]</f>
        <v>118</v>
      </c>
      <c r="T807">
        <f>Tabel1[[#This Row],[Junior drenge]]+Tabel1[[#This Row],[Junior piger]]+Tabel1[[#This Row],[Junior drenge uden banetill.]]+Tabel1[[#This Row],[Junior piger uden banetill.]]+Tabel1[[#This Row],[Senior mænd]]+Tabel1[[#This Row],[Senior damer]]</f>
        <v>843</v>
      </c>
      <c r="U807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807">
        <f>Tabel1[[#This Row],[Senior mænd]]+Tabel1[[#This Row],[Senior damer]]</f>
        <v>769</v>
      </c>
      <c r="W807">
        <f>Tabel1[[#This Row],[Langdist mænd]]+Tabel1[[#This Row],[Langdist damer]]</f>
        <v>1</v>
      </c>
      <c r="X807">
        <f>Tabel1[[#This Row],[I alt]]</f>
        <v>962</v>
      </c>
      <c r="Y807">
        <f>Tabel1[[#This Row],[Passive]]</f>
        <v>78</v>
      </c>
      <c r="Z807">
        <f>Tabel1[[#This Row],[Total Aktive]]+Tabel1[[#This Row],[Total Passive]]</f>
        <v>1040</v>
      </c>
    </row>
    <row r="808" spans="1:26" x14ac:dyDescent="0.2">
      <c r="A808">
        <v>2015</v>
      </c>
      <c r="B808">
        <v>14</v>
      </c>
      <c r="C808" t="s">
        <v>86</v>
      </c>
      <c r="D808">
        <v>25</v>
      </c>
      <c r="E808">
        <v>8</v>
      </c>
      <c r="F808">
        <v>1</v>
      </c>
      <c r="G808">
        <v>0</v>
      </c>
      <c r="H808">
        <v>542</v>
      </c>
      <c r="I808">
        <v>263</v>
      </c>
      <c r="J808">
        <v>0</v>
      </c>
      <c r="K808">
        <v>0</v>
      </c>
      <c r="L808">
        <v>65</v>
      </c>
      <c r="M808">
        <v>40</v>
      </c>
      <c r="N808">
        <v>9</v>
      </c>
      <c r="O808">
        <v>8</v>
      </c>
      <c r="P808">
        <v>961</v>
      </c>
      <c r="Q808">
        <v>129</v>
      </c>
      <c r="R808" t="str">
        <f>_xlfn.CONCAT(Tabel1[[#This Row],[KlubNr]]," - ",Tabel1[[#This Row],[Klubnavn]])</f>
        <v>14 - Korsør Golf Klub</v>
      </c>
      <c r="S808">
        <f>Tabel1[[#This Row],[Fleks mænd]]+Tabel1[[#This Row],[Fleks damer]]</f>
        <v>105</v>
      </c>
      <c r="T808">
        <f>Tabel1[[#This Row],[Junior drenge]]+Tabel1[[#This Row],[Junior piger]]+Tabel1[[#This Row],[Junior drenge uden banetill.]]+Tabel1[[#This Row],[Junior piger uden banetill.]]+Tabel1[[#This Row],[Senior mænd]]+Tabel1[[#This Row],[Senior damer]]</f>
        <v>839</v>
      </c>
      <c r="U808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808">
        <f>Tabel1[[#This Row],[Senior mænd]]+Tabel1[[#This Row],[Senior damer]]</f>
        <v>805</v>
      </c>
      <c r="W808">
        <f>Tabel1[[#This Row],[Langdist mænd]]+Tabel1[[#This Row],[Langdist damer]]</f>
        <v>17</v>
      </c>
      <c r="X808">
        <f>Tabel1[[#This Row],[I alt]]</f>
        <v>961</v>
      </c>
      <c r="Y808">
        <f>Tabel1[[#This Row],[Passive]]</f>
        <v>129</v>
      </c>
      <c r="Z808">
        <f>Tabel1[[#This Row],[Total Aktive]]+Tabel1[[#This Row],[Total Passive]]</f>
        <v>1090</v>
      </c>
    </row>
    <row r="809" spans="1:26" x14ac:dyDescent="0.2">
      <c r="A809">
        <v>2015</v>
      </c>
      <c r="B809">
        <v>63</v>
      </c>
      <c r="C809" t="s">
        <v>84</v>
      </c>
      <c r="D809">
        <v>44</v>
      </c>
      <c r="E809">
        <v>6</v>
      </c>
      <c r="F809">
        <v>5</v>
      </c>
      <c r="G809">
        <v>9</v>
      </c>
      <c r="H809">
        <v>331</v>
      </c>
      <c r="I809">
        <v>117</v>
      </c>
      <c r="J809">
        <v>0</v>
      </c>
      <c r="K809">
        <v>0</v>
      </c>
      <c r="L809">
        <v>312</v>
      </c>
      <c r="M809">
        <v>128</v>
      </c>
      <c r="N809">
        <v>0</v>
      </c>
      <c r="O809">
        <v>0</v>
      </c>
      <c r="P809">
        <v>952</v>
      </c>
      <c r="Q809">
        <v>0</v>
      </c>
      <c r="R809" t="str">
        <f>_xlfn.CONCAT(Tabel1[[#This Row],[KlubNr]]," - ",Tabel1[[#This Row],[Klubnavn]])</f>
        <v>63 - Skjoldenæsholm Golfklub</v>
      </c>
      <c r="S809">
        <f>Tabel1[[#This Row],[Fleks mænd]]+Tabel1[[#This Row],[Fleks damer]]</f>
        <v>440</v>
      </c>
      <c r="T809">
        <f>Tabel1[[#This Row],[Junior drenge]]+Tabel1[[#This Row],[Junior piger]]+Tabel1[[#This Row],[Junior drenge uden banetill.]]+Tabel1[[#This Row],[Junior piger uden banetill.]]+Tabel1[[#This Row],[Senior mænd]]+Tabel1[[#This Row],[Senior damer]]</f>
        <v>512</v>
      </c>
      <c r="U809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809">
        <f>Tabel1[[#This Row],[Senior mænd]]+Tabel1[[#This Row],[Senior damer]]</f>
        <v>448</v>
      </c>
      <c r="W809">
        <f>Tabel1[[#This Row],[Langdist mænd]]+Tabel1[[#This Row],[Langdist damer]]</f>
        <v>0</v>
      </c>
      <c r="X809">
        <f>Tabel1[[#This Row],[I alt]]</f>
        <v>952</v>
      </c>
      <c r="Y809">
        <f>Tabel1[[#This Row],[Passive]]</f>
        <v>0</v>
      </c>
      <c r="Z809">
        <f>Tabel1[[#This Row],[Total Aktive]]+Tabel1[[#This Row],[Total Passive]]</f>
        <v>952</v>
      </c>
    </row>
    <row r="810" spans="1:26" x14ac:dyDescent="0.2">
      <c r="A810">
        <v>2015</v>
      </c>
      <c r="B810">
        <v>157</v>
      </c>
      <c r="C810" t="s">
        <v>126</v>
      </c>
      <c r="D810">
        <v>22</v>
      </c>
      <c r="E810">
        <v>7</v>
      </c>
      <c r="F810">
        <v>0</v>
      </c>
      <c r="G810">
        <v>0</v>
      </c>
      <c r="H810">
        <v>370</v>
      </c>
      <c r="I810">
        <v>84</v>
      </c>
      <c r="J810">
        <v>7</v>
      </c>
      <c r="K810">
        <v>0</v>
      </c>
      <c r="L810">
        <v>386</v>
      </c>
      <c r="M810">
        <v>67</v>
      </c>
      <c r="N810">
        <v>0</v>
      </c>
      <c r="O810">
        <v>0</v>
      </c>
      <c r="P810">
        <v>943</v>
      </c>
      <c r="Q810">
        <v>61</v>
      </c>
      <c r="R810" t="str">
        <f>_xlfn.CONCAT(Tabel1[[#This Row],[KlubNr]]," - ",Tabel1[[#This Row],[Klubnavn]])</f>
        <v>157 - Ishøj Golfklub</v>
      </c>
      <c r="S810">
        <f>Tabel1[[#This Row],[Fleks mænd]]+Tabel1[[#This Row],[Fleks damer]]</f>
        <v>453</v>
      </c>
      <c r="T810">
        <f>Tabel1[[#This Row],[Junior drenge]]+Tabel1[[#This Row],[Junior piger]]+Tabel1[[#This Row],[Junior drenge uden banetill.]]+Tabel1[[#This Row],[Junior piger uden banetill.]]+Tabel1[[#This Row],[Senior mænd]]+Tabel1[[#This Row],[Senior damer]]</f>
        <v>483</v>
      </c>
      <c r="U810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810">
        <f>Tabel1[[#This Row],[Senior mænd]]+Tabel1[[#This Row],[Senior damer]]</f>
        <v>454</v>
      </c>
      <c r="W810">
        <f>Tabel1[[#This Row],[Langdist mænd]]+Tabel1[[#This Row],[Langdist damer]]</f>
        <v>0</v>
      </c>
      <c r="X810">
        <f>Tabel1[[#This Row],[I alt]]</f>
        <v>943</v>
      </c>
      <c r="Y810">
        <f>Tabel1[[#This Row],[Passive]]</f>
        <v>61</v>
      </c>
      <c r="Z810">
        <f>Tabel1[[#This Row],[Total Aktive]]+Tabel1[[#This Row],[Total Passive]]</f>
        <v>1004</v>
      </c>
    </row>
    <row r="811" spans="1:26" x14ac:dyDescent="0.2">
      <c r="A811">
        <v>2015</v>
      </c>
      <c r="B811">
        <v>89</v>
      </c>
      <c r="C811" t="s">
        <v>232</v>
      </c>
      <c r="D811">
        <v>25</v>
      </c>
      <c r="E811">
        <v>6</v>
      </c>
      <c r="F811">
        <v>6</v>
      </c>
      <c r="G811">
        <v>2</v>
      </c>
      <c r="H811">
        <v>517</v>
      </c>
      <c r="I811">
        <v>257</v>
      </c>
      <c r="J811">
        <v>0</v>
      </c>
      <c r="K811">
        <v>0</v>
      </c>
      <c r="L811">
        <v>76</v>
      </c>
      <c r="M811">
        <v>46</v>
      </c>
      <c r="N811">
        <v>6</v>
      </c>
      <c r="O811">
        <v>1</v>
      </c>
      <c r="P811">
        <v>942</v>
      </c>
      <c r="Q811">
        <v>43</v>
      </c>
      <c r="R811" t="str">
        <f>_xlfn.CONCAT(Tabel1[[#This Row],[KlubNr]]," - ",Tabel1[[#This Row],[Klubnavn]])</f>
        <v xml:space="preserve">89 - Lillebælt </v>
      </c>
      <c r="S811">
        <f>Tabel1[[#This Row],[Fleks mænd]]+Tabel1[[#This Row],[Fleks damer]]</f>
        <v>122</v>
      </c>
      <c r="T811">
        <f>Tabel1[[#This Row],[Junior drenge]]+Tabel1[[#This Row],[Junior piger]]+Tabel1[[#This Row],[Junior drenge uden banetill.]]+Tabel1[[#This Row],[Junior piger uden banetill.]]+Tabel1[[#This Row],[Senior mænd]]+Tabel1[[#This Row],[Senior damer]]</f>
        <v>813</v>
      </c>
      <c r="U811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811">
        <f>Tabel1[[#This Row],[Senior mænd]]+Tabel1[[#This Row],[Senior damer]]</f>
        <v>774</v>
      </c>
      <c r="W811">
        <f>Tabel1[[#This Row],[Langdist mænd]]+Tabel1[[#This Row],[Langdist damer]]</f>
        <v>7</v>
      </c>
      <c r="X811">
        <f>Tabel1[[#This Row],[I alt]]</f>
        <v>942</v>
      </c>
      <c r="Y811">
        <f>Tabel1[[#This Row],[Passive]]</f>
        <v>43</v>
      </c>
      <c r="Z811">
        <f>Tabel1[[#This Row],[Total Aktive]]+Tabel1[[#This Row],[Total Passive]]</f>
        <v>985</v>
      </c>
    </row>
    <row r="812" spans="1:26" x14ac:dyDescent="0.2">
      <c r="A812">
        <v>2015</v>
      </c>
      <c r="B812">
        <v>177</v>
      </c>
      <c r="C812" t="s">
        <v>149</v>
      </c>
      <c r="D812">
        <v>5</v>
      </c>
      <c r="E812">
        <v>0</v>
      </c>
      <c r="F812">
        <v>0</v>
      </c>
      <c r="G812">
        <v>0</v>
      </c>
      <c r="H812">
        <v>661</v>
      </c>
      <c r="I812">
        <v>239</v>
      </c>
      <c r="J812">
        <v>0</v>
      </c>
      <c r="K812">
        <v>0</v>
      </c>
      <c r="L812">
        <v>18</v>
      </c>
      <c r="M812">
        <v>11</v>
      </c>
      <c r="N812">
        <v>0</v>
      </c>
      <c r="O812">
        <v>2</v>
      </c>
      <c r="P812">
        <v>936</v>
      </c>
      <c r="Q812">
        <v>4</v>
      </c>
      <c r="R812" t="str">
        <f>_xlfn.CONCAT(Tabel1[[#This Row],[KlubNr]]," - ",Tabel1[[#This Row],[Klubnavn]])</f>
        <v>177 - Outrup Golfklub</v>
      </c>
      <c r="S812">
        <f>Tabel1[[#This Row],[Fleks mænd]]+Tabel1[[#This Row],[Fleks damer]]</f>
        <v>29</v>
      </c>
      <c r="T812">
        <f>Tabel1[[#This Row],[Junior drenge]]+Tabel1[[#This Row],[Junior piger]]+Tabel1[[#This Row],[Junior drenge uden banetill.]]+Tabel1[[#This Row],[Junior piger uden banetill.]]+Tabel1[[#This Row],[Senior mænd]]+Tabel1[[#This Row],[Senior damer]]</f>
        <v>905</v>
      </c>
      <c r="U812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812">
        <f>Tabel1[[#This Row],[Senior mænd]]+Tabel1[[#This Row],[Senior damer]]</f>
        <v>900</v>
      </c>
      <c r="W812">
        <f>Tabel1[[#This Row],[Langdist mænd]]+Tabel1[[#This Row],[Langdist damer]]</f>
        <v>2</v>
      </c>
      <c r="X812">
        <f>Tabel1[[#This Row],[I alt]]</f>
        <v>936</v>
      </c>
      <c r="Y812">
        <f>Tabel1[[#This Row],[Passive]]</f>
        <v>4</v>
      </c>
      <c r="Z812">
        <f>Tabel1[[#This Row],[Total Aktive]]+Tabel1[[#This Row],[Total Passive]]</f>
        <v>940</v>
      </c>
    </row>
    <row r="813" spans="1:26" x14ac:dyDescent="0.2">
      <c r="A813">
        <v>2015</v>
      </c>
      <c r="B813">
        <v>20</v>
      </c>
      <c r="C813" t="s">
        <v>91</v>
      </c>
      <c r="D813">
        <v>26</v>
      </c>
      <c r="E813">
        <v>1</v>
      </c>
      <c r="F813">
        <v>13</v>
      </c>
      <c r="G813">
        <v>3</v>
      </c>
      <c r="H813">
        <v>305</v>
      </c>
      <c r="I813">
        <v>165</v>
      </c>
      <c r="J813">
        <v>0</v>
      </c>
      <c r="K813">
        <v>1</v>
      </c>
      <c r="L813">
        <v>251</v>
      </c>
      <c r="M813">
        <v>164</v>
      </c>
      <c r="N813">
        <v>0</v>
      </c>
      <c r="O813">
        <v>0</v>
      </c>
      <c r="P813">
        <v>929</v>
      </c>
      <c r="Q813">
        <v>86</v>
      </c>
      <c r="R813" t="str">
        <f>_xlfn.CONCAT(Tabel1[[#This Row],[KlubNr]]," - ",Tabel1[[#This Row],[Klubnavn]])</f>
        <v>20 - Odsherred Golfklub</v>
      </c>
      <c r="S813">
        <f>Tabel1[[#This Row],[Fleks mænd]]+Tabel1[[#This Row],[Fleks damer]]</f>
        <v>415</v>
      </c>
      <c r="T813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813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813">
        <f>Tabel1[[#This Row],[Senior mænd]]+Tabel1[[#This Row],[Senior damer]]</f>
        <v>470</v>
      </c>
      <c r="W813">
        <f>Tabel1[[#This Row],[Langdist mænd]]+Tabel1[[#This Row],[Langdist damer]]</f>
        <v>0</v>
      </c>
      <c r="X813">
        <f>Tabel1[[#This Row],[I alt]]</f>
        <v>929</v>
      </c>
      <c r="Y813">
        <f>Tabel1[[#This Row],[Passive]]</f>
        <v>86</v>
      </c>
      <c r="Z813">
        <f>Tabel1[[#This Row],[Total Aktive]]+Tabel1[[#This Row],[Total Passive]]</f>
        <v>1015</v>
      </c>
    </row>
    <row r="814" spans="1:26" x14ac:dyDescent="0.2">
      <c r="A814">
        <v>2015</v>
      </c>
      <c r="B814">
        <v>82</v>
      </c>
      <c r="C814" t="s">
        <v>82</v>
      </c>
      <c r="D814">
        <v>35</v>
      </c>
      <c r="E814">
        <v>8</v>
      </c>
      <c r="F814">
        <v>0</v>
      </c>
      <c r="G814">
        <v>0</v>
      </c>
      <c r="H814">
        <v>501</v>
      </c>
      <c r="I814">
        <v>246</v>
      </c>
      <c r="J814">
        <v>0</v>
      </c>
      <c r="K814">
        <v>0</v>
      </c>
      <c r="L814">
        <v>86</v>
      </c>
      <c r="M814">
        <v>29</v>
      </c>
      <c r="N814">
        <v>21</v>
      </c>
      <c r="O814">
        <v>2</v>
      </c>
      <c r="P814">
        <v>928</v>
      </c>
      <c r="Q814">
        <v>84</v>
      </c>
      <c r="R814" t="str">
        <f>_xlfn.CONCAT(Tabel1[[#This Row],[KlubNr]]," - ",Tabel1[[#This Row],[Klubnavn]])</f>
        <v>82 - Varde Golfklub</v>
      </c>
      <c r="S814">
        <f>Tabel1[[#This Row],[Fleks mænd]]+Tabel1[[#This Row],[Fleks damer]]</f>
        <v>115</v>
      </c>
      <c r="T814">
        <f>Tabel1[[#This Row],[Junior drenge]]+Tabel1[[#This Row],[Junior piger]]+Tabel1[[#This Row],[Junior drenge uden banetill.]]+Tabel1[[#This Row],[Junior piger uden banetill.]]+Tabel1[[#This Row],[Senior mænd]]+Tabel1[[#This Row],[Senior damer]]</f>
        <v>790</v>
      </c>
      <c r="U814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814">
        <f>Tabel1[[#This Row],[Senior mænd]]+Tabel1[[#This Row],[Senior damer]]</f>
        <v>747</v>
      </c>
      <c r="W814">
        <f>Tabel1[[#This Row],[Langdist mænd]]+Tabel1[[#This Row],[Langdist damer]]</f>
        <v>23</v>
      </c>
      <c r="X814">
        <f>Tabel1[[#This Row],[I alt]]</f>
        <v>928</v>
      </c>
      <c r="Y814">
        <f>Tabel1[[#This Row],[Passive]]</f>
        <v>84</v>
      </c>
      <c r="Z814">
        <f>Tabel1[[#This Row],[Total Aktive]]+Tabel1[[#This Row],[Total Passive]]</f>
        <v>1012</v>
      </c>
    </row>
    <row r="815" spans="1:26" x14ac:dyDescent="0.2">
      <c r="A815">
        <v>2015</v>
      </c>
      <c r="B815">
        <v>116</v>
      </c>
      <c r="C815" t="s">
        <v>101</v>
      </c>
      <c r="D815">
        <v>35</v>
      </c>
      <c r="E815">
        <v>14</v>
      </c>
      <c r="F815">
        <v>4</v>
      </c>
      <c r="G815">
        <v>10</v>
      </c>
      <c r="H815">
        <v>494</v>
      </c>
      <c r="I815">
        <v>249</v>
      </c>
      <c r="J815">
        <v>0</v>
      </c>
      <c r="K815">
        <v>0</v>
      </c>
      <c r="L815">
        <v>59</v>
      </c>
      <c r="M815">
        <v>27</v>
      </c>
      <c r="N815">
        <v>25</v>
      </c>
      <c r="O815">
        <v>10</v>
      </c>
      <c r="P815">
        <v>927</v>
      </c>
      <c r="Q815">
        <v>33</v>
      </c>
      <c r="R815" t="str">
        <f>_xlfn.CONCAT(Tabel1[[#This Row],[KlubNr]]," - ",Tabel1[[#This Row],[Klubnavn]])</f>
        <v>116 - Frederikshavn Golf Klub</v>
      </c>
      <c r="S815">
        <f>Tabel1[[#This Row],[Fleks mænd]]+Tabel1[[#This Row],[Fleks damer]]</f>
        <v>86</v>
      </c>
      <c r="T815">
        <f>Tabel1[[#This Row],[Junior drenge]]+Tabel1[[#This Row],[Junior piger]]+Tabel1[[#This Row],[Junior drenge uden banetill.]]+Tabel1[[#This Row],[Junior piger uden banetill.]]+Tabel1[[#This Row],[Senior mænd]]+Tabel1[[#This Row],[Senior damer]]</f>
        <v>806</v>
      </c>
      <c r="U815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815">
        <f>Tabel1[[#This Row],[Senior mænd]]+Tabel1[[#This Row],[Senior damer]]</f>
        <v>743</v>
      </c>
      <c r="W815">
        <f>Tabel1[[#This Row],[Langdist mænd]]+Tabel1[[#This Row],[Langdist damer]]</f>
        <v>35</v>
      </c>
      <c r="X815">
        <f>Tabel1[[#This Row],[I alt]]</f>
        <v>927</v>
      </c>
      <c r="Y815">
        <f>Tabel1[[#This Row],[Passive]]</f>
        <v>33</v>
      </c>
      <c r="Z815">
        <f>Tabel1[[#This Row],[Total Aktive]]+Tabel1[[#This Row],[Total Passive]]</f>
        <v>960</v>
      </c>
    </row>
    <row r="816" spans="1:26" x14ac:dyDescent="0.2">
      <c r="A816">
        <v>2015</v>
      </c>
      <c r="B816">
        <v>153</v>
      </c>
      <c r="C816" t="s">
        <v>109</v>
      </c>
      <c r="D816">
        <v>27</v>
      </c>
      <c r="E816">
        <v>3</v>
      </c>
      <c r="F816">
        <v>25</v>
      </c>
      <c r="G816">
        <v>4</v>
      </c>
      <c r="H816">
        <v>472</v>
      </c>
      <c r="I816">
        <v>203</v>
      </c>
      <c r="J816">
        <v>1</v>
      </c>
      <c r="K816">
        <v>0</v>
      </c>
      <c r="L816">
        <v>103</v>
      </c>
      <c r="M816">
        <v>71</v>
      </c>
      <c r="N816">
        <v>1</v>
      </c>
      <c r="O816">
        <v>0</v>
      </c>
      <c r="P816">
        <v>910</v>
      </c>
      <c r="Q816">
        <v>67</v>
      </c>
      <c r="R816" t="str">
        <f>_xlfn.CONCAT(Tabel1[[#This Row],[KlubNr]]," - ",Tabel1[[#This Row],[Klubnavn]])</f>
        <v>153 - Hedensted Golf Klub</v>
      </c>
      <c r="S816">
        <f>Tabel1[[#This Row],[Fleks mænd]]+Tabel1[[#This Row],[Fleks damer]]</f>
        <v>174</v>
      </c>
      <c r="T816">
        <f>Tabel1[[#This Row],[Junior drenge]]+Tabel1[[#This Row],[Junior piger]]+Tabel1[[#This Row],[Junior drenge uden banetill.]]+Tabel1[[#This Row],[Junior piger uden banetill.]]+Tabel1[[#This Row],[Senior mænd]]+Tabel1[[#This Row],[Senior damer]]</f>
        <v>734</v>
      </c>
      <c r="U816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816">
        <f>Tabel1[[#This Row],[Senior mænd]]+Tabel1[[#This Row],[Senior damer]]</f>
        <v>675</v>
      </c>
      <c r="W816">
        <f>Tabel1[[#This Row],[Langdist mænd]]+Tabel1[[#This Row],[Langdist damer]]</f>
        <v>1</v>
      </c>
      <c r="X816">
        <f>Tabel1[[#This Row],[I alt]]</f>
        <v>910</v>
      </c>
      <c r="Y816">
        <f>Tabel1[[#This Row],[Passive]]</f>
        <v>67</v>
      </c>
      <c r="Z816">
        <f>Tabel1[[#This Row],[Total Aktive]]+Tabel1[[#This Row],[Total Passive]]</f>
        <v>977</v>
      </c>
    </row>
    <row r="817" spans="1:26" x14ac:dyDescent="0.2">
      <c r="A817">
        <v>2015</v>
      </c>
      <c r="B817">
        <v>42</v>
      </c>
      <c r="C817" t="s">
        <v>72</v>
      </c>
      <c r="D817">
        <v>49</v>
      </c>
      <c r="E817">
        <v>14</v>
      </c>
      <c r="F817">
        <v>0</v>
      </c>
      <c r="G817">
        <v>0</v>
      </c>
      <c r="H817">
        <v>477</v>
      </c>
      <c r="I817">
        <v>189</v>
      </c>
      <c r="J817">
        <v>0</v>
      </c>
      <c r="K817">
        <v>0</v>
      </c>
      <c r="L817">
        <v>131</v>
      </c>
      <c r="M817">
        <v>42</v>
      </c>
      <c r="N817">
        <v>4</v>
      </c>
      <c r="O817">
        <v>2</v>
      </c>
      <c r="P817">
        <v>908</v>
      </c>
      <c r="Q817">
        <v>176</v>
      </c>
      <c r="R817" t="str">
        <f>_xlfn.CONCAT(Tabel1[[#This Row],[KlubNr]]," - ",Tabel1[[#This Row],[Klubnavn]])</f>
        <v>42 - Sydsjællands Golfklub Mogenstrup</v>
      </c>
      <c r="S817">
        <f>Tabel1[[#This Row],[Fleks mænd]]+Tabel1[[#This Row],[Fleks damer]]</f>
        <v>173</v>
      </c>
      <c r="T817">
        <f>Tabel1[[#This Row],[Junior drenge]]+Tabel1[[#This Row],[Junior piger]]+Tabel1[[#This Row],[Junior drenge uden banetill.]]+Tabel1[[#This Row],[Junior piger uden banetill.]]+Tabel1[[#This Row],[Senior mænd]]+Tabel1[[#This Row],[Senior damer]]</f>
        <v>729</v>
      </c>
      <c r="U817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817">
        <f>Tabel1[[#This Row],[Senior mænd]]+Tabel1[[#This Row],[Senior damer]]</f>
        <v>666</v>
      </c>
      <c r="W817">
        <f>Tabel1[[#This Row],[Langdist mænd]]+Tabel1[[#This Row],[Langdist damer]]</f>
        <v>6</v>
      </c>
      <c r="X817">
        <f>Tabel1[[#This Row],[I alt]]</f>
        <v>908</v>
      </c>
      <c r="Y817">
        <f>Tabel1[[#This Row],[Passive]]</f>
        <v>176</v>
      </c>
      <c r="Z817">
        <f>Tabel1[[#This Row],[Total Aktive]]+Tabel1[[#This Row],[Total Passive]]</f>
        <v>1084</v>
      </c>
    </row>
    <row r="818" spans="1:26" x14ac:dyDescent="0.2">
      <c r="A818">
        <v>2015</v>
      </c>
      <c r="B818">
        <v>91</v>
      </c>
      <c r="C818" t="s">
        <v>90</v>
      </c>
      <c r="D818">
        <v>32</v>
      </c>
      <c r="E818">
        <v>1</v>
      </c>
      <c r="F818">
        <v>14</v>
      </c>
      <c r="G818">
        <v>9</v>
      </c>
      <c r="H818">
        <v>492</v>
      </c>
      <c r="I818">
        <v>231</v>
      </c>
      <c r="J818">
        <v>1</v>
      </c>
      <c r="K818">
        <v>0</v>
      </c>
      <c r="L818">
        <v>77</v>
      </c>
      <c r="M818">
        <v>39</v>
      </c>
      <c r="N818">
        <v>6</v>
      </c>
      <c r="O818">
        <v>6</v>
      </c>
      <c r="P818">
        <v>908</v>
      </c>
      <c r="Q818">
        <v>56</v>
      </c>
      <c r="R818" t="str">
        <f>_xlfn.CONCAT(Tabel1[[#This Row],[KlubNr]]," - ",Tabel1[[#This Row],[Klubnavn]])</f>
        <v>91 - Fredericia Golf Club</v>
      </c>
      <c r="S818">
        <f>Tabel1[[#This Row],[Fleks mænd]]+Tabel1[[#This Row],[Fleks damer]]</f>
        <v>116</v>
      </c>
      <c r="T818">
        <f>Tabel1[[#This Row],[Junior drenge]]+Tabel1[[#This Row],[Junior piger]]+Tabel1[[#This Row],[Junior drenge uden banetill.]]+Tabel1[[#This Row],[Junior piger uden banetill.]]+Tabel1[[#This Row],[Senior mænd]]+Tabel1[[#This Row],[Senior damer]]</f>
        <v>779</v>
      </c>
      <c r="U818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818">
        <f>Tabel1[[#This Row],[Senior mænd]]+Tabel1[[#This Row],[Senior damer]]</f>
        <v>723</v>
      </c>
      <c r="W818">
        <f>Tabel1[[#This Row],[Langdist mænd]]+Tabel1[[#This Row],[Langdist damer]]</f>
        <v>12</v>
      </c>
      <c r="X818">
        <f>Tabel1[[#This Row],[I alt]]</f>
        <v>908</v>
      </c>
      <c r="Y818">
        <f>Tabel1[[#This Row],[Passive]]</f>
        <v>56</v>
      </c>
      <c r="Z818">
        <f>Tabel1[[#This Row],[Total Aktive]]+Tabel1[[#This Row],[Total Passive]]</f>
        <v>964</v>
      </c>
    </row>
    <row r="819" spans="1:26" x14ac:dyDescent="0.2">
      <c r="A819">
        <v>2015</v>
      </c>
      <c r="B819">
        <v>138</v>
      </c>
      <c r="C819" t="s">
        <v>100</v>
      </c>
      <c r="D819">
        <v>29</v>
      </c>
      <c r="E819">
        <v>8</v>
      </c>
      <c r="F819">
        <v>10</v>
      </c>
      <c r="G819">
        <v>9</v>
      </c>
      <c r="H819">
        <v>492</v>
      </c>
      <c r="I819">
        <v>146</v>
      </c>
      <c r="J819">
        <v>0</v>
      </c>
      <c r="K819">
        <v>0</v>
      </c>
      <c r="L819">
        <v>146</v>
      </c>
      <c r="M819">
        <v>67</v>
      </c>
      <c r="N819">
        <v>0</v>
      </c>
      <c r="O819">
        <v>0</v>
      </c>
      <c r="P819">
        <v>907</v>
      </c>
      <c r="Q819">
        <v>26</v>
      </c>
      <c r="R819" t="str">
        <f>_xlfn.CONCAT(Tabel1[[#This Row],[KlubNr]]," - ",Tabel1[[#This Row],[Klubnavn]])</f>
        <v>138 - Skovbo Golfklub</v>
      </c>
      <c r="S819">
        <f>Tabel1[[#This Row],[Fleks mænd]]+Tabel1[[#This Row],[Fleks damer]]</f>
        <v>213</v>
      </c>
      <c r="T819">
        <f>Tabel1[[#This Row],[Junior drenge]]+Tabel1[[#This Row],[Junior piger]]+Tabel1[[#This Row],[Junior drenge uden banetill.]]+Tabel1[[#This Row],[Junior piger uden banetill.]]+Tabel1[[#This Row],[Senior mænd]]+Tabel1[[#This Row],[Senior damer]]</f>
        <v>694</v>
      </c>
      <c r="U819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819">
        <f>Tabel1[[#This Row],[Senior mænd]]+Tabel1[[#This Row],[Senior damer]]</f>
        <v>638</v>
      </c>
      <c r="W819">
        <f>Tabel1[[#This Row],[Langdist mænd]]+Tabel1[[#This Row],[Langdist damer]]</f>
        <v>0</v>
      </c>
      <c r="X819">
        <f>Tabel1[[#This Row],[I alt]]</f>
        <v>907</v>
      </c>
      <c r="Y819">
        <f>Tabel1[[#This Row],[Passive]]</f>
        <v>26</v>
      </c>
      <c r="Z819">
        <f>Tabel1[[#This Row],[Total Aktive]]+Tabel1[[#This Row],[Total Passive]]</f>
        <v>933</v>
      </c>
    </row>
    <row r="820" spans="1:26" x14ac:dyDescent="0.2">
      <c r="A820">
        <v>2015</v>
      </c>
      <c r="B820">
        <v>147</v>
      </c>
      <c r="C820" t="s">
        <v>134</v>
      </c>
      <c r="D820">
        <v>25</v>
      </c>
      <c r="E820">
        <v>5</v>
      </c>
      <c r="F820">
        <v>19</v>
      </c>
      <c r="G820">
        <v>3</v>
      </c>
      <c r="H820">
        <v>485</v>
      </c>
      <c r="I820">
        <v>121</v>
      </c>
      <c r="J820">
        <v>0</v>
      </c>
      <c r="K820">
        <v>0</v>
      </c>
      <c r="L820">
        <v>184</v>
      </c>
      <c r="M820">
        <v>41</v>
      </c>
      <c r="N820">
        <v>20</v>
      </c>
      <c r="O820">
        <v>4</v>
      </c>
      <c r="P820">
        <v>907</v>
      </c>
      <c r="Q820">
        <v>53</v>
      </c>
      <c r="R820" t="str">
        <f>_xlfn.CONCAT(Tabel1[[#This Row],[KlubNr]]," - ",Tabel1[[#This Row],[Klubnavn]])</f>
        <v>147 - Midtsjællands Golfklub</v>
      </c>
      <c r="S820">
        <f>Tabel1[[#This Row],[Fleks mænd]]+Tabel1[[#This Row],[Fleks damer]]</f>
        <v>225</v>
      </c>
      <c r="T820">
        <f>Tabel1[[#This Row],[Junior drenge]]+Tabel1[[#This Row],[Junior piger]]+Tabel1[[#This Row],[Junior drenge uden banetill.]]+Tabel1[[#This Row],[Junior piger uden banetill.]]+Tabel1[[#This Row],[Senior mænd]]+Tabel1[[#This Row],[Senior damer]]</f>
        <v>658</v>
      </c>
      <c r="U820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820">
        <f>Tabel1[[#This Row],[Senior mænd]]+Tabel1[[#This Row],[Senior damer]]</f>
        <v>606</v>
      </c>
      <c r="W820">
        <f>Tabel1[[#This Row],[Langdist mænd]]+Tabel1[[#This Row],[Langdist damer]]</f>
        <v>24</v>
      </c>
      <c r="X820">
        <f>Tabel1[[#This Row],[I alt]]</f>
        <v>907</v>
      </c>
      <c r="Y820">
        <f>Tabel1[[#This Row],[Passive]]</f>
        <v>53</v>
      </c>
      <c r="Z820">
        <f>Tabel1[[#This Row],[Total Aktive]]+Tabel1[[#This Row],[Total Passive]]</f>
        <v>960</v>
      </c>
    </row>
    <row r="821" spans="1:26" x14ac:dyDescent="0.2">
      <c r="A821">
        <v>2015</v>
      </c>
      <c r="B821">
        <v>9</v>
      </c>
      <c r="C821" t="s">
        <v>81</v>
      </c>
      <c r="D821">
        <v>36</v>
      </c>
      <c r="E821">
        <v>11</v>
      </c>
      <c r="F821">
        <v>9</v>
      </c>
      <c r="G821">
        <v>11</v>
      </c>
      <c r="H821">
        <v>505</v>
      </c>
      <c r="I821">
        <v>283</v>
      </c>
      <c r="J821">
        <v>0</v>
      </c>
      <c r="K821">
        <v>0</v>
      </c>
      <c r="L821">
        <v>23</v>
      </c>
      <c r="M821">
        <v>16</v>
      </c>
      <c r="N821">
        <v>0</v>
      </c>
      <c r="O821">
        <v>0</v>
      </c>
      <c r="P821">
        <v>894</v>
      </c>
      <c r="Q821">
        <v>151</v>
      </c>
      <c r="R821" t="str">
        <f>_xlfn.CONCAT(Tabel1[[#This Row],[KlubNr]]," - ",Tabel1[[#This Row],[Klubnavn]])</f>
        <v>9 - Asserbo Golf Club</v>
      </c>
      <c r="S821">
        <f>Tabel1[[#This Row],[Fleks mænd]]+Tabel1[[#This Row],[Fleks damer]]</f>
        <v>39</v>
      </c>
      <c r="T821">
        <f>Tabel1[[#This Row],[Junior drenge]]+Tabel1[[#This Row],[Junior piger]]+Tabel1[[#This Row],[Junior drenge uden banetill.]]+Tabel1[[#This Row],[Junior piger uden banetill.]]+Tabel1[[#This Row],[Senior mænd]]+Tabel1[[#This Row],[Senior damer]]</f>
        <v>855</v>
      </c>
      <c r="U821">
        <f>Tabel1[[#This Row],[Junior drenge]]+Tabel1[[#This Row],[Junior piger]]+Tabel1[[#This Row],[Junior drenge uden banetill.]]+Tabel1[[#This Row],[Junior piger uden banetill.]]+Tabel1[[#This Row],[Fleks drenge]]+Tabel1[[#This Row],[Fleks piger]]</f>
        <v>67</v>
      </c>
      <c r="V821">
        <f>Tabel1[[#This Row],[Senior mænd]]+Tabel1[[#This Row],[Senior damer]]</f>
        <v>788</v>
      </c>
      <c r="W821">
        <f>Tabel1[[#This Row],[Langdist mænd]]+Tabel1[[#This Row],[Langdist damer]]</f>
        <v>0</v>
      </c>
      <c r="X821">
        <f>Tabel1[[#This Row],[I alt]]</f>
        <v>894</v>
      </c>
      <c r="Y821">
        <f>Tabel1[[#This Row],[Passive]]</f>
        <v>151</v>
      </c>
      <c r="Z821">
        <f>Tabel1[[#This Row],[Total Aktive]]+Tabel1[[#This Row],[Total Passive]]</f>
        <v>1045</v>
      </c>
    </row>
    <row r="822" spans="1:26" x14ac:dyDescent="0.2">
      <c r="A822">
        <v>2015</v>
      </c>
      <c r="B822">
        <v>29</v>
      </c>
      <c r="C822" t="s">
        <v>102</v>
      </c>
      <c r="D822">
        <v>20</v>
      </c>
      <c r="E822">
        <v>0</v>
      </c>
      <c r="F822">
        <v>0</v>
      </c>
      <c r="G822">
        <v>2</v>
      </c>
      <c r="H822">
        <v>538</v>
      </c>
      <c r="I822">
        <v>278</v>
      </c>
      <c r="J822">
        <v>0</v>
      </c>
      <c r="K822">
        <v>0</v>
      </c>
      <c r="L822">
        <v>16</v>
      </c>
      <c r="M822">
        <v>14</v>
      </c>
      <c r="N822">
        <v>13</v>
      </c>
      <c r="O822">
        <v>11</v>
      </c>
      <c r="P822">
        <v>892</v>
      </c>
      <c r="Q822">
        <v>73</v>
      </c>
      <c r="R822" t="str">
        <f>_xlfn.CONCAT(Tabel1[[#This Row],[KlubNr]]," - ",Tabel1[[#This Row],[Klubnavn]])</f>
        <v>29 - Nordvestjysk Golfklub</v>
      </c>
      <c r="S822">
        <f>Tabel1[[#This Row],[Fleks mænd]]+Tabel1[[#This Row],[Fleks damer]]</f>
        <v>30</v>
      </c>
      <c r="T822">
        <f>Tabel1[[#This Row],[Junior drenge]]+Tabel1[[#This Row],[Junior piger]]+Tabel1[[#This Row],[Junior drenge uden banetill.]]+Tabel1[[#This Row],[Junior piger uden banetill.]]+Tabel1[[#This Row],[Senior mænd]]+Tabel1[[#This Row],[Senior damer]]</f>
        <v>838</v>
      </c>
      <c r="U822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822">
        <f>Tabel1[[#This Row],[Senior mænd]]+Tabel1[[#This Row],[Senior damer]]</f>
        <v>816</v>
      </c>
      <c r="W822">
        <f>Tabel1[[#This Row],[Langdist mænd]]+Tabel1[[#This Row],[Langdist damer]]</f>
        <v>24</v>
      </c>
      <c r="X822">
        <f>Tabel1[[#This Row],[I alt]]</f>
        <v>892</v>
      </c>
      <c r="Y822">
        <f>Tabel1[[#This Row],[Passive]]</f>
        <v>73</v>
      </c>
      <c r="Z822">
        <f>Tabel1[[#This Row],[Total Aktive]]+Tabel1[[#This Row],[Total Passive]]</f>
        <v>965</v>
      </c>
    </row>
    <row r="823" spans="1:26" x14ac:dyDescent="0.2">
      <c r="A823">
        <v>2015</v>
      </c>
      <c r="B823">
        <v>19</v>
      </c>
      <c r="C823" t="s">
        <v>107</v>
      </c>
      <c r="D823">
        <v>27</v>
      </c>
      <c r="E823">
        <v>4</v>
      </c>
      <c r="F823">
        <v>10</v>
      </c>
      <c r="G823">
        <v>3</v>
      </c>
      <c r="H823">
        <v>467</v>
      </c>
      <c r="I823">
        <v>262</v>
      </c>
      <c r="J823">
        <v>0</v>
      </c>
      <c r="K823">
        <v>0</v>
      </c>
      <c r="L823">
        <v>86</v>
      </c>
      <c r="M823">
        <v>21</v>
      </c>
      <c r="N823">
        <v>8</v>
      </c>
      <c r="O823">
        <v>3</v>
      </c>
      <c r="P823">
        <v>891</v>
      </c>
      <c r="Q823">
        <v>110</v>
      </c>
      <c r="R823" t="str">
        <f>_xlfn.CONCAT(Tabel1[[#This Row],[KlubNr]]," - ",Tabel1[[#This Row],[Klubnavn]])</f>
        <v>19 - Dejbjerg Golf Klub</v>
      </c>
      <c r="S823">
        <f>Tabel1[[#This Row],[Fleks mænd]]+Tabel1[[#This Row],[Fleks damer]]</f>
        <v>107</v>
      </c>
      <c r="T823">
        <f>Tabel1[[#This Row],[Junior drenge]]+Tabel1[[#This Row],[Junior piger]]+Tabel1[[#This Row],[Junior drenge uden banetill.]]+Tabel1[[#This Row],[Junior piger uden banetill.]]+Tabel1[[#This Row],[Senior mænd]]+Tabel1[[#This Row],[Senior damer]]</f>
        <v>773</v>
      </c>
      <c r="U823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823">
        <f>Tabel1[[#This Row],[Senior mænd]]+Tabel1[[#This Row],[Senior damer]]</f>
        <v>729</v>
      </c>
      <c r="W823">
        <f>Tabel1[[#This Row],[Langdist mænd]]+Tabel1[[#This Row],[Langdist damer]]</f>
        <v>11</v>
      </c>
      <c r="X823">
        <f>Tabel1[[#This Row],[I alt]]</f>
        <v>891</v>
      </c>
      <c r="Y823">
        <f>Tabel1[[#This Row],[Passive]]</f>
        <v>110</v>
      </c>
      <c r="Z823">
        <f>Tabel1[[#This Row],[Total Aktive]]+Tabel1[[#This Row],[Total Passive]]</f>
        <v>1001</v>
      </c>
    </row>
    <row r="824" spans="1:26" x14ac:dyDescent="0.2">
      <c r="A824">
        <v>2015</v>
      </c>
      <c r="B824">
        <v>141</v>
      </c>
      <c r="C824" t="s">
        <v>39</v>
      </c>
      <c r="D824">
        <v>19</v>
      </c>
      <c r="E824">
        <v>3</v>
      </c>
      <c r="F824">
        <v>13</v>
      </c>
      <c r="G824">
        <v>7</v>
      </c>
      <c r="H824">
        <v>530</v>
      </c>
      <c r="I824">
        <v>127</v>
      </c>
      <c r="J824">
        <v>0</v>
      </c>
      <c r="K824">
        <v>0</v>
      </c>
      <c r="L824">
        <v>141</v>
      </c>
      <c r="M824">
        <v>37</v>
      </c>
      <c r="N824">
        <v>0</v>
      </c>
      <c r="O824">
        <v>0</v>
      </c>
      <c r="P824">
        <v>877</v>
      </c>
      <c r="Q824">
        <v>27</v>
      </c>
      <c r="R824" t="str">
        <f>_xlfn.CONCAT(Tabel1[[#This Row],[KlubNr]]," - ",Tabel1[[#This Row],[Klubnavn]])</f>
        <v>141 - Tullamore Golf Club</v>
      </c>
      <c r="S824">
        <f>Tabel1[[#This Row],[Fleks mænd]]+Tabel1[[#This Row],[Fleks damer]]</f>
        <v>178</v>
      </c>
      <c r="T824">
        <f>Tabel1[[#This Row],[Junior drenge]]+Tabel1[[#This Row],[Junior piger]]+Tabel1[[#This Row],[Junior drenge uden banetill.]]+Tabel1[[#This Row],[Junior piger uden banetill.]]+Tabel1[[#This Row],[Senior mænd]]+Tabel1[[#This Row],[Senior damer]]</f>
        <v>699</v>
      </c>
      <c r="U824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824">
        <f>Tabel1[[#This Row],[Senior mænd]]+Tabel1[[#This Row],[Senior damer]]</f>
        <v>657</v>
      </c>
      <c r="W824">
        <f>Tabel1[[#This Row],[Langdist mænd]]+Tabel1[[#This Row],[Langdist damer]]</f>
        <v>0</v>
      </c>
      <c r="X824">
        <f>Tabel1[[#This Row],[I alt]]</f>
        <v>877</v>
      </c>
      <c r="Y824">
        <f>Tabel1[[#This Row],[Passive]]</f>
        <v>27</v>
      </c>
      <c r="Z824">
        <f>Tabel1[[#This Row],[Total Aktive]]+Tabel1[[#This Row],[Total Passive]]</f>
        <v>904</v>
      </c>
    </row>
    <row r="825" spans="1:26" x14ac:dyDescent="0.2">
      <c r="A825">
        <v>2015</v>
      </c>
      <c r="B825">
        <v>108</v>
      </c>
      <c r="C825" t="s">
        <v>87</v>
      </c>
      <c r="D825">
        <v>29</v>
      </c>
      <c r="E825">
        <v>7</v>
      </c>
      <c r="F825">
        <v>11</v>
      </c>
      <c r="G825">
        <v>5</v>
      </c>
      <c r="H825">
        <v>472</v>
      </c>
      <c r="I825">
        <v>207</v>
      </c>
      <c r="J825">
        <v>0</v>
      </c>
      <c r="K825">
        <v>0</v>
      </c>
      <c r="L825">
        <v>80</v>
      </c>
      <c r="M825">
        <v>43</v>
      </c>
      <c r="N825">
        <v>15</v>
      </c>
      <c r="O825">
        <v>7</v>
      </c>
      <c r="P825">
        <v>876</v>
      </c>
      <c r="Q825">
        <v>56</v>
      </c>
      <c r="R825" t="str">
        <f>_xlfn.CONCAT(Tabel1[[#This Row],[KlubNr]]," - ",Tabel1[[#This Row],[Klubnavn]])</f>
        <v>108 - Aabybro Golfklub</v>
      </c>
      <c r="S825">
        <f>Tabel1[[#This Row],[Fleks mænd]]+Tabel1[[#This Row],[Fleks damer]]</f>
        <v>123</v>
      </c>
      <c r="T825">
        <f>Tabel1[[#This Row],[Junior drenge]]+Tabel1[[#This Row],[Junior piger]]+Tabel1[[#This Row],[Junior drenge uden banetill.]]+Tabel1[[#This Row],[Junior piger uden banetill.]]+Tabel1[[#This Row],[Senior mænd]]+Tabel1[[#This Row],[Senior damer]]</f>
        <v>731</v>
      </c>
      <c r="U825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825">
        <f>Tabel1[[#This Row],[Senior mænd]]+Tabel1[[#This Row],[Senior damer]]</f>
        <v>679</v>
      </c>
      <c r="W825">
        <f>Tabel1[[#This Row],[Langdist mænd]]+Tabel1[[#This Row],[Langdist damer]]</f>
        <v>22</v>
      </c>
      <c r="X825">
        <f>Tabel1[[#This Row],[I alt]]</f>
        <v>876</v>
      </c>
      <c r="Y825">
        <f>Tabel1[[#This Row],[Passive]]</f>
        <v>56</v>
      </c>
      <c r="Z825">
        <f>Tabel1[[#This Row],[Total Aktive]]+Tabel1[[#This Row],[Total Passive]]</f>
        <v>932</v>
      </c>
    </row>
    <row r="826" spans="1:26" x14ac:dyDescent="0.2">
      <c r="A826">
        <v>2015</v>
      </c>
      <c r="B826">
        <v>40</v>
      </c>
      <c r="C826" t="s">
        <v>92</v>
      </c>
      <c r="D826">
        <v>38</v>
      </c>
      <c r="E826">
        <v>6</v>
      </c>
      <c r="F826">
        <v>7</v>
      </c>
      <c r="G826">
        <v>1</v>
      </c>
      <c r="H826">
        <v>468</v>
      </c>
      <c r="I826">
        <v>204</v>
      </c>
      <c r="J826">
        <v>1</v>
      </c>
      <c r="K826">
        <v>0</v>
      </c>
      <c r="L826">
        <v>104</v>
      </c>
      <c r="M826">
        <v>30</v>
      </c>
      <c r="N826">
        <v>1</v>
      </c>
      <c r="O826">
        <v>0</v>
      </c>
      <c r="P826">
        <v>860</v>
      </c>
      <c r="Q826">
        <v>28</v>
      </c>
      <c r="R826" t="str">
        <f>_xlfn.CONCAT(Tabel1[[#This Row],[KlubNr]]," - ",Tabel1[[#This Row],[Klubnavn]])</f>
        <v>40 - Skive Golfklub</v>
      </c>
      <c r="S826">
        <f>Tabel1[[#This Row],[Fleks mænd]]+Tabel1[[#This Row],[Fleks damer]]</f>
        <v>134</v>
      </c>
      <c r="T826">
        <f>Tabel1[[#This Row],[Junior drenge]]+Tabel1[[#This Row],[Junior piger]]+Tabel1[[#This Row],[Junior drenge uden banetill.]]+Tabel1[[#This Row],[Junior piger uden banetill.]]+Tabel1[[#This Row],[Senior mænd]]+Tabel1[[#This Row],[Senior damer]]</f>
        <v>724</v>
      </c>
      <c r="U826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826">
        <f>Tabel1[[#This Row],[Senior mænd]]+Tabel1[[#This Row],[Senior damer]]</f>
        <v>672</v>
      </c>
      <c r="W826">
        <f>Tabel1[[#This Row],[Langdist mænd]]+Tabel1[[#This Row],[Langdist damer]]</f>
        <v>1</v>
      </c>
      <c r="X826">
        <f>Tabel1[[#This Row],[I alt]]</f>
        <v>860</v>
      </c>
      <c r="Y826">
        <f>Tabel1[[#This Row],[Passive]]</f>
        <v>28</v>
      </c>
      <c r="Z826">
        <f>Tabel1[[#This Row],[Total Aktive]]+Tabel1[[#This Row],[Total Passive]]</f>
        <v>888</v>
      </c>
    </row>
    <row r="827" spans="1:26" x14ac:dyDescent="0.2">
      <c r="A827">
        <v>2015</v>
      </c>
      <c r="B827">
        <v>11</v>
      </c>
      <c r="C827" t="s">
        <v>106</v>
      </c>
      <c r="D827">
        <v>40</v>
      </c>
      <c r="E827">
        <v>8</v>
      </c>
      <c r="F827">
        <v>0</v>
      </c>
      <c r="G827">
        <v>0</v>
      </c>
      <c r="H827">
        <v>482</v>
      </c>
      <c r="I827">
        <v>250</v>
      </c>
      <c r="J827">
        <v>0</v>
      </c>
      <c r="K827">
        <v>0</v>
      </c>
      <c r="L827">
        <v>55</v>
      </c>
      <c r="M827">
        <v>23</v>
      </c>
      <c r="N827">
        <v>0</v>
      </c>
      <c r="O827">
        <v>0</v>
      </c>
      <c r="P827">
        <v>858</v>
      </c>
      <c r="Q827">
        <v>228</v>
      </c>
      <c r="R827" t="str">
        <f>_xlfn.CONCAT(Tabel1[[#This Row],[KlubNr]]," - ",Tabel1[[#This Row],[Klubnavn]])</f>
        <v>11 - Sct. Knuds Golfklub</v>
      </c>
      <c r="S827">
        <f>Tabel1[[#This Row],[Fleks mænd]]+Tabel1[[#This Row],[Fleks damer]]</f>
        <v>78</v>
      </c>
      <c r="T827">
        <f>Tabel1[[#This Row],[Junior drenge]]+Tabel1[[#This Row],[Junior piger]]+Tabel1[[#This Row],[Junior drenge uden banetill.]]+Tabel1[[#This Row],[Junior piger uden banetill.]]+Tabel1[[#This Row],[Senior mænd]]+Tabel1[[#This Row],[Senior damer]]</f>
        <v>780</v>
      </c>
      <c r="U827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827">
        <f>Tabel1[[#This Row],[Senior mænd]]+Tabel1[[#This Row],[Senior damer]]</f>
        <v>732</v>
      </c>
      <c r="W827">
        <f>Tabel1[[#This Row],[Langdist mænd]]+Tabel1[[#This Row],[Langdist damer]]</f>
        <v>0</v>
      </c>
      <c r="X827">
        <f>Tabel1[[#This Row],[I alt]]</f>
        <v>858</v>
      </c>
      <c r="Y827">
        <f>Tabel1[[#This Row],[Passive]]</f>
        <v>228</v>
      </c>
      <c r="Z827">
        <f>Tabel1[[#This Row],[Total Aktive]]+Tabel1[[#This Row],[Total Passive]]</f>
        <v>1086</v>
      </c>
    </row>
    <row r="828" spans="1:26" x14ac:dyDescent="0.2">
      <c r="A828">
        <v>2015</v>
      </c>
      <c r="B828">
        <v>901</v>
      </c>
      <c r="C828" t="s">
        <v>205</v>
      </c>
      <c r="D828">
        <v>5</v>
      </c>
      <c r="E828">
        <v>1</v>
      </c>
      <c r="F828">
        <v>0</v>
      </c>
      <c r="G828">
        <v>0</v>
      </c>
      <c r="H828">
        <v>728</v>
      </c>
      <c r="I828">
        <v>100</v>
      </c>
      <c r="J828">
        <v>0</v>
      </c>
      <c r="K828">
        <v>0</v>
      </c>
      <c r="L828">
        <v>15</v>
      </c>
      <c r="M828">
        <v>7</v>
      </c>
      <c r="N828">
        <v>0</v>
      </c>
      <c r="O828">
        <v>0</v>
      </c>
      <c r="P828">
        <v>856</v>
      </c>
      <c r="Q828">
        <v>1</v>
      </c>
      <c r="R828" t="str">
        <f>_xlfn.CONCAT(Tabel1[[#This Row],[KlubNr]]," - ",Tabel1[[#This Row],[Klubnavn]])</f>
        <v>901 - City Golf Copenhagen</v>
      </c>
      <c r="S828">
        <f>Tabel1[[#This Row],[Fleks mænd]]+Tabel1[[#This Row],[Fleks damer]]</f>
        <v>22</v>
      </c>
      <c r="T828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828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828">
        <f>Tabel1[[#This Row],[Senior mænd]]+Tabel1[[#This Row],[Senior damer]]</f>
        <v>828</v>
      </c>
      <c r="W828">
        <f>Tabel1[[#This Row],[Langdist mænd]]+Tabel1[[#This Row],[Langdist damer]]</f>
        <v>0</v>
      </c>
      <c r="X828">
        <f>Tabel1[[#This Row],[I alt]]</f>
        <v>856</v>
      </c>
      <c r="Y828">
        <f>Tabel1[[#This Row],[Passive]]</f>
        <v>1</v>
      </c>
      <c r="Z828">
        <f>Tabel1[[#This Row],[Total Aktive]]+Tabel1[[#This Row],[Total Passive]]</f>
        <v>857</v>
      </c>
    </row>
    <row r="829" spans="1:26" x14ac:dyDescent="0.2">
      <c r="A829">
        <v>2015</v>
      </c>
      <c r="B829">
        <v>140</v>
      </c>
      <c r="C829" t="s">
        <v>115</v>
      </c>
      <c r="D829">
        <v>17</v>
      </c>
      <c r="E829">
        <v>3</v>
      </c>
      <c r="F829">
        <v>14</v>
      </c>
      <c r="G829">
        <v>8</v>
      </c>
      <c r="H829">
        <v>464</v>
      </c>
      <c r="I829">
        <v>187</v>
      </c>
      <c r="J829">
        <v>0</v>
      </c>
      <c r="K829">
        <v>0</v>
      </c>
      <c r="L829">
        <v>100</v>
      </c>
      <c r="M829">
        <v>38</v>
      </c>
      <c r="N829">
        <v>13</v>
      </c>
      <c r="O829">
        <v>8</v>
      </c>
      <c r="P829">
        <v>852</v>
      </c>
      <c r="Q829">
        <v>6</v>
      </c>
      <c r="R829" t="str">
        <f>_xlfn.CONCAT(Tabel1[[#This Row],[KlubNr]]," - ",Tabel1[[#This Row],[Klubnavn]])</f>
        <v>140 - Himmelbjerg Golf Club</v>
      </c>
      <c r="S829">
        <f>Tabel1[[#This Row],[Fleks mænd]]+Tabel1[[#This Row],[Fleks damer]]</f>
        <v>138</v>
      </c>
      <c r="T829">
        <f>Tabel1[[#This Row],[Junior drenge]]+Tabel1[[#This Row],[Junior piger]]+Tabel1[[#This Row],[Junior drenge uden banetill.]]+Tabel1[[#This Row],[Junior piger uden banetill.]]+Tabel1[[#This Row],[Senior mænd]]+Tabel1[[#This Row],[Senior damer]]</f>
        <v>693</v>
      </c>
      <c r="U829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829">
        <f>Tabel1[[#This Row],[Senior mænd]]+Tabel1[[#This Row],[Senior damer]]</f>
        <v>651</v>
      </c>
      <c r="W829">
        <f>Tabel1[[#This Row],[Langdist mænd]]+Tabel1[[#This Row],[Langdist damer]]</f>
        <v>21</v>
      </c>
      <c r="X829">
        <f>Tabel1[[#This Row],[I alt]]</f>
        <v>852</v>
      </c>
      <c r="Y829">
        <f>Tabel1[[#This Row],[Passive]]</f>
        <v>6</v>
      </c>
      <c r="Z829">
        <f>Tabel1[[#This Row],[Total Aktive]]+Tabel1[[#This Row],[Total Passive]]</f>
        <v>858</v>
      </c>
    </row>
    <row r="830" spans="1:26" x14ac:dyDescent="0.2">
      <c r="A830">
        <v>2015</v>
      </c>
      <c r="B830">
        <v>47</v>
      </c>
      <c r="C830" t="s">
        <v>105</v>
      </c>
      <c r="D830">
        <v>46</v>
      </c>
      <c r="E830">
        <v>12</v>
      </c>
      <c r="F830">
        <v>14</v>
      </c>
      <c r="G830">
        <v>5</v>
      </c>
      <c r="H830">
        <v>505</v>
      </c>
      <c r="I830">
        <v>178</v>
      </c>
      <c r="J830">
        <v>0</v>
      </c>
      <c r="K830">
        <v>0</v>
      </c>
      <c r="L830">
        <v>65</v>
      </c>
      <c r="M830">
        <v>20</v>
      </c>
      <c r="N830">
        <v>2</v>
      </c>
      <c r="O830">
        <v>1</v>
      </c>
      <c r="P830">
        <v>848</v>
      </c>
      <c r="Q830">
        <v>140</v>
      </c>
      <c r="R830" t="str">
        <f>_xlfn.CONCAT(Tabel1[[#This Row],[KlubNr]]," - ",Tabel1[[#This Row],[Klubnavn]])</f>
        <v>47 - Sorø Golfklub</v>
      </c>
      <c r="S830">
        <f>Tabel1[[#This Row],[Fleks mænd]]+Tabel1[[#This Row],[Fleks damer]]</f>
        <v>85</v>
      </c>
      <c r="T830">
        <f>Tabel1[[#This Row],[Junior drenge]]+Tabel1[[#This Row],[Junior piger]]+Tabel1[[#This Row],[Junior drenge uden banetill.]]+Tabel1[[#This Row],[Junior piger uden banetill.]]+Tabel1[[#This Row],[Senior mænd]]+Tabel1[[#This Row],[Senior damer]]</f>
        <v>760</v>
      </c>
      <c r="U830">
        <f>Tabel1[[#This Row],[Junior drenge]]+Tabel1[[#This Row],[Junior piger]]+Tabel1[[#This Row],[Junior drenge uden banetill.]]+Tabel1[[#This Row],[Junior piger uden banetill.]]+Tabel1[[#This Row],[Fleks drenge]]+Tabel1[[#This Row],[Fleks piger]]</f>
        <v>77</v>
      </c>
      <c r="V830">
        <f>Tabel1[[#This Row],[Senior mænd]]+Tabel1[[#This Row],[Senior damer]]</f>
        <v>683</v>
      </c>
      <c r="W830">
        <f>Tabel1[[#This Row],[Langdist mænd]]+Tabel1[[#This Row],[Langdist damer]]</f>
        <v>3</v>
      </c>
      <c r="X830">
        <f>Tabel1[[#This Row],[I alt]]</f>
        <v>848</v>
      </c>
      <c r="Y830">
        <f>Tabel1[[#This Row],[Passive]]</f>
        <v>140</v>
      </c>
      <c r="Z830">
        <f>Tabel1[[#This Row],[Total Aktive]]+Tabel1[[#This Row],[Total Passive]]</f>
        <v>988</v>
      </c>
    </row>
    <row r="831" spans="1:26" x14ac:dyDescent="0.2">
      <c r="A831">
        <v>2015</v>
      </c>
      <c r="B831">
        <v>45</v>
      </c>
      <c r="C831" t="s">
        <v>97</v>
      </c>
      <c r="D831">
        <v>64</v>
      </c>
      <c r="E831">
        <v>10</v>
      </c>
      <c r="F831">
        <v>0</v>
      </c>
      <c r="G831">
        <v>0</v>
      </c>
      <c r="H831">
        <v>458</v>
      </c>
      <c r="I831">
        <v>229</v>
      </c>
      <c r="J831">
        <v>0</v>
      </c>
      <c r="K831">
        <v>0</v>
      </c>
      <c r="L831">
        <v>47</v>
      </c>
      <c r="M831">
        <v>27</v>
      </c>
      <c r="N831">
        <v>9</v>
      </c>
      <c r="O831">
        <v>3</v>
      </c>
      <c r="P831">
        <v>847</v>
      </c>
      <c r="Q831">
        <v>152</v>
      </c>
      <c r="R831" t="str">
        <f>_xlfn.CONCAT(Tabel1[[#This Row],[KlubNr]]," - ",Tabel1[[#This Row],[Klubnavn]])</f>
        <v>45 - Gyttegård Golf Klub</v>
      </c>
      <c r="S831">
        <f>Tabel1[[#This Row],[Fleks mænd]]+Tabel1[[#This Row],[Fleks damer]]</f>
        <v>74</v>
      </c>
      <c r="T831">
        <f>Tabel1[[#This Row],[Junior drenge]]+Tabel1[[#This Row],[Junior piger]]+Tabel1[[#This Row],[Junior drenge uden banetill.]]+Tabel1[[#This Row],[Junior piger uden banetill.]]+Tabel1[[#This Row],[Senior mænd]]+Tabel1[[#This Row],[Senior damer]]</f>
        <v>761</v>
      </c>
      <c r="U831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831">
        <f>Tabel1[[#This Row],[Senior mænd]]+Tabel1[[#This Row],[Senior damer]]</f>
        <v>687</v>
      </c>
      <c r="W831">
        <f>Tabel1[[#This Row],[Langdist mænd]]+Tabel1[[#This Row],[Langdist damer]]</f>
        <v>12</v>
      </c>
      <c r="X831">
        <f>Tabel1[[#This Row],[I alt]]</f>
        <v>847</v>
      </c>
      <c r="Y831">
        <f>Tabel1[[#This Row],[Passive]]</f>
        <v>152</v>
      </c>
      <c r="Z831">
        <f>Tabel1[[#This Row],[Total Aktive]]+Tabel1[[#This Row],[Total Passive]]</f>
        <v>999</v>
      </c>
    </row>
    <row r="832" spans="1:26" x14ac:dyDescent="0.2">
      <c r="A832">
        <v>2015</v>
      </c>
      <c r="B832">
        <v>51</v>
      </c>
      <c r="C832" t="s">
        <v>96</v>
      </c>
      <c r="D832">
        <v>33</v>
      </c>
      <c r="E832">
        <v>7</v>
      </c>
      <c r="F832">
        <v>15</v>
      </c>
      <c r="G832">
        <v>3</v>
      </c>
      <c r="H832">
        <v>483</v>
      </c>
      <c r="I832">
        <v>250</v>
      </c>
      <c r="J832">
        <v>0</v>
      </c>
      <c r="K832">
        <v>0</v>
      </c>
      <c r="L832">
        <v>35</v>
      </c>
      <c r="M832">
        <v>8</v>
      </c>
      <c r="N832">
        <v>8</v>
      </c>
      <c r="O832">
        <v>2</v>
      </c>
      <c r="P832">
        <v>844</v>
      </c>
      <c r="Q832">
        <v>134</v>
      </c>
      <c r="R832" t="str">
        <f>_xlfn.CONCAT(Tabel1[[#This Row],[KlubNr]]," - ",Tabel1[[#This Row],[Klubnavn]])</f>
        <v>51 - Sønderborg Golfklub</v>
      </c>
      <c r="S832">
        <f>Tabel1[[#This Row],[Fleks mænd]]+Tabel1[[#This Row],[Fleks damer]]</f>
        <v>43</v>
      </c>
      <c r="T832">
        <f>Tabel1[[#This Row],[Junior drenge]]+Tabel1[[#This Row],[Junior piger]]+Tabel1[[#This Row],[Junior drenge uden banetill.]]+Tabel1[[#This Row],[Junior piger uden banetill.]]+Tabel1[[#This Row],[Senior mænd]]+Tabel1[[#This Row],[Senior damer]]</f>
        <v>791</v>
      </c>
      <c r="U832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832">
        <f>Tabel1[[#This Row],[Senior mænd]]+Tabel1[[#This Row],[Senior damer]]</f>
        <v>733</v>
      </c>
      <c r="W832">
        <f>Tabel1[[#This Row],[Langdist mænd]]+Tabel1[[#This Row],[Langdist damer]]</f>
        <v>10</v>
      </c>
      <c r="X832">
        <f>Tabel1[[#This Row],[I alt]]</f>
        <v>844</v>
      </c>
      <c r="Y832">
        <f>Tabel1[[#This Row],[Passive]]</f>
        <v>134</v>
      </c>
      <c r="Z832">
        <f>Tabel1[[#This Row],[Total Aktive]]+Tabel1[[#This Row],[Total Passive]]</f>
        <v>978</v>
      </c>
    </row>
    <row r="833" spans="1:26" x14ac:dyDescent="0.2">
      <c r="A833">
        <v>2015</v>
      </c>
      <c r="B833">
        <v>13</v>
      </c>
      <c r="C833" t="s">
        <v>93</v>
      </c>
      <c r="D833">
        <v>36</v>
      </c>
      <c r="E833">
        <v>16</v>
      </c>
      <c r="F833">
        <v>16</v>
      </c>
      <c r="G833">
        <v>7</v>
      </c>
      <c r="H833">
        <v>467</v>
      </c>
      <c r="I833">
        <v>212</v>
      </c>
      <c r="J833">
        <v>0</v>
      </c>
      <c r="K833">
        <v>0</v>
      </c>
      <c r="L833">
        <v>60</v>
      </c>
      <c r="M833">
        <v>28</v>
      </c>
      <c r="N833">
        <v>0</v>
      </c>
      <c r="O833">
        <v>0</v>
      </c>
      <c r="P833">
        <v>842</v>
      </c>
      <c r="Q833">
        <v>190</v>
      </c>
      <c r="R833" t="str">
        <f>_xlfn.CONCAT(Tabel1[[#This Row],[KlubNr]]," - ",Tabel1[[#This Row],[Klubnavn]])</f>
        <v>13 - Holbæk Golfklub</v>
      </c>
      <c r="S833">
        <f>Tabel1[[#This Row],[Fleks mænd]]+Tabel1[[#This Row],[Fleks damer]]</f>
        <v>88</v>
      </c>
      <c r="T833">
        <f>Tabel1[[#This Row],[Junior drenge]]+Tabel1[[#This Row],[Junior piger]]+Tabel1[[#This Row],[Junior drenge uden banetill.]]+Tabel1[[#This Row],[Junior piger uden banetill.]]+Tabel1[[#This Row],[Senior mænd]]+Tabel1[[#This Row],[Senior damer]]</f>
        <v>754</v>
      </c>
      <c r="U833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833">
        <f>Tabel1[[#This Row],[Senior mænd]]+Tabel1[[#This Row],[Senior damer]]</f>
        <v>679</v>
      </c>
      <c r="W833">
        <f>Tabel1[[#This Row],[Langdist mænd]]+Tabel1[[#This Row],[Langdist damer]]</f>
        <v>0</v>
      </c>
      <c r="X833">
        <f>Tabel1[[#This Row],[I alt]]</f>
        <v>842</v>
      </c>
      <c r="Y833">
        <f>Tabel1[[#This Row],[Passive]]</f>
        <v>190</v>
      </c>
      <c r="Z833">
        <f>Tabel1[[#This Row],[Total Aktive]]+Tabel1[[#This Row],[Total Passive]]</f>
        <v>1032</v>
      </c>
    </row>
    <row r="834" spans="1:26" x14ac:dyDescent="0.2">
      <c r="A834">
        <v>2015</v>
      </c>
      <c r="B834">
        <v>139</v>
      </c>
      <c r="C834" t="s">
        <v>121</v>
      </c>
      <c r="D834">
        <v>27</v>
      </c>
      <c r="E834">
        <v>10</v>
      </c>
      <c r="F834">
        <v>5</v>
      </c>
      <c r="G834">
        <v>3</v>
      </c>
      <c r="H834">
        <v>462</v>
      </c>
      <c r="I834">
        <v>204</v>
      </c>
      <c r="J834">
        <v>0</v>
      </c>
      <c r="K834">
        <v>0</v>
      </c>
      <c r="L834">
        <v>77</v>
      </c>
      <c r="M834">
        <v>34</v>
      </c>
      <c r="N834">
        <v>8</v>
      </c>
      <c r="O834">
        <v>3</v>
      </c>
      <c r="P834">
        <v>833</v>
      </c>
      <c r="Q834">
        <v>80</v>
      </c>
      <c r="R834" t="str">
        <f>_xlfn.CONCAT(Tabel1[[#This Row],[KlubNr]]," - ",Tabel1[[#This Row],[Klubnavn]])</f>
        <v>139 - Næstved Golfklub</v>
      </c>
      <c r="S834">
        <f>Tabel1[[#This Row],[Fleks mænd]]+Tabel1[[#This Row],[Fleks damer]]</f>
        <v>111</v>
      </c>
      <c r="T834">
        <f>Tabel1[[#This Row],[Junior drenge]]+Tabel1[[#This Row],[Junior piger]]+Tabel1[[#This Row],[Junior drenge uden banetill.]]+Tabel1[[#This Row],[Junior piger uden banetill.]]+Tabel1[[#This Row],[Senior mænd]]+Tabel1[[#This Row],[Senior damer]]</f>
        <v>711</v>
      </c>
      <c r="U834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834">
        <f>Tabel1[[#This Row],[Senior mænd]]+Tabel1[[#This Row],[Senior damer]]</f>
        <v>666</v>
      </c>
      <c r="W834">
        <f>Tabel1[[#This Row],[Langdist mænd]]+Tabel1[[#This Row],[Langdist damer]]</f>
        <v>11</v>
      </c>
      <c r="X834">
        <f>Tabel1[[#This Row],[I alt]]</f>
        <v>833</v>
      </c>
      <c r="Y834">
        <f>Tabel1[[#This Row],[Passive]]</f>
        <v>80</v>
      </c>
      <c r="Z834">
        <f>Tabel1[[#This Row],[Total Aktive]]+Tabel1[[#This Row],[Total Passive]]</f>
        <v>913</v>
      </c>
    </row>
    <row r="835" spans="1:26" x14ac:dyDescent="0.2">
      <c r="A835">
        <v>2015</v>
      </c>
      <c r="B835">
        <v>57</v>
      </c>
      <c r="C835" t="s">
        <v>119</v>
      </c>
      <c r="D835">
        <v>27</v>
      </c>
      <c r="E835">
        <v>6</v>
      </c>
      <c r="F835">
        <v>5</v>
      </c>
      <c r="G835">
        <v>2</v>
      </c>
      <c r="H835">
        <v>469</v>
      </c>
      <c r="I835">
        <v>186</v>
      </c>
      <c r="J835">
        <v>0</v>
      </c>
      <c r="K835">
        <v>0</v>
      </c>
      <c r="L835">
        <v>85</v>
      </c>
      <c r="M835">
        <v>42</v>
      </c>
      <c r="N835">
        <v>4</v>
      </c>
      <c r="O835">
        <v>2</v>
      </c>
      <c r="P835">
        <v>828</v>
      </c>
      <c r="Q835">
        <v>10</v>
      </c>
      <c r="R835" t="str">
        <f>_xlfn.CONCAT(Tabel1[[#This Row],[KlubNr]]," - ",Tabel1[[#This Row],[Klubnavn]])</f>
        <v>57 - Morsø Golfklub</v>
      </c>
      <c r="S835">
        <f>Tabel1[[#This Row],[Fleks mænd]]+Tabel1[[#This Row],[Fleks damer]]</f>
        <v>127</v>
      </c>
      <c r="T835">
        <f>Tabel1[[#This Row],[Junior drenge]]+Tabel1[[#This Row],[Junior piger]]+Tabel1[[#This Row],[Junior drenge uden banetill.]]+Tabel1[[#This Row],[Junior piger uden banetill.]]+Tabel1[[#This Row],[Senior mænd]]+Tabel1[[#This Row],[Senior damer]]</f>
        <v>695</v>
      </c>
      <c r="U835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835">
        <f>Tabel1[[#This Row],[Senior mænd]]+Tabel1[[#This Row],[Senior damer]]</f>
        <v>655</v>
      </c>
      <c r="W835">
        <f>Tabel1[[#This Row],[Langdist mænd]]+Tabel1[[#This Row],[Langdist damer]]</f>
        <v>6</v>
      </c>
      <c r="X835">
        <f>Tabel1[[#This Row],[I alt]]</f>
        <v>828</v>
      </c>
      <c r="Y835">
        <f>Tabel1[[#This Row],[Passive]]</f>
        <v>10</v>
      </c>
      <c r="Z835">
        <f>Tabel1[[#This Row],[Total Aktive]]+Tabel1[[#This Row],[Total Passive]]</f>
        <v>838</v>
      </c>
    </row>
    <row r="836" spans="1:26" x14ac:dyDescent="0.2">
      <c r="A836">
        <v>2015</v>
      </c>
      <c r="B836">
        <v>64</v>
      </c>
      <c r="C836" t="s">
        <v>123</v>
      </c>
      <c r="D836">
        <v>28</v>
      </c>
      <c r="E836">
        <v>5</v>
      </c>
      <c r="F836">
        <v>9</v>
      </c>
      <c r="G836">
        <v>1</v>
      </c>
      <c r="H836">
        <v>472</v>
      </c>
      <c r="I836">
        <v>241</v>
      </c>
      <c r="J836">
        <v>0</v>
      </c>
      <c r="K836">
        <v>0</v>
      </c>
      <c r="L836">
        <v>41</v>
      </c>
      <c r="M836">
        <v>15</v>
      </c>
      <c r="N836">
        <v>8</v>
      </c>
      <c r="O836">
        <v>5</v>
      </c>
      <c r="P836">
        <v>825</v>
      </c>
      <c r="Q836">
        <v>41</v>
      </c>
      <c r="R836" t="str">
        <f>_xlfn.CONCAT(Tabel1[[#This Row],[KlubNr]]," - ",Tabel1[[#This Row],[Klubnavn]])</f>
        <v>64 - Rold Skov Golfklub</v>
      </c>
      <c r="S836">
        <f>Tabel1[[#This Row],[Fleks mænd]]+Tabel1[[#This Row],[Fleks damer]]</f>
        <v>56</v>
      </c>
      <c r="T836">
        <f>Tabel1[[#This Row],[Junior drenge]]+Tabel1[[#This Row],[Junior piger]]+Tabel1[[#This Row],[Junior drenge uden banetill.]]+Tabel1[[#This Row],[Junior piger uden banetill.]]+Tabel1[[#This Row],[Senior mænd]]+Tabel1[[#This Row],[Senior damer]]</f>
        <v>756</v>
      </c>
      <c r="U836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836">
        <f>Tabel1[[#This Row],[Senior mænd]]+Tabel1[[#This Row],[Senior damer]]</f>
        <v>713</v>
      </c>
      <c r="W836">
        <f>Tabel1[[#This Row],[Langdist mænd]]+Tabel1[[#This Row],[Langdist damer]]</f>
        <v>13</v>
      </c>
      <c r="X836">
        <f>Tabel1[[#This Row],[I alt]]</f>
        <v>825</v>
      </c>
      <c r="Y836">
        <f>Tabel1[[#This Row],[Passive]]</f>
        <v>41</v>
      </c>
      <c r="Z836">
        <f>Tabel1[[#This Row],[Total Aktive]]+Tabel1[[#This Row],[Total Passive]]</f>
        <v>866</v>
      </c>
    </row>
    <row r="837" spans="1:26" x14ac:dyDescent="0.2">
      <c r="A837">
        <v>2015</v>
      </c>
      <c r="B837">
        <v>114</v>
      </c>
      <c r="C837" t="s">
        <v>103</v>
      </c>
      <c r="D837">
        <v>12</v>
      </c>
      <c r="E837">
        <v>2</v>
      </c>
      <c r="F837">
        <v>16</v>
      </c>
      <c r="G837">
        <v>1</v>
      </c>
      <c r="H837">
        <v>464</v>
      </c>
      <c r="I837">
        <v>233</v>
      </c>
      <c r="J837">
        <v>0</v>
      </c>
      <c r="K837">
        <v>0</v>
      </c>
      <c r="L837">
        <v>28</v>
      </c>
      <c r="M837">
        <v>29</v>
      </c>
      <c r="N837">
        <v>28</v>
      </c>
      <c r="O837">
        <v>12</v>
      </c>
      <c r="P837">
        <v>825</v>
      </c>
      <c r="Q837">
        <v>28</v>
      </c>
      <c r="R837" t="str">
        <f>_xlfn.CONCAT(Tabel1[[#This Row],[KlubNr]]," - ",Tabel1[[#This Row],[Klubnavn]])</f>
        <v>114 - Hals Seaside Golf</v>
      </c>
      <c r="S837">
        <f>Tabel1[[#This Row],[Fleks mænd]]+Tabel1[[#This Row],[Fleks damer]]</f>
        <v>57</v>
      </c>
      <c r="T837">
        <f>Tabel1[[#This Row],[Junior drenge]]+Tabel1[[#This Row],[Junior piger]]+Tabel1[[#This Row],[Junior drenge uden banetill.]]+Tabel1[[#This Row],[Junior piger uden banetill.]]+Tabel1[[#This Row],[Senior mænd]]+Tabel1[[#This Row],[Senior damer]]</f>
        <v>728</v>
      </c>
      <c r="U837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837">
        <f>Tabel1[[#This Row],[Senior mænd]]+Tabel1[[#This Row],[Senior damer]]</f>
        <v>697</v>
      </c>
      <c r="W837">
        <f>Tabel1[[#This Row],[Langdist mænd]]+Tabel1[[#This Row],[Langdist damer]]</f>
        <v>40</v>
      </c>
      <c r="X837">
        <f>Tabel1[[#This Row],[I alt]]</f>
        <v>825</v>
      </c>
      <c r="Y837">
        <f>Tabel1[[#This Row],[Passive]]</f>
        <v>28</v>
      </c>
      <c r="Z837">
        <f>Tabel1[[#This Row],[Total Aktive]]+Tabel1[[#This Row],[Total Passive]]</f>
        <v>853</v>
      </c>
    </row>
    <row r="838" spans="1:26" x14ac:dyDescent="0.2">
      <c r="A838">
        <v>2015</v>
      </c>
      <c r="B838">
        <v>102</v>
      </c>
      <c r="C838" t="s">
        <v>116</v>
      </c>
      <c r="D838">
        <v>26</v>
      </c>
      <c r="E838">
        <v>9</v>
      </c>
      <c r="F838">
        <v>3</v>
      </c>
      <c r="G838">
        <v>4</v>
      </c>
      <c r="H838">
        <v>413</v>
      </c>
      <c r="I838">
        <v>191</v>
      </c>
      <c r="J838">
        <v>0</v>
      </c>
      <c r="K838">
        <v>0</v>
      </c>
      <c r="L838">
        <v>98</v>
      </c>
      <c r="M838">
        <v>57</v>
      </c>
      <c r="N838">
        <v>14</v>
      </c>
      <c r="O838">
        <v>3</v>
      </c>
      <c r="P838">
        <v>818</v>
      </c>
      <c r="Q838">
        <v>70</v>
      </c>
      <c r="R838" t="str">
        <f>_xlfn.CONCAT(Tabel1[[#This Row],[KlubNr]]," - ",Tabel1[[#This Row],[Klubnavn]])</f>
        <v>102 - Jelling Golfklub</v>
      </c>
      <c r="S838">
        <f>Tabel1[[#This Row],[Fleks mænd]]+Tabel1[[#This Row],[Fleks damer]]</f>
        <v>155</v>
      </c>
      <c r="T838">
        <f>Tabel1[[#This Row],[Junior drenge]]+Tabel1[[#This Row],[Junior piger]]+Tabel1[[#This Row],[Junior drenge uden banetill.]]+Tabel1[[#This Row],[Junior piger uden banetill.]]+Tabel1[[#This Row],[Senior mænd]]+Tabel1[[#This Row],[Senior damer]]</f>
        <v>646</v>
      </c>
      <c r="U838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838">
        <f>Tabel1[[#This Row],[Senior mænd]]+Tabel1[[#This Row],[Senior damer]]</f>
        <v>604</v>
      </c>
      <c r="W838">
        <f>Tabel1[[#This Row],[Langdist mænd]]+Tabel1[[#This Row],[Langdist damer]]</f>
        <v>17</v>
      </c>
      <c r="X838">
        <f>Tabel1[[#This Row],[I alt]]</f>
        <v>818</v>
      </c>
      <c r="Y838">
        <f>Tabel1[[#This Row],[Passive]]</f>
        <v>70</v>
      </c>
      <c r="Z838">
        <f>Tabel1[[#This Row],[Total Aktive]]+Tabel1[[#This Row],[Total Passive]]</f>
        <v>888</v>
      </c>
    </row>
    <row r="839" spans="1:26" x14ac:dyDescent="0.2">
      <c r="A839">
        <v>2015</v>
      </c>
      <c r="B839">
        <v>912</v>
      </c>
      <c r="C839" t="s">
        <v>159</v>
      </c>
      <c r="D839">
        <v>4</v>
      </c>
      <c r="E839">
        <v>1</v>
      </c>
      <c r="F839">
        <v>0</v>
      </c>
      <c r="G839">
        <v>0</v>
      </c>
      <c r="H839">
        <v>271</v>
      </c>
      <c r="I839">
        <v>117</v>
      </c>
      <c r="J839">
        <v>4</v>
      </c>
      <c r="K839">
        <v>0</v>
      </c>
      <c r="L839">
        <v>334</v>
      </c>
      <c r="M839">
        <v>73</v>
      </c>
      <c r="N839">
        <v>0</v>
      </c>
      <c r="O839">
        <v>0</v>
      </c>
      <c r="P839">
        <v>804</v>
      </c>
      <c r="Q839">
        <v>15</v>
      </c>
      <c r="R839" t="str">
        <f>_xlfn.CONCAT(Tabel1[[#This Row],[KlubNr]]," - ",Tabel1[[#This Row],[Klubnavn]])</f>
        <v>912 - Markusminde Golf</v>
      </c>
      <c r="S839">
        <f>Tabel1[[#This Row],[Fleks mænd]]+Tabel1[[#This Row],[Fleks damer]]</f>
        <v>407</v>
      </c>
      <c r="T839">
        <f>Tabel1[[#This Row],[Junior drenge]]+Tabel1[[#This Row],[Junior piger]]+Tabel1[[#This Row],[Junior drenge uden banetill.]]+Tabel1[[#This Row],[Junior piger uden banetill.]]+Tabel1[[#This Row],[Senior mænd]]+Tabel1[[#This Row],[Senior damer]]</f>
        <v>393</v>
      </c>
      <c r="U839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839">
        <f>Tabel1[[#This Row],[Senior mænd]]+Tabel1[[#This Row],[Senior damer]]</f>
        <v>388</v>
      </c>
      <c r="W839">
        <f>Tabel1[[#This Row],[Langdist mænd]]+Tabel1[[#This Row],[Langdist damer]]</f>
        <v>0</v>
      </c>
      <c r="X839">
        <f>Tabel1[[#This Row],[I alt]]</f>
        <v>804</v>
      </c>
      <c r="Y839">
        <f>Tabel1[[#This Row],[Passive]]</f>
        <v>15</v>
      </c>
      <c r="Z839">
        <f>Tabel1[[#This Row],[Total Aktive]]+Tabel1[[#This Row],[Total Passive]]</f>
        <v>819</v>
      </c>
    </row>
    <row r="840" spans="1:26" x14ac:dyDescent="0.2">
      <c r="A840">
        <v>2015</v>
      </c>
      <c r="B840">
        <v>903</v>
      </c>
      <c r="C840" t="s">
        <v>209</v>
      </c>
      <c r="D840">
        <v>27</v>
      </c>
      <c r="E840">
        <v>2</v>
      </c>
      <c r="F840">
        <v>0</v>
      </c>
      <c r="G840">
        <v>0</v>
      </c>
      <c r="H840">
        <v>246</v>
      </c>
      <c r="I840">
        <v>106</v>
      </c>
      <c r="J840">
        <v>3</v>
      </c>
      <c r="K840">
        <v>0</v>
      </c>
      <c r="L840">
        <v>323</v>
      </c>
      <c r="M840">
        <v>92</v>
      </c>
      <c r="N840">
        <v>3</v>
      </c>
      <c r="O840">
        <v>1</v>
      </c>
      <c r="P840">
        <v>803</v>
      </c>
      <c r="Q840">
        <v>0</v>
      </c>
      <c r="R840" t="str">
        <f>_xlfn.CONCAT(Tabel1[[#This Row],[KlubNr]]," - ",Tabel1[[#This Row],[Klubnavn]])</f>
        <v>903 - Kellers Park Golf Club</v>
      </c>
      <c r="S840">
        <f>Tabel1[[#This Row],[Fleks mænd]]+Tabel1[[#This Row],[Fleks damer]]</f>
        <v>415</v>
      </c>
      <c r="T840">
        <f>Tabel1[[#This Row],[Junior drenge]]+Tabel1[[#This Row],[Junior piger]]+Tabel1[[#This Row],[Junior drenge uden banetill.]]+Tabel1[[#This Row],[Junior piger uden banetill.]]+Tabel1[[#This Row],[Senior mænd]]+Tabel1[[#This Row],[Senior damer]]</f>
        <v>381</v>
      </c>
      <c r="U840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840">
        <f>Tabel1[[#This Row],[Senior mænd]]+Tabel1[[#This Row],[Senior damer]]</f>
        <v>352</v>
      </c>
      <c r="W840">
        <f>Tabel1[[#This Row],[Langdist mænd]]+Tabel1[[#This Row],[Langdist damer]]</f>
        <v>4</v>
      </c>
      <c r="X840">
        <f>Tabel1[[#This Row],[I alt]]</f>
        <v>803</v>
      </c>
      <c r="Y840">
        <f>Tabel1[[#This Row],[Passive]]</f>
        <v>0</v>
      </c>
      <c r="Z840">
        <f>Tabel1[[#This Row],[Total Aktive]]+Tabel1[[#This Row],[Total Passive]]</f>
        <v>803</v>
      </c>
    </row>
    <row r="841" spans="1:26" x14ac:dyDescent="0.2">
      <c r="A841">
        <v>2015</v>
      </c>
      <c r="B841">
        <v>152</v>
      </c>
      <c r="C841" t="s">
        <v>108</v>
      </c>
      <c r="D841">
        <v>37</v>
      </c>
      <c r="E841">
        <v>7</v>
      </c>
      <c r="F841">
        <v>9</v>
      </c>
      <c r="G841">
        <v>2</v>
      </c>
      <c r="H841">
        <v>488</v>
      </c>
      <c r="I841">
        <v>174</v>
      </c>
      <c r="J841">
        <v>0</v>
      </c>
      <c r="K841">
        <v>0</v>
      </c>
      <c r="L841">
        <v>53</v>
      </c>
      <c r="M841">
        <v>22</v>
      </c>
      <c r="N841">
        <v>6</v>
      </c>
      <c r="O841">
        <v>3</v>
      </c>
      <c r="P841">
        <v>801</v>
      </c>
      <c r="Q841">
        <v>221</v>
      </c>
      <c r="R841" t="str">
        <f>_xlfn.CONCAT(Tabel1[[#This Row],[KlubNr]]," - ",Tabel1[[#This Row],[Klubnavn]])</f>
        <v>152 - Trelleborg Golfklub Slagelse</v>
      </c>
      <c r="S841">
        <f>Tabel1[[#This Row],[Fleks mænd]]+Tabel1[[#This Row],[Fleks damer]]</f>
        <v>75</v>
      </c>
      <c r="T841">
        <f>Tabel1[[#This Row],[Junior drenge]]+Tabel1[[#This Row],[Junior piger]]+Tabel1[[#This Row],[Junior drenge uden banetill.]]+Tabel1[[#This Row],[Junior piger uden banetill.]]+Tabel1[[#This Row],[Senior mænd]]+Tabel1[[#This Row],[Senior damer]]</f>
        <v>717</v>
      </c>
      <c r="U841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841">
        <f>Tabel1[[#This Row],[Senior mænd]]+Tabel1[[#This Row],[Senior damer]]</f>
        <v>662</v>
      </c>
      <c r="W841">
        <f>Tabel1[[#This Row],[Langdist mænd]]+Tabel1[[#This Row],[Langdist damer]]</f>
        <v>9</v>
      </c>
      <c r="X841">
        <f>Tabel1[[#This Row],[I alt]]</f>
        <v>801</v>
      </c>
      <c r="Y841">
        <f>Tabel1[[#This Row],[Passive]]</f>
        <v>221</v>
      </c>
      <c r="Z841">
        <f>Tabel1[[#This Row],[Total Aktive]]+Tabel1[[#This Row],[Total Passive]]</f>
        <v>1022</v>
      </c>
    </row>
    <row r="842" spans="1:26" x14ac:dyDescent="0.2">
      <c r="A842">
        <v>2015</v>
      </c>
      <c r="B842">
        <v>60</v>
      </c>
      <c r="C842" t="s">
        <v>95</v>
      </c>
      <c r="D842">
        <v>25</v>
      </c>
      <c r="E842">
        <v>6</v>
      </c>
      <c r="F842">
        <v>8</v>
      </c>
      <c r="G842">
        <v>1</v>
      </c>
      <c r="H842">
        <v>503</v>
      </c>
      <c r="I842">
        <v>218</v>
      </c>
      <c r="J842">
        <v>0</v>
      </c>
      <c r="K842">
        <v>0</v>
      </c>
      <c r="L842">
        <v>1</v>
      </c>
      <c r="M842">
        <v>0</v>
      </c>
      <c r="N842">
        <v>24</v>
      </c>
      <c r="O842">
        <v>10</v>
      </c>
      <c r="P842">
        <v>796</v>
      </c>
      <c r="Q842">
        <v>269</v>
      </c>
      <c r="R842" t="str">
        <f>_xlfn.CONCAT(Tabel1[[#This Row],[KlubNr]]," - ",Tabel1[[#This Row],[Klubnavn]])</f>
        <v>60 - Lemvig Golfklub</v>
      </c>
      <c r="S842">
        <f>Tabel1[[#This Row],[Fleks mænd]]+Tabel1[[#This Row],[Fleks damer]]</f>
        <v>1</v>
      </c>
      <c r="T842">
        <f>Tabel1[[#This Row],[Junior drenge]]+Tabel1[[#This Row],[Junior piger]]+Tabel1[[#This Row],[Junior drenge uden banetill.]]+Tabel1[[#This Row],[Junior piger uden banetill.]]+Tabel1[[#This Row],[Senior mænd]]+Tabel1[[#This Row],[Senior damer]]</f>
        <v>761</v>
      </c>
      <c r="U842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842">
        <f>Tabel1[[#This Row],[Senior mænd]]+Tabel1[[#This Row],[Senior damer]]</f>
        <v>721</v>
      </c>
      <c r="W842">
        <f>Tabel1[[#This Row],[Langdist mænd]]+Tabel1[[#This Row],[Langdist damer]]</f>
        <v>34</v>
      </c>
      <c r="X842">
        <f>Tabel1[[#This Row],[I alt]]</f>
        <v>796</v>
      </c>
      <c r="Y842">
        <f>Tabel1[[#This Row],[Passive]]</f>
        <v>269</v>
      </c>
      <c r="Z842">
        <f>Tabel1[[#This Row],[Total Aktive]]+Tabel1[[#This Row],[Total Passive]]</f>
        <v>1065</v>
      </c>
    </row>
    <row r="843" spans="1:26" x14ac:dyDescent="0.2">
      <c r="A843">
        <v>2015</v>
      </c>
      <c r="B843">
        <v>163</v>
      </c>
      <c r="C843" t="s">
        <v>129</v>
      </c>
      <c r="D843">
        <v>36</v>
      </c>
      <c r="E843">
        <v>9</v>
      </c>
      <c r="F843">
        <v>8</v>
      </c>
      <c r="G843">
        <v>1</v>
      </c>
      <c r="H843">
        <v>489</v>
      </c>
      <c r="I843">
        <v>145</v>
      </c>
      <c r="J843">
        <v>0</v>
      </c>
      <c r="K843">
        <v>0</v>
      </c>
      <c r="L843">
        <v>64</v>
      </c>
      <c r="M843">
        <v>34</v>
      </c>
      <c r="N843">
        <v>0</v>
      </c>
      <c r="O843">
        <v>0</v>
      </c>
      <c r="P843">
        <v>786</v>
      </c>
      <c r="Q843">
        <v>2</v>
      </c>
      <c r="R843" t="str">
        <f>_xlfn.CONCAT(Tabel1[[#This Row],[KlubNr]]," - ",Tabel1[[#This Row],[Klubnavn]])</f>
        <v>163 - Værebro Golfklub</v>
      </c>
      <c r="S843">
        <f>Tabel1[[#This Row],[Fleks mænd]]+Tabel1[[#This Row],[Fleks damer]]</f>
        <v>98</v>
      </c>
      <c r="T843">
        <f>Tabel1[[#This Row],[Junior drenge]]+Tabel1[[#This Row],[Junior piger]]+Tabel1[[#This Row],[Junior drenge uden banetill.]]+Tabel1[[#This Row],[Junior piger uden banetill.]]+Tabel1[[#This Row],[Senior mænd]]+Tabel1[[#This Row],[Senior damer]]</f>
        <v>688</v>
      </c>
      <c r="U843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843">
        <f>Tabel1[[#This Row],[Senior mænd]]+Tabel1[[#This Row],[Senior damer]]</f>
        <v>634</v>
      </c>
      <c r="W843">
        <f>Tabel1[[#This Row],[Langdist mænd]]+Tabel1[[#This Row],[Langdist damer]]</f>
        <v>0</v>
      </c>
      <c r="X843">
        <f>Tabel1[[#This Row],[I alt]]</f>
        <v>786</v>
      </c>
      <c r="Y843">
        <f>Tabel1[[#This Row],[Passive]]</f>
        <v>2</v>
      </c>
      <c r="Z843">
        <f>Tabel1[[#This Row],[Total Aktive]]+Tabel1[[#This Row],[Total Passive]]</f>
        <v>788</v>
      </c>
    </row>
    <row r="844" spans="1:26" x14ac:dyDescent="0.2">
      <c r="A844">
        <v>2015</v>
      </c>
      <c r="B844">
        <v>36</v>
      </c>
      <c r="C844" t="s">
        <v>112</v>
      </c>
      <c r="D844">
        <v>25</v>
      </c>
      <c r="E844">
        <v>4</v>
      </c>
      <c r="F844">
        <v>2</v>
      </c>
      <c r="G844">
        <v>3</v>
      </c>
      <c r="H844">
        <v>445</v>
      </c>
      <c r="I844">
        <v>210</v>
      </c>
      <c r="J844">
        <v>0</v>
      </c>
      <c r="K844">
        <v>0</v>
      </c>
      <c r="L844">
        <v>34</v>
      </c>
      <c r="M844">
        <v>16</v>
      </c>
      <c r="N844">
        <v>25</v>
      </c>
      <c r="O844">
        <v>12</v>
      </c>
      <c r="P844">
        <v>776</v>
      </c>
      <c r="Q844">
        <v>70</v>
      </c>
      <c r="R844" t="str">
        <f>_xlfn.CONCAT(Tabel1[[#This Row],[KlubNr]]," - ",Tabel1[[#This Row],[Klubnavn]])</f>
        <v>36 - Juelsminde Golfklub</v>
      </c>
      <c r="S844">
        <f>Tabel1[[#This Row],[Fleks mænd]]+Tabel1[[#This Row],[Fleks damer]]</f>
        <v>50</v>
      </c>
      <c r="T844">
        <f>Tabel1[[#This Row],[Junior drenge]]+Tabel1[[#This Row],[Junior piger]]+Tabel1[[#This Row],[Junior drenge uden banetill.]]+Tabel1[[#This Row],[Junior piger uden banetill.]]+Tabel1[[#This Row],[Senior mænd]]+Tabel1[[#This Row],[Senior damer]]</f>
        <v>689</v>
      </c>
      <c r="U844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844">
        <f>Tabel1[[#This Row],[Senior mænd]]+Tabel1[[#This Row],[Senior damer]]</f>
        <v>655</v>
      </c>
      <c r="W844">
        <f>Tabel1[[#This Row],[Langdist mænd]]+Tabel1[[#This Row],[Langdist damer]]</f>
        <v>37</v>
      </c>
      <c r="X844">
        <f>Tabel1[[#This Row],[I alt]]</f>
        <v>776</v>
      </c>
      <c r="Y844">
        <f>Tabel1[[#This Row],[Passive]]</f>
        <v>70</v>
      </c>
      <c r="Z844">
        <f>Tabel1[[#This Row],[Total Aktive]]+Tabel1[[#This Row],[Total Passive]]</f>
        <v>846</v>
      </c>
    </row>
    <row r="845" spans="1:26" x14ac:dyDescent="0.2">
      <c r="A845">
        <v>2015</v>
      </c>
      <c r="B845">
        <v>86</v>
      </c>
      <c r="C845" t="s">
        <v>125</v>
      </c>
      <c r="D845">
        <v>23</v>
      </c>
      <c r="E845">
        <v>15</v>
      </c>
      <c r="F845">
        <v>14</v>
      </c>
      <c r="G845">
        <v>8</v>
      </c>
      <c r="H845">
        <v>459</v>
      </c>
      <c r="I845">
        <v>186</v>
      </c>
      <c r="J845">
        <v>0</v>
      </c>
      <c r="K845">
        <v>0</v>
      </c>
      <c r="L845">
        <v>40</v>
      </c>
      <c r="M845">
        <v>15</v>
      </c>
      <c r="N845">
        <v>3</v>
      </c>
      <c r="O845">
        <v>2</v>
      </c>
      <c r="P845">
        <v>765</v>
      </c>
      <c r="Q845">
        <v>59</v>
      </c>
      <c r="R845" t="str">
        <f>_xlfn.CONCAT(Tabel1[[#This Row],[KlubNr]]," - ",Tabel1[[#This Row],[Klubnavn]])</f>
        <v>86 - Give Golfklub</v>
      </c>
      <c r="S845">
        <f>Tabel1[[#This Row],[Fleks mænd]]+Tabel1[[#This Row],[Fleks damer]]</f>
        <v>55</v>
      </c>
      <c r="T845">
        <f>Tabel1[[#This Row],[Junior drenge]]+Tabel1[[#This Row],[Junior piger]]+Tabel1[[#This Row],[Junior drenge uden banetill.]]+Tabel1[[#This Row],[Junior piger uden banetill.]]+Tabel1[[#This Row],[Senior mænd]]+Tabel1[[#This Row],[Senior damer]]</f>
        <v>705</v>
      </c>
      <c r="U845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845">
        <f>Tabel1[[#This Row],[Senior mænd]]+Tabel1[[#This Row],[Senior damer]]</f>
        <v>645</v>
      </c>
      <c r="W845">
        <f>Tabel1[[#This Row],[Langdist mænd]]+Tabel1[[#This Row],[Langdist damer]]</f>
        <v>5</v>
      </c>
      <c r="X845">
        <f>Tabel1[[#This Row],[I alt]]</f>
        <v>765</v>
      </c>
      <c r="Y845">
        <f>Tabel1[[#This Row],[Passive]]</f>
        <v>59</v>
      </c>
      <c r="Z845">
        <f>Tabel1[[#This Row],[Total Aktive]]+Tabel1[[#This Row],[Total Passive]]</f>
        <v>824</v>
      </c>
    </row>
    <row r="846" spans="1:26" x14ac:dyDescent="0.2">
      <c r="A846">
        <v>2015</v>
      </c>
      <c r="B846">
        <v>185</v>
      </c>
      <c r="C846" t="s">
        <v>182</v>
      </c>
      <c r="D846">
        <v>22</v>
      </c>
      <c r="E846">
        <v>4</v>
      </c>
      <c r="F846">
        <v>0</v>
      </c>
      <c r="G846">
        <v>0</v>
      </c>
      <c r="H846">
        <v>353</v>
      </c>
      <c r="I846">
        <v>77</v>
      </c>
      <c r="J846">
        <v>0</v>
      </c>
      <c r="K846">
        <v>0</v>
      </c>
      <c r="L846">
        <v>232</v>
      </c>
      <c r="M846">
        <v>61</v>
      </c>
      <c r="N846">
        <v>7</v>
      </c>
      <c r="O846">
        <v>1</v>
      </c>
      <c r="P846">
        <v>757</v>
      </c>
      <c r="Q846">
        <v>70</v>
      </c>
      <c r="R846" t="str">
        <f>_xlfn.CONCAT(Tabel1[[#This Row],[KlubNr]]," - ",Tabel1[[#This Row],[Klubnavn]])</f>
        <v>185 - Lyngbygaard Golf Klub</v>
      </c>
      <c r="S846">
        <f>Tabel1[[#This Row],[Fleks mænd]]+Tabel1[[#This Row],[Fleks damer]]</f>
        <v>293</v>
      </c>
      <c r="T846">
        <f>Tabel1[[#This Row],[Junior drenge]]+Tabel1[[#This Row],[Junior piger]]+Tabel1[[#This Row],[Junior drenge uden banetill.]]+Tabel1[[#This Row],[Junior piger uden banetill.]]+Tabel1[[#This Row],[Senior mænd]]+Tabel1[[#This Row],[Senior damer]]</f>
        <v>456</v>
      </c>
      <c r="U846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846">
        <f>Tabel1[[#This Row],[Senior mænd]]+Tabel1[[#This Row],[Senior damer]]</f>
        <v>430</v>
      </c>
      <c r="W846">
        <f>Tabel1[[#This Row],[Langdist mænd]]+Tabel1[[#This Row],[Langdist damer]]</f>
        <v>8</v>
      </c>
      <c r="X846">
        <f>Tabel1[[#This Row],[I alt]]</f>
        <v>757</v>
      </c>
      <c r="Y846">
        <f>Tabel1[[#This Row],[Passive]]</f>
        <v>70</v>
      </c>
      <c r="Z846">
        <f>Tabel1[[#This Row],[Total Aktive]]+Tabel1[[#This Row],[Total Passive]]</f>
        <v>827</v>
      </c>
    </row>
    <row r="847" spans="1:26" x14ac:dyDescent="0.2">
      <c r="A847">
        <v>2015</v>
      </c>
      <c r="B847">
        <v>123</v>
      </c>
      <c r="C847" t="s">
        <v>30</v>
      </c>
      <c r="D847">
        <v>13</v>
      </c>
      <c r="E847">
        <v>5</v>
      </c>
      <c r="F847">
        <v>0</v>
      </c>
      <c r="G847">
        <v>0</v>
      </c>
      <c r="H847">
        <v>442</v>
      </c>
      <c r="I847">
        <v>218</v>
      </c>
      <c r="J847">
        <v>0</v>
      </c>
      <c r="K847">
        <v>0</v>
      </c>
      <c r="L847">
        <v>24</v>
      </c>
      <c r="M847">
        <v>11</v>
      </c>
      <c r="N847">
        <v>28</v>
      </c>
      <c r="O847">
        <v>11</v>
      </c>
      <c r="P847">
        <v>752</v>
      </c>
      <c r="Q847">
        <v>135</v>
      </c>
      <c r="R847" t="str">
        <f>_xlfn.CONCAT(Tabel1[[#This Row],[KlubNr]]," - ",Tabel1[[#This Row],[Klubnavn]])</f>
        <v>123 - Struer Golfklub</v>
      </c>
      <c r="S847">
        <f>Tabel1[[#This Row],[Fleks mænd]]+Tabel1[[#This Row],[Fleks damer]]</f>
        <v>35</v>
      </c>
      <c r="T847">
        <f>Tabel1[[#This Row],[Junior drenge]]+Tabel1[[#This Row],[Junior piger]]+Tabel1[[#This Row],[Junior drenge uden banetill.]]+Tabel1[[#This Row],[Junior piger uden banetill.]]+Tabel1[[#This Row],[Senior mænd]]+Tabel1[[#This Row],[Senior damer]]</f>
        <v>678</v>
      </c>
      <c r="U847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847">
        <f>Tabel1[[#This Row],[Senior mænd]]+Tabel1[[#This Row],[Senior damer]]</f>
        <v>660</v>
      </c>
      <c r="W847">
        <f>Tabel1[[#This Row],[Langdist mænd]]+Tabel1[[#This Row],[Langdist damer]]</f>
        <v>39</v>
      </c>
      <c r="X847">
        <f>Tabel1[[#This Row],[I alt]]</f>
        <v>752</v>
      </c>
      <c r="Y847">
        <f>Tabel1[[#This Row],[Passive]]</f>
        <v>135</v>
      </c>
      <c r="Z847">
        <f>Tabel1[[#This Row],[Total Aktive]]+Tabel1[[#This Row],[Total Passive]]</f>
        <v>887</v>
      </c>
    </row>
    <row r="848" spans="1:26" x14ac:dyDescent="0.2">
      <c r="A848">
        <v>2015</v>
      </c>
      <c r="B848">
        <v>184</v>
      </c>
      <c r="C848" t="s">
        <v>118</v>
      </c>
      <c r="D848">
        <v>23</v>
      </c>
      <c r="E848">
        <v>5</v>
      </c>
      <c r="F848">
        <v>20</v>
      </c>
      <c r="G848">
        <v>9</v>
      </c>
      <c r="H848">
        <v>389</v>
      </c>
      <c r="I848">
        <v>158</v>
      </c>
      <c r="J848">
        <v>0</v>
      </c>
      <c r="K848">
        <v>0</v>
      </c>
      <c r="L848">
        <v>87</v>
      </c>
      <c r="M848">
        <v>46</v>
      </c>
      <c r="N848">
        <v>3</v>
      </c>
      <c r="O848">
        <v>1</v>
      </c>
      <c r="P848">
        <v>741</v>
      </c>
      <c r="Q848">
        <v>125</v>
      </c>
      <c r="R848" t="str">
        <f>_xlfn.CONCAT(Tabel1[[#This Row],[KlubNr]]," - ",Tabel1[[#This Row],[Klubnavn]])</f>
        <v>184 - Stensballegaard Golfklub</v>
      </c>
      <c r="S848">
        <f>Tabel1[[#This Row],[Fleks mænd]]+Tabel1[[#This Row],[Fleks damer]]</f>
        <v>133</v>
      </c>
      <c r="T848">
        <f>Tabel1[[#This Row],[Junior drenge]]+Tabel1[[#This Row],[Junior piger]]+Tabel1[[#This Row],[Junior drenge uden banetill.]]+Tabel1[[#This Row],[Junior piger uden banetill.]]+Tabel1[[#This Row],[Senior mænd]]+Tabel1[[#This Row],[Senior damer]]</f>
        <v>604</v>
      </c>
      <c r="U848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848">
        <f>Tabel1[[#This Row],[Senior mænd]]+Tabel1[[#This Row],[Senior damer]]</f>
        <v>547</v>
      </c>
      <c r="W848">
        <f>Tabel1[[#This Row],[Langdist mænd]]+Tabel1[[#This Row],[Langdist damer]]</f>
        <v>4</v>
      </c>
      <c r="X848">
        <f>Tabel1[[#This Row],[I alt]]</f>
        <v>741</v>
      </c>
      <c r="Y848">
        <f>Tabel1[[#This Row],[Passive]]</f>
        <v>125</v>
      </c>
      <c r="Z848">
        <f>Tabel1[[#This Row],[Total Aktive]]+Tabel1[[#This Row],[Total Passive]]</f>
        <v>866</v>
      </c>
    </row>
    <row r="849" spans="1:26" x14ac:dyDescent="0.2">
      <c r="A849">
        <v>2015</v>
      </c>
      <c r="B849">
        <v>49</v>
      </c>
      <c r="C849" t="s">
        <v>113</v>
      </c>
      <c r="D849">
        <v>19</v>
      </c>
      <c r="E849">
        <v>2</v>
      </c>
      <c r="F849">
        <v>0</v>
      </c>
      <c r="G849">
        <v>0</v>
      </c>
      <c r="H849">
        <v>442</v>
      </c>
      <c r="I849">
        <v>190</v>
      </c>
      <c r="J849">
        <v>0</v>
      </c>
      <c r="K849">
        <v>0</v>
      </c>
      <c r="L849">
        <v>54</v>
      </c>
      <c r="M849">
        <v>28</v>
      </c>
      <c r="N849">
        <v>4</v>
      </c>
      <c r="O849">
        <v>0</v>
      </c>
      <c r="P849">
        <v>739</v>
      </c>
      <c r="Q849">
        <v>54</v>
      </c>
      <c r="R849" t="str">
        <f>_xlfn.CONCAT(Tabel1[[#This Row],[KlubNr]]," - ",Tabel1[[#This Row],[Klubnavn]])</f>
        <v>49 - Ribe Golf Klub</v>
      </c>
      <c r="S849">
        <f>Tabel1[[#This Row],[Fleks mænd]]+Tabel1[[#This Row],[Fleks damer]]</f>
        <v>82</v>
      </c>
      <c r="T849">
        <f>Tabel1[[#This Row],[Junior drenge]]+Tabel1[[#This Row],[Junior piger]]+Tabel1[[#This Row],[Junior drenge uden banetill.]]+Tabel1[[#This Row],[Junior piger uden banetill.]]+Tabel1[[#This Row],[Senior mænd]]+Tabel1[[#This Row],[Senior damer]]</f>
        <v>653</v>
      </c>
      <c r="U849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849">
        <f>Tabel1[[#This Row],[Senior mænd]]+Tabel1[[#This Row],[Senior damer]]</f>
        <v>632</v>
      </c>
      <c r="W849">
        <f>Tabel1[[#This Row],[Langdist mænd]]+Tabel1[[#This Row],[Langdist damer]]</f>
        <v>4</v>
      </c>
      <c r="X849">
        <f>Tabel1[[#This Row],[I alt]]</f>
        <v>739</v>
      </c>
      <c r="Y849">
        <f>Tabel1[[#This Row],[Passive]]</f>
        <v>54</v>
      </c>
      <c r="Z849">
        <f>Tabel1[[#This Row],[Total Aktive]]+Tabel1[[#This Row],[Total Passive]]</f>
        <v>793</v>
      </c>
    </row>
    <row r="850" spans="1:26" x14ac:dyDescent="0.2">
      <c r="A850">
        <v>2015</v>
      </c>
      <c r="B850">
        <v>87</v>
      </c>
      <c r="C850" t="s">
        <v>110</v>
      </c>
      <c r="D850">
        <v>16</v>
      </c>
      <c r="E850">
        <v>6</v>
      </c>
      <c r="F850">
        <v>5</v>
      </c>
      <c r="G850">
        <v>2</v>
      </c>
      <c r="H850">
        <v>409</v>
      </c>
      <c r="I850">
        <v>170</v>
      </c>
      <c r="J850">
        <v>0</v>
      </c>
      <c r="K850">
        <v>0</v>
      </c>
      <c r="L850">
        <v>77</v>
      </c>
      <c r="M850">
        <v>31</v>
      </c>
      <c r="N850">
        <v>14</v>
      </c>
      <c r="O850">
        <v>6</v>
      </c>
      <c r="P850">
        <v>736</v>
      </c>
      <c r="Q850">
        <v>73</v>
      </c>
      <c r="R850" t="str">
        <f>_xlfn.CONCAT(Tabel1[[#This Row],[KlubNr]]," - ",Tabel1[[#This Row],[Klubnavn]])</f>
        <v>87 - Tange Sø Golfklub</v>
      </c>
      <c r="S850">
        <f>Tabel1[[#This Row],[Fleks mænd]]+Tabel1[[#This Row],[Fleks damer]]</f>
        <v>108</v>
      </c>
      <c r="T850">
        <f>Tabel1[[#This Row],[Junior drenge]]+Tabel1[[#This Row],[Junior piger]]+Tabel1[[#This Row],[Junior drenge uden banetill.]]+Tabel1[[#This Row],[Junior piger uden banetill.]]+Tabel1[[#This Row],[Senior mænd]]+Tabel1[[#This Row],[Senior damer]]</f>
        <v>608</v>
      </c>
      <c r="U850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850">
        <f>Tabel1[[#This Row],[Senior mænd]]+Tabel1[[#This Row],[Senior damer]]</f>
        <v>579</v>
      </c>
      <c r="W850">
        <f>Tabel1[[#This Row],[Langdist mænd]]+Tabel1[[#This Row],[Langdist damer]]</f>
        <v>20</v>
      </c>
      <c r="X850">
        <f>Tabel1[[#This Row],[I alt]]</f>
        <v>736</v>
      </c>
      <c r="Y850">
        <f>Tabel1[[#This Row],[Passive]]</f>
        <v>73</v>
      </c>
      <c r="Z850">
        <f>Tabel1[[#This Row],[Total Aktive]]+Tabel1[[#This Row],[Total Passive]]</f>
        <v>809</v>
      </c>
    </row>
    <row r="851" spans="1:26" x14ac:dyDescent="0.2">
      <c r="A851">
        <v>2015</v>
      </c>
      <c r="B851">
        <v>134</v>
      </c>
      <c r="C851" t="s">
        <v>233</v>
      </c>
      <c r="D851">
        <v>22</v>
      </c>
      <c r="E851">
        <v>4</v>
      </c>
      <c r="F851">
        <v>15</v>
      </c>
      <c r="G851">
        <v>3</v>
      </c>
      <c r="H851">
        <v>331</v>
      </c>
      <c r="I851">
        <v>123</v>
      </c>
      <c r="J851">
        <v>0</v>
      </c>
      <c r="K851">
        <v>0</v>
      </c>
      <c r="L851">
        <v>147</v>
      </c>
      <c r="M851">
        <v>71</v>
      </c>
      <c r="N851">
        <v>0</v>
      </c>
      <c r="O851">
        <v>0</v>
      </c>
      <c r="P851">
        <v>716</v>
      </c>
      <c r="Q851">
        <v>27</v>
      </c>
      <c r="R851" t="str">
        <f>_xlfn.CONCAT(Tabel1[[#This Row],[KlubNr]]," - ",Tabel1[[#This Row],[Klubnavn]])</f>
        <v>134 - PIBE MØLLE GOLF</v>
      </c>
      <c r="S851">
        <f>Tabel1[[#This Row],[Fleks mænd]]+Tabel1[[#This Row],[Fleks damer]]</f>
        <v>218</v>
      </c>
      <c r="T851">
        <f>Tabel1[[#This Row],[Junior drenge]]+Tabel1[[#This Row],[Junior piger]]+Tabel1[[#This Row],[Junior drenge uden banetill.]]+Tabel1[[#This Row],[Junior piger uden banetill.]]+Tabel1[[#This Row],[Senior mænd]]+Tabel1[[#This Row],[Senior damer]]</f>
        <v>498</v>
      </c>
      <c r="U851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851">
        <f>Tabel1[[#This Row],[Senior mænd]]+Tabel1[[#This Row],[Senior damer]]</f>
        <v>454</v>
      </c>
      <c r="W851">
        <f>Tabel1[[#This Row],[Langdist mænd]]+Tabel1[[#This Row],[Langdist damer]]</f>
        <v>0</v>
      </c>
      <c r="X851">
        <f>Tabel1[[#This Row],[I alt]]</f>
        <v>716</v>
      </c>
      <c r="Y851">
        <f>Tabel1[[#This Row],[Passive]]</f>
        <v>27</v>
      </c>
      <c r="Z851">
        <f>Tabel1[[#This Row],[Total Aktive]]+Tabel1[[#This Row],[Total Passive]]</f>
        <v>743</v>
      </c>
    </row>
    <row r="852" spans="1:26" x14ac:dyDescent="0.2">
      <c r="A852">
        <v>2015</v>
      </c>
      <c r="B852">
        <v>76</v>
      </c>
      <c r="C852" t="s">
        <v>132</v>
      </c>
      <c r="D852">
        <v>30</v>
      </c>
      <c r="E852">
        <v>2</v>
      </c>
      <c r="F852">
        <v>8</v>
      </c>
      <c r="G852">
        <v>1</v>
      </c>
      <c r="H852">
        <v>363</v>
      </c>
      <c r="I852">
        <v>186</v>
      </c>
      <c r="J852">
        <v>0</v>
      </c>
      <c r="K852">
        <v>0</v>
      </c>
      <c r="L852">
        <v>65</v>
      </c>
      <c r="M852">
        <v>38</v>
      </c>
      <c r="N852">
        <v>13</v>
      </c>
      <c r="O852">
        <v>9</v>
      </c>
      <c r="P852">
        <v>715</v>
      </c>
      <c r="Q852">
        <v>82</v>
      </c>
      <c r="R852" t="str">
        <f>_xlfn.CONCAT(Tabel1[[#This Row],[KlubNr]]," - ",Tabel1[[#This Row],[Klubnavn]])</f>
        <v>76 - Norddjurs Golfklub</v>
      </c>
      <c r="S852">
        <f>Tabel1[[#This Row],[Fleks mænd]]+Tabel1[[#This Row],[Fleks damer]]</f>
        <v>103</v>
      </c>
      <c r="T852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852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852">
        <f>Tabel1[[#This Row],[Senior mænd]]+Tabel1[[#This Row],[Senior damer]]</f>
        <v>549</v>
      </c>
      <c r="W852">
        <f>Tabel1[[#This Row],[Langdist mænd]]+Tabel1[[#This Row],[Langdist damer]]</f>
        <v>22</v>
      </c>
      <c r="X852">
        <f>Tabel1[[#This Row],[I alt]]</f>
        <v>715</v>
      </c>
      <c r="Y852">
        <f>Tabel1[[#This Row],[Passive]]</f>
        <v>82</v>
      </c>
      <c r="Z852">
        <f>Tabel1[[#This Row],[Total Aktive]]+Tabel1[[#This Row],[Total Passive]]</f>
        <v>797</v>
      </c>
    </row>
    <row r="853" spans="1:26" x14ac:dyDescent="0.2">
      <c r="A853">
        <v>2015</v>
      </c>
      <c r="B853">
        <v>118</v>
      </c>
      <c r="C853" t="s">
        <v>133</v>
      </c>
      <c r="D853">
        <v>20</v>
      </c>
      <c r="E853">
        <v>7</v>
      </c>
      <c r="F853">
        <v>0</v>
      </c>
      <c r="G853">
        <v>0</v>
      </c>
      <c r="H853">
        <v>342</v>
      </c>
      <c r="I853">
        <v>200</v>
      </c>
      <c r="J853">
        <v>0</v>
      </c>
      <c r="K853">
        <v>0</v>
      </c>
      <c r="L853">
        <v>89</v>
      </c>
      <c r="M853">
        <v>55</v>
      </c>
      <c r="N853">
        <v>0</v>
      </c>
      <c r="O853">
        <v>0</v>
      </c>
      <c r="P853">
        <v>713</v>
      </c>
      <c r="Q853">
        <v>90</v>
      </c>
      <c r="R853" t="str">
        <f>_xlfn.CONCAT(Tabel1[[#This Row],[KlubNr]]," - ",Tabel1[[#This Row],[Klubnavn]])</f>
        <v>118 - Marielyst Golf Klub</v>
      </c>
      <c r="S853">
        <f>Tabel1[[#This Row],[Fleks mænd]]+Tabel1[[#This Row],[Fleks damer]]</f>
        <v>144</v>
      </c>
      <c r="T853">
        <f>Tabel1[[#This Row],[Junior drenge]]+Tabel1[[#This Row],[Junior piger]]+Tabel1[[#This Row],[Junior drenge uden banetill.]]+Tabel1[[#This Row],[Junior piger uden banetill.]]+Tabel1[[#This Row],[Senior mænd]]+Tabel1[[#This Row],[Senior damer]]</f>
        <v>569</v>
      </c>
      <c r="U853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853">
        <f>Tabel1[[#This Row],[Senior mænd]]+Tabel1[[#This Row],[Senior damer]]</f>
        <v>542</v>
      </c>
      <c r="W853">
        <f>Tabel1[[#This Row],[Langdist mænd]]+Tabel1[[#This Row],[Langdist damer]]</f>
        <v>0</v>
      </c>
      <c r="X853">
        <f>Tabel1[[#This Row],[I alt]]</f>
        <v>713</v>
      </c>
      <c r="Y853">
        <f>Tabel1[[#This Row],[Passive]]</f>
        <v>90</v>
      </c>
      <c r="Z853">
        <f>Tabel1[[#This Row],[Total Aktive]]+Tabel1[[#This Row],[Total Passive]]</f>
        <v>803</v>
      </c>
    </row>
    <row r="854" spans="1:26" x14ac:dyDescent="0.2">
      <c r="A854">
        <v>2015</v>
      </c>
      <c r="B854">
        <v>30</v>
      </c>
      <c r="C854" t="s">
        <v>231</v>
      </c>
      <c r="D854">
        <v>19</v>
      </c>
      <c r="E854">
        <v>5</v>
      </c>
      <c r="F854">
        <v>18</v>
      </c>
      <c r="G854">
        <v>12</v>
      </c>
      <c r="H854">
        <v>323</v>
      </c>
      <c r="I854">
        <v>185</v>
      </c>
      <c r="J854">
        <v>0</v>
      </c>
      <c r="K854">
        <v>0</v>
      </c>
      <c r="L854">
        <v>0</v>
      </c>
      <c r="M854">
        <v>0</v>
      </c>
      <c r="N854">
        <v>79</v>
      </c>
      <c r="O854">
        <v>56</v>
      </c>
      <c r="P854">
        <v>697</v>
      </c>
      <c r="Q854">
        <v>27</v>
      </c>
      <c r="R854" t="str">
        <f>_xlfn.CONCAT(Tabel1[[#This Row],[KlubNr]]," - ",Tabel1[[#This Row],[Klubnavn]])</f>
        <v>30 - Hvide Klit</v>
      </c>
      <c r="S854">
        <f>Tabel1[[#This Row],[Fleks mænd]]+Tabel1[[#This Row],[Fleks damer]]</f>
        <v>0</v>
      </c>
      <c r="T854">
        <f>Tabel1[[#This Row],[Junior drenge]]+Tabel1[[#This Row],[Junior piger]]+Tabel1[[#This Row],[Junior drenge uden banetill.]]+Tabel1[[#This Row],[Junior piger uden banetill.]]+Tabel1[[#This Row],[Senior mænd]]+Tabel1[[#This Row],[Senior damer]]</f>
        <v>562</v>
      </c>
      <c r="U854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854">
        <f>Tabel1[[#This Row],[Senior mænd]]+Tabel1[[#This Row],[Senior damer]]</f>
        <v>508</v>
      </c>
      <c r="W854">
        <f>Tabel1[[#This Row],[Langdist mænd]]+Tabel1[[#This Row],[Langdist damer]]</f>
        <v>135</v>
      </c>
      <c r="X854">
        <f>Tabel1[[#This Row],[I alt]]</f>
        <v>697</v>
      </c>
      <c r="Y854">
        <f>Tabel1[[#This Row],[Passive]]</f>
        <v>27</v>
      </c>
      <c r="Z854">
        <f>Tabel1[[#This Row],[Total Aktive]]+Tabel1[[#This Row],[Total Passive]]</f>
        <v>724</v>
      </c>
    </row>
    <row r="855" spans="1:26" x14ac:dyDescent="0.2">
      <c r="A855">
        <v>2015</v>
      </c>
      <c r="B855">
        <v>122</v>
      </c>
      <c r="C855" t="s">
        <v>137</v>
      </c>
      <c r="D855">
        <v>24</v>
      </c>
      <c r="E855">
        <v>5</v>
      </c>
      <c r="F855">
        <v>2</v>
      </c>
      <c r="G855">
        <v>1</v>
      </c>
      <c r="H855">
        <v>390</v>
      </c>
      <c r="I855">
        <v>174</v>
      </c>
      <c r="J855">
        <v>0</v>
      </c>
      <c r="K855">
        <v>0</v>
      </c>
      <c r="L855">
        <v>64</v>
      </c>
      <c r="M855">
        <v>18</v>
      </c>
      <c r="N855">
        <v>13</v>
      </c>
      <c r="O855">
        <v>5</v>
      </c>
      <c r="P855">
        <v>696</v>
      </c>
      <c r="Q855">
        <v>79</v>
      </c>
      <c r="R855" t="str">
        <f>_xlfn.CONCAT(Tabel1[[#This Row],[KlubNr]]," - ",Tabel1[[#This Row],[Klubnavn]])</f>
        <v>122 - Brande Golfklub</v>
      </c>
      <c r="S855">
        <f>Tabel1[[#This Row],[Fleks mænd]]+Tabel1[[#This Row],[Fleks damer]]</f>
        <v>82</v>
      </c>
      <c r="T855">
        <f>Tabel1[[#This Row],[Junior drenge]]+Tabel1[[#This Row],[Junior piger]]+Tabel1[[#This Row],[Junior drenge uden banetill.]]+Tabel1[[#This Row],[Junior piger uden banetill.]]+Tabel1[[#This Row],[Senior mænd]]+Tabel1[[#This Row],[Senior damer]]</f>
        <v>596</v>
      </c>
      <c r="U855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855">
        <f>Tabel1[[#This Row],[Senior mænd]]+Tabel1[[#This Row],[Senior damer]]</f>
        <v>564</v>
      </c>
      <c r="W855">
        <f>Tabel1[[#This Row],[Langdist mænd]]+Tabel1[[#This Row],[Langdist damer]]</f>
        <v>18</v>
      </c>
      <c r="X855">
        <f>Tabel1[[#This Row],[I alt]]</f>
        <v>696</v>
      </c>
      <c r="Y855">
        <f>Tabel1[[#This Row],[Passive]]</f>
        <v>79</v>
      </c>
      <c r="Z855">
        <f>Tabel1[[#This Row],[Total Aktive]]+Tabel1[[#This Row],[Total Passive]]</f>
        <v>775</v>
      </c>
    </row>
    <row r="856" spans="1:26" x14ac:dyDescent="0.2">
      <c r="A856">
        <v>2015</v>
      </c>
      <c r="B856">
        <v>75</v>
      </c>
      <c r="C856" t="s">
        <v>80</v>
      </c>
      <c r="D856">
        <v>26</v>
      </c>
      <c r="E856">
        <v>5</v>
      </c>
      <c r="F856">
        <v>14</v>
      </c>
      <c r="G856">
        <v>2</v>
      </c>
      <c r="H856">
        <v>349</v>
      </c>
      <c r="I856">
        <v>117</v>
      </c>
      <c r="J856">
        <v>0</v>
      </c>
      <c r="K856">
        <v>0</v>
      </c>
      <c r="L856">
        <v>116</v>
      </c>
      <c r="M856">
        <v>48</v>
      </c>
      <c r="N856">
        <v>11</v>
      </c>
      <c r="O856">
        <v>5</v>
      </c>
      <c r="P856">
        <v>693</v>
      </c>
      <c r="Q856">
        <v>13</v>
      </c>
      <c r="R856" t="str">
        <f>_xlfn.CONCAT(Tabel1[[#This Row],[KlubNr]]," - ",Tabel1[[#This Row],[Klubnavn]])</f>
        <v>75 - Kalø Golf Club</v>
      </c>
      <c r="S856">
        <f>Tabel1[[#This Row],[Fleks mænd]]+Tabel1[[#This Row],[Fleks damer]]</f>
        <v>164</v>
      </c>
      <c r="T856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856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856">
        <f>Tabel1[[#This Row],[Senior mænd]]+Tabel1[[#This Row],[Senior damer]]</f>
        <v>466</v>
      </c>
      <c r="W856">
        <f>Tabel1[[#This Row],[Langdist mænd]]+Tabel1[[#This Row],[Langdist damer]]</f>
        <v>16</v>
      </c>
      <c r="X856">
        <f>Tabel1[[#This Row],[I alt]]</f>
        <v>693</v>
      </c>
      <c r="Y856">
        <f>Tabel1[[#This Row],[Passive]]</f>
        <v>13</v>
      </c>
      <c r="Z856">
        <f>Tabel1[[#This Row],[Total Aktive]]+Tabel1[[#This Row],[Total Passive]]</f>
        <v>706</v>
      </c>
    </row>
    <row r="857" spans="1:26" x14ac:dyDescent="0.2">
      <c r="A857">
        <v>2015</v>
      </c>
      <c r="B857">
        <v>105</v>
      </c>
      <c r="C857" t="s">
        <v>117</v>
      </c>
      <c r="D857">
        <v>23</v>
      </c>
      <c r="E857">
        <v>3</v>
      </c>
      <c r="F857">
        <v>0</v>
      </c>
      <c r="G857">
        <v>0</v>
      </c>
      <c r="H857">
        <v>292</v>
      </c>
      <c r="I857">
        <v>189</v>
      </c>
      <c r="J857">
        <v>1</v>
      </c>
      <c r="K857">
        <v>0</v>
      </c>
      <c r="L857">
        <v>54</v>
      </c>
      <c r="M857">
        <v>39</v>
      </c>
      <c r="N857">
        <v>55</v>
      </c>
      <c r="O857">
        <v>36</v>
      </c>
      <c r="P857">
        <v>692</v>
      </c>
      <c r="Q857">
        <v>10</v>
      </c>
      <c r="R857" t="str">
        <f>_xlfn.CONCAT(Tabel1[[#This Row],[KlubNr]]," - ",Tabel1[[#This Row],[Klubnavn]])</f>
        <v>105 - Blokhus Golf Klub</v>
      </c>
      <c r="S857">
        <f>Tabel1[[#This Row],[Fleks mænd]]+Tabel1[[#This Row],[Fleks damer]]</f>
        <v>93</v>
      </c>
      <c r="T857">
        <f>Tabel1[[#This Row],[Junior drenge]]+Tabel1[[#This Row],[Junior piger]]+Tabel1[[#This Row],[Junior drenge uden banetill.]]+Tabel1[[#This Row],[Junior piger uden banetill.]]+Tabel1[[#This Row],[Senior mænd]]+Tabel1[[#This Row],[Senior damer]]</f>
        <v>507</v>
      </c>
      <c r="U857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857">
        <f>Tabel1[[#This Row],[Senior mænd]]+Tabel1[[#This Row],[Senior damer]]</f>
        <v>481</v>
      </c>
      <c r="W857">
        <f>Tabel1[[#This Row],[Langdist mænd]]+Tabel1[[#This Row],[Langdist damer]]</f>
        <v>91</v>
      </c>
      <c r="X857">
        <f>Tabel1[[#This Row],[I alt]]</f>
        <v>692</v>
      </c>
      <c r="Y857">
        <f>Tabel1[[#This Row],[Passive]]</f>
        <v>10</v>
      </c>
      <c r="Z857">
        <f>Tabel1[[#This Row],[Total Aktive]]+Tabel1[[#This Row],[Total Passive]]</f>
        <v>702</v>
      </c>
    </row>
    <row r="858" spans="1:26" x14ac:dyDescent="0.2">
      <c r="A858">
        <v>2015</v>
      </c>
      <c r="B858">
        <v>169</v>
      </c>
      <c r="C858" t="s">
        <v>99</v>
      </c>
      <c r="D858">
        <v>25</v>
      </c>
      <c r="E858">
        <v>8</v>
      </c>
      <c r="F858">
        <v>10</v>
      </c>
      <c r="G858">
        <v>1</v>
      </c>
      <c r="H858">
        <v>432</v>
      </c>
      <c r="I858">
        <v>122</v>
      </c>
      <c r="J858">
        <v>0</v>
      </c>
      <c r="K858">
        <v>0</v>
      </c>
      <c r="L858">
        <v>66</v>
      </c>
      <c r="M858">
        <v>24</v>
      </c>
      <c r="N858">
        <v>0</v>
      </c>
      <c r="O858">
        <v>0</v>
      </c>
      <c r="P858">
        <v>688</v>
      </c>
      <c r="Q858">
        <v>0</v>
      </c>
      <c r="R858" t="str">
        <f>_xlfn.CONCAT(Tabel1[[#This Row],[KlubNr]]," - ",Tabel1[[#This Row],[Klubnavn]])</f>
        <v>169 - Ledreborg Palace Golf Club</v>
      </c>
      <c r="S858">
        <f>Tabel1[[#This Row],[Fleks mænd]]+Tabel1[[#This Row],[Fleks damer]]</f>
        <v>90</v>
      </c>
      <c r="T858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858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858">
        <f>Tabel1[[#This Row],[Senior mænd]]+Tabel1[[#This Row],[Senior damer]]</f>
        <v>554</v>
      </c>
      <c r="W858">
        <f>Tabel1[[#This Row],[Langdist mænd]]+Tabel1[[#This Row],[Langdist damer]]</f>
        <v>0</v>
      </c>
      <c r="X858">
        <f>Tabel1[[#This Row],[I alt]]</f>
        <v>688</v>
      </c>
      <c r="Y858">
        <f>Tabel1[[#This Row],[Passive]]</f>
        <v>0</v>
      </c>
      <c r="Z858">
        <f>Tabel1[[#This Row],[Total Aktive]]+Tabel1[[#This Row],[Total Passive]]</f>
        <v>688</v>
      </c>
    </row>
    <row r="859" spans="1:26" x14ac:dyDescent="0.2">
      <c r="A859">
        <v>2015</v>
      </c>
      <c r="B859">
        <v>144</v>
      </c>
      <c r="C859" t="s">
        <v>124</v>
      </c>
      <c r="D859">
        <v>18</v>
      </c>
      <c r="E859">
        <v>8</v>
      </c>
      <c r="F859">
        <v>16</v>
      </c>
      <c r="G859">
        <v>7</v>
      </c>
      <c r="H859">
        <v>281</v>
      </c>
      <c r="I859">
        <v>131</v>
      </c>
      <c r="J859">
        <v>0</v>
      </c>
      <c r="K859">
        <v>0</v>
      </c>
      <c r="L859">
        <v>113</v>
      </c>
      <c r="M859">
        <v>58</v>
      </c>
      <c r="N859">
        <v>32</v>
      </c>
      <c r="O859">
        <v>19</v>
      </c>
      <c r="P859">
        <v>683</v>
      </c>
      <c r="Q859">
        <v>93</v>
      </c>
      <c r="R859" t="str">
        <f>_xlfn.CONCAT(Tabel1[[#This Row],[KlubNr]]," - ",Tabel1[[#This Row],[Klubnavn]])</f>
        <v>144 - DGC Dragsholm Golf Club</v>
      </c>
      <c r="S859">
        <f>Tabel1[[#This Row],[Fleks mænd]]+Tabel1[[#This Row],[Fleks damer]]</f>
        <v>171</v>
      </c>
      <c r="T859">
        <f>Tabel1[[#This Row],[Junior drenge]]+Tabel1[[#This Row],[Junior piger]]+Tabel1[[#This Row],[Junior drenge uden banetill.]]+Tabel1[[#This Row],[Junior piger uden banetill.]]+Tabel1[[#This Row],[Senior mænd]]+Tabel1[[#This Row],[Senior damer]]</f>
        <v>461</v>
      </c>
      <c r="U859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859">
        <f>Tabel1[[#This Row],[Senior mænd]]+Tabel1[[#This Row],[Senior damer]]</f>
        <v>412</v>
      </c>
      <c r="W859">
        <f>Tabel1[[#This Row],[Langdist mænd]]+Tabel1[[#This Row],[Langdist damer]]</f>
        <v>51</v>
      </c>
      <c r="X859">
        <f>Tabel1[[#This Row],[I alt]]</f>
        <v>683</v>
      </c>
      <c r="Y859">
        <f>Tabel1[[#This Row],[Passive]]</f>
        <v>93</v>
      </c>
      <c r="Z859">
        <f>Tabel1[[#This Row],[Total Aktive]]+Tabel1[[#This Row],[Total Passive]]</f>
        <v>776</v>
      </c>
    </row>
    <row r="860" spans="1:26" x14ac:dyDescent="0.2">
      <c r="A860">
        <v>2015</v>
      </c>
      <c r="B860">
        <v>154</v>
      </c>
      <c r="C860" t="s">
        <v>150</v>
      </c>
      <c r="D860">
        <v>19</v>
      </c>
      <c r="E860">
        <v>0</v>
      </c>
      <c r="F860">
        <v>0</v>
      </c>
      <c r="G860">
        <v>0</v>
      </c>
      <c r="H860">
        <v>303</v>
      </c>
      <c r="I860">
        <v>177</v>
      </c>
      <c r="J860">
        <v>0</v>
      </c>
      <c r="K860">
        <v>0</v>
      </c>
      <c r="L860">
        <v>55</v>
      </c>
      <c r="M860">
        <v>23</v>
      </c>
      <c r="N860">
        <v>79</v>
      </c>
      <c r="O860">
        <v>22</v>
      </c>
      <c r="P860">
        <v>678</v>
      </c>
      <c r="Q860">
        <v>26</v>
      </c>
      <c r="R860" t="str">
        <f>_xlfn.CONCAT(Tabel1[[#This Row],[KlubNr]]," - ",Tabel1[[#This Row],[Klubnavn]])</f>
        <v>154 - Skærbæk Mølle Golfklub Ølgod</v>
      </c>
      <c r="S860">
        <f>Tabel1[[#This Row],[Fleks mænd]]+Tabel1[[#This Row],[Fleks damer]]</f>
        <v>78</v>
      </c>
      <c r="T860">
        <f>Tabel1[[#This Row],[Junior drenge]]+Tabel1[[#This Row],[Junior piger]]+Tabel1[[#This Row],[Junior drenge uden banetill.]]+Tabel1[[#This Row],[Junior piger uden banetill.]]+Tabel1[[#This Row],[Senior mænd]]+Tabel1[[#This Row],[Senior damer]]</f>
        <v>499</v>
      </c>
      <c r="U860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860">
        <f>Tabel1[[#This Row],[Senior mænd]]+Tabel1[[#This Row],[Senior damer]]</f>
        <v>480</v>
      </c>
      <c r="W860">
        <f>Tabel1[[#This Row],[Langdist mænd]]+Tabel1[[#This Row],[Langdist damer]]</f>
        <v>101</v>
      </c>
      <c r="X860">
        <f>Tabel1[[#This Row],[I alt]]</f>
        <v>678</v>
      </c>
      <c r="Y860">
        <f>Tabel1[[#This Row],[Passive]]</f>
        <v>26</v>
      </c>
      <c r="Z860">
        <f>Tabel1[[#This Row],[Total Aktive]]+Tabel1[[#This Row],[Total Passive]]</f>
        <v>704</v>
      </c>
    </row>
    <row r="861" spans="1:26" x14ac:dyDescent="0.2">
      <c r="A861">
        <v>2015</v>
      </c>
      <c r="B861">
        <v>95</v>
      </c>
      <c r="C861" t="s">
        <v>152</v>
      </c>
      <c r="D861">
        <v>24</v>
      </c>
      <c r="E861">
        <v>6</v>
      </c>
      <c r="F861">
        <v>10</v>
      </c>
      <c r="G861">
        <v>1</v>
      </c>
      <c r="H861">
        <v>121</v>
      </c>
      <c r="I861">
        <v>57</v>
      </c>
      <c r="J861">
        <v>5</v>
      </c>
      <c r="K861">
        <v>1</v>
      </c>
      <c r="L861">
        <v>257</v>
      </c>
      <c r="M861">
        <v>106</v>
      </c>
      <c r="N861">
        <v>46</v>
      </c>
      <c r="O861">
        <v>29</v>
      </c>
      <c r="P861">
        <v>663</v>
      </c>
      <c r="Q861">
        <v>6</v>
      </c>
      <c r="R861" t="str">
        <f>_xlfn.CONCAT(Tabel1[[#This Row],[KlubNr]]," - ",Tabel1[[#This Row],[Klubnavn]])</f>
        <v>95 - Samsø Golfklub</v>
      </c>
      <c r="S861">
        <f>Tabel1[[#This Row],[Fleks mænd]]+Tabel1[[#This Row],[Fleks damer]]</f>
        <v>363</v>
      </c>
      <c r="T861">
        <f>Tabel1[[#This Row],[Junior drenge]]+Tabel1[[#This Row],[Junior piger]]+Tabel1[[#This Row],[Junior drenge uden banetill.]]+Tabel1[[#This Row],[Junior piger uden banetill.]]+Tabel1[[#This Row],[Senior mænd]]+Tabel1[[#This Row],[Senior damer]]</f>
        <v>219</v>
      </c>
      <c r="U861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861">
        <f>Tabel1[[#This Row],[Senior mænd]]+Tabel1[[#This Row],[Senior damer]]</f>
        <v>178</v>
      </c>
      <c r="W861">
        <f>Tabel1[[#This Row],[Langdist mænd]]+Tabel1[[#This Row],[Langdist damer]]</f>
        <v>75</v>
      </c>
      <c r="X861">
        <f>Tabel1[[#This Row],[I alt]]</f>
        <v>663</v>
      </c>
      <c r="Y861">
        <f>Tabel1[[#This Row],[Passive]]</f>
        <v>6</v>
      </c>
      <c r="Z861">
        <f>Tabel1[[#This Row],[Total Aktive]]+Tabel1[[#This Row],[Total Passive]]</f>
        <v>669</v>
      </c>
    </row>
    <row r="862" spans="1:26" x14ac:dyDescent="0.2">
      <c r="A862">
        <v>2015</v>
      </c>
      <c r="B862">
        <v>69</v>
      </c>
      <c r="C862" t="s">
        <v>135</v>
      </c>
      <c r="D862">
        <v>22</v>
      </c>
      <c r="E862">
        <v>3</v>
      </c>
      <c r="F862">
        <v>12</v>
      </c>
      <c r="G862">
        <v>11</v>
      </c>
      <c r="H862">
        <v>391</v>
      </c>
      <c r="I862">
        <v>192</v>
      </c>
      <c r="J862">
        <v>0</v>
      </c>
      <c r="K862">
        <v>0</v>
      </c>
      <c r="L862">
        <v>16</v>
      </c>
      <c r="M862">
        <v>4</v>
      </c>
      <c r="N862">
        <v>6</v>
      </c>
      <c r="O862">
        <v>1</v>
      </c>
      <c r="P862">
        <v>658</v>
      </c>
      <c r="Q862">
        <v>206</v>
      </c>
      <c r="R862" t="str">
        <f>_xlfn.CONCAT(Tabel1[[#This Row],[KlubNr]]," - ",Tabel1[[#This Row],[Klubnavn]])</f>
        <v>69 - Maribo Sø Golfklub</v>
      </c>
      <c r="S862">
        <f>Tabel1[[#This Row],[Fleks mænd]]+Tabel1[[#This Row],[Fleks damer]]</f>
        <v>20</v>
      </c>
      <c r="T862">
        <f>Tabel1[[#This Row],[Junior drenge]]+Tabel1[[#This Row],[Junior piger]]+Tabel1[[#This Row],[Junior drenge uden banetill.]]+Tabel1[[#This Row],[Junior piger uden banetill.]]+Tabel1[[#This Row],[Senior mænd]]+Tabel1[[#This Row],[Senior damer]]</f>
        <v>631</v>
      </c>
      <c r="U862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862">
        <f>Tabel1[[#This Row],[Senior mænd]]+Tabel1[[#This Row],[Senior damer]]</f>
        <v>583</v>
      </c>
      <c r="W862">
        <f>Tabel1[[#This Row],[Langdist mænd]]+Tabel1[[#This Row],[Langdist damer]]</f>
        <v>7</v>
      </c>
      <c r="X862">
        <f>Tabel1[[#This Row],[I alt]]</f>
        <v>658</v>
      </c>
      <c r="Y862">
        <f>Tabel1[[#This Row],[Passive]]</f>
        <v>206</v>
      </c>
      <c r="Z862">
        <f>Tabel1[[#This Row],[Total Aktive]]+Tabel1[[#This Row],[Total Passive]]</f>
        <v>864</v>
      </c>
    </row>
    <row r="863" spans="1:26" x14ac:dyDescent="0.2">
      <c r="A863">
        <v>2015</v>
      </c>
      <c r="B863">
        <v>142</v>
      </c>
      <c r="C863" t="s">
        <v>114</v>
      </c>
      <c r="D863">
        <v>28</v>
      </c>
      <c r="E863">
        <v>7</v>
      </c>
      <c r="F863">
        <v>0</v>
      </c>
      <c r="G863">
        <v>0</v>
      </c>
      <c r="H863">
        <v>372</v>
      </c>
      <c r="I863">
        <v>143</v>
      </c>
      <c r="J863">
        <v>1</v>
      </c>
      <c r="K863">
        <v>0</v>
      </c>
      <c r="L863">
        <v>73</v>
      </c>
      <c r="M863">
        <v>34</v>
      </c>
      <c r="N863">
        <v>0</v>
      </c>
      <c r="O863">
        <v>0</v>
      </c>
      <c r="P863">
        <v>658</v>
      </c>
      <c r="Q863">
        <v>9</v>
      </c>
      <c r="R863" t="str">
        <f>_xlfn.CONCAT(Tabel1[[#This Row],[KlubNr]]," - ",Tabel1[[#This Row],[Klubnavn]])</f>
        <v>142 - Birkemose Golf Club</v>
      </c>
      <c r="S863">
        <f>Tabel1[[#This Row],[Fleks mænd]]+Tabel1[[#This Row],[Fleks damer]]</f>
        <v>107</v>
      </c>
      <c r="T863">
        <f>Tabel1[[#This Row],[Junior drenge]]+Tabel1[[#This Row],[Junior piger]]+Tabel1[[#This Row],[Junior drenge uden banetill.]]+Tabel1[[#This Row],[Junior piger uden banetill.]]+Tabel1[[#This Row],[Senior mænd]]+Tabel1[[#This Row],[Senior damer]]</f>
        <v>550</v>
      </c>
      <c r="U863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863">
        <f>Tabel1[[#This Row],[Senior mænd]]+Tabel1[[#This Row],[Senior damer]]</f>
        <v>515</v>
      </c>
      <c r="W863">
        <f>Tabel1[[#This Row],[Langdist mænd]]+Tabel1[[#This Row],[Langdist damer]]</f>
        <v>0</v>
      </c>
      <c r="X863">
        <f>Tabel1[[#This Row],[I alt]]</f>
        <v>658</v>
      </c>
      <c r="Y863">
        <f>Tabel1[[#This Row],[Passive]]</f>
        <v>9</v>
      </c>
      <c r="Z863">
        <f>Tabel1[[#This Row],[Total Aktive]]+Tabel1[[#This Row],[Total Passive]]</f>
        <v>667</v>
      </c>
    </row>
    <row r="864" spans="1:26" x14ac:dyDescent="0.2">
      <c r="A864">
        <v>2015</v>
      </c>
      <c r="B864">
        <v>103</v>
      </c>
      <c r="C864" t="s">
        <v>139</v>
      </c>
      <c r="D864">
        <v>19</v>
      </c>
      <c r="E864">
        <v>3</v>
      </c>
      <c r="F864">
        <v>0</v>
      </c>
      <c r="G864">
        <v>0</v>
      </c>
      <c r="H864">
        <v>242</v>
      </c>
      <c r="I864">
        <v>150</v>
      </c>
      <c r="J864">
        <v>0</v>
      </c>
      <c r="K864">
        <v>0</v>
      </c>
      <c r="L864">
        <v>148</v>
      </c>
      <c r="M864">
        <v>87</v>
      </c>
      <c r="N864">
        <v>7</v>
      </c>
      <c r="O864">
        <v>1</v>
      </c>
      <c r="P864">
        <v>657</v>
      </c>
      <c r="Q864">
        <v>0</v>
      </c>
      <c r="R864" t="str">
        <f>_xlfn.CONCAT(Tabel1[[#This Row],[KlubNr]]," - ",Tabel1[[#This Row],[Klubnavn]])</f>
        <v>103 - Holmsland Klit Golfklub</v>
      </c>
      <c r="S864">
        <f>Tabel1[[#This Row],[Fleks mænd]]+Tabel1[[#This Row],[Fleks damer]]</f>
        <v>235</v>
      </c>
      <c r="T864">
        <f>Tabel1[[#This Row],[Junior drenge]]+Tabel1[[#This Row],[Junior piger]]+Tabel1[[#This Row],[Junior drenge uden banetill.]]+Tabel1[[#This Row],[Junior piger uden banetill.]]+Tabel1[[#This Row],[Senior mænd]]+Tabel1[[#This Row],[Senior damer]]</f>
        <v>414</v>
      </c>
      <c r="U864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864">
        <f>Tabel1[[#This Row],[Senior mænd]]+Tabel1[[#This Row],[Senior damer]]</f>
        <v>392</v>
      </c>
      <c r="W864">
        <f>Tabel1[[#This Row],[Langdist mænd]]+Tabel1[[#This Row],[Langdist damer]]</f>
        <v>8</v>
      </c>
      <c r="X864">
        <f>Tabel1[[#This Row],[I alt]]</f>
        <v>657</v>
      </c>
      <c r="Y864">
        <f>Tabel1[[#This Row],[Passive]]</f>
        <v>0</v>
      </c>
      <c r="Z864">
        <f>Tabel1[[#This Row],[Total Aktive]]+Tabel1[[#This Row],[Total Passive]]</f>
        <v>657</v>
      </c>
    </row>
    <row r="865" spans="1:26" x14ac:dyDescent="0.2">
      <c r="A865">
        <v>2015</v>
      </c>
      <c r="B865">
        <v>196</v>
      </c>
      <c r="C865" t="s">
        <v>98</v>
      </c>
      <c r="D865">
        <v>9</v>
      </c>
      <c r="E865">
        <v>1</v>
      </c>
      <c r="F865">
        <v>1</v>
      </c>
      <c r="G865">
        <v>0</v>
      </c>
      <c r="H865">
        <v>359</v>
      </c>
      <c r="I865">
        <v>177</v>
      </c>
      <c r="J865">
        <v>0</v>
      </c>
      <c r="K865">
        <v>0</v>
      </c>
      <c r="L865">
        <v>62</v>
      </c>
      <c r="M865">
        <v>43</v>
      </c>
      <c r="N865">
        <v>3</v>
      </c>
      <c r="O865">
        <v>1</v>
      </c>
      <c r="P865">
        <v>656</v>
      </c>
      <c r="Q865">
        <v>24</v>
      </c>
      <c r="R865" t="str">
        <f>_xlfn.CONCAT(Tabel1[[#This Row],[KlubNr]]," - ",Tabel1[[#This Row],[Klubnavn]])</f>
        <v>196 - Odense Blommenslyst Golfklub</v>
      </c>
      <c r="S865">
        <f>Tabel1[[#This Row],[Fleks mænd]]+Tabel1[[#This Row],[Fleks damer]]</f>
        <v>105</v>
      </c>
      <c r="T865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865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865">
        <f>Tabel1[[#This Row],[Senior mænd]]+Tabel1[[#This Row],[Senior damer]]</f>
        <v>536</v>
      </c>
      <c r="W865">
        <f>Tabel1[[#This Row],[Langdist mænd]]+Tabel1[[#This Row],[Langdist damer]]</f>
        <v>4</v>
      </c>
      <c r="X865">
        <f>Tabel1[[#This Row],[I alt]]</f>
        <v>656</v>
      </c>
      <c r="Y865">
        <f>Tabel1[[#This Row],[Passive]]</f>
        <v>24</v>
      </c>
      <c r="Z865">
        <f>Tabel1[[#This Row],[Total Aktive]]+Tabel1[[#This Row],[Total Passive]]</f>
        <v>680</v>
      </c>
    </row>
    <row r="866" spans="1:26" x14ac:dyDescent="0.2">
      <c r="A866">
        <v>2015</v>
      </c>
      <c r="B866">
        <v>197</v>
      </c>
      <c r="C866" t="s">
        <v>130</v>
      </c>
      <c r="D866">
        <v>17</v>
      </c>
      <c r="E866">
        <v>1</v>
      </c>
      <c r="F866">
        <v>13</v>
      </c>
      <c r="G866">
        <v>8</v>
      </c>
      <c r="H866">
        <v>386</v>
      </c>
      <c r="I866">
        <v>158</v>
      </c>
      <c r="J866">
        <v>0</v>
      </c>
      <c r="K866">
        <v>0</v>
      </c>
      <c r="L866">
        <v>28</v>
      </c>
      <c r="M866">
        <v>6</v>
      </c>
      <c r="N866">
        <v>30</v>
      </c>
      <c r="O866">
        <v>8</v>
      </c>
      <c r="P866">
        <v>655</v>
      </c>
      <c r="Q866">
        <v>15</v>
      </c>
      <c r="R866" t="str">
        <f>_xlfn.CONCAT(Tabel1[[#This Row],[KlubNr]]," - ",Tabel1[[#This Row],[Klubnavn]])</f>
        <v>197 - Dronninglund Golfklub</v>
      </c>
      <c r="S866">
        <f>Tabel1[[#This Row],[Fleks mænd]]+Tabel1[[#This Row],[Fleks damer]]</f>
        <v>34</v>
      </c>
      <c r="T866">
        <f>Tabel1[[#This Row],[Junior drenge]]+Tabel1[[#This Row],[Junior piger]]+Tabel1[[#This Row],[Junior drenge uden banetill.]]+Tabel1[[#This Row],[Junior piger uden banetill.]]+Tabel1[[#This Row],[Senior mænd]]+Tabel1[[#This Row],[Senior damer]]</f>
        <v>583</v>
      </c>
      <c r="U866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866">
        <f>Tabel1[[#This Row],[Senior mænd]]+Tabel1[[#This Row],[Senior damer]]</f>
        <v>544</v>
      </c>
      <c r="W866">
        <f>Tabel1[[#This Row],[Langdist mænd]]+Tabel1[[#This Row],[Langdist damer]]</f>
        <v>38</v>
      </c>
      <c r="X866">
        <f>Tabel1[[#This Row],[I alt]]</f>
        <v>655</v>
      </c>
      <c r="Y866">
        <f>Tabel1[[#This Row],[Passive]]</f>
        <v>15</v>
      </c>
      <c r="Z866">
        <f>Tabel1[[#This Row],[Total Aktive]]+Tabel1[[#This Row],[Total Passive]]</f>
        <v>670</v>
      </c>
    </row>
    <row r="867" spans="1:26" x14ac:dyDescent="0.2">
      <c r="A867">
        <v>2015</v>
      </c>
      <c r="B867">
        <v>41</v>
      </c>
      <c r="C867" t="s">
        <v>104</v>
      </c>
      <c r="D867">
        <v>33</v>
      </c>
      <c r="E867">
        <v>7</v>
      </c>
      <c r="F867">
        <v>0</v>
      </c>
      <c r="G867">
        <v>0</v>
      </c>
      <c r="H867">
        <v>385</v>
      </c>
      <c r="I867">
        <v>229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  <c r="P867">
        <v>654</v>
      </c>
      <c r="Q867">
        <v>212</v>
      </c>
      <c r="R867" t="str">
        <f>_xlfn.CONCAT(Tabel1[[#This Row],[KlubNr]]," - ",Tabel1[[#This Row],[Klubnavn]])</f>
        <v>41 - Kalundborg Golfklub</v>
      </c>
      <c r="S867">
        <f>Tabel1[[#This Row],[Fleks mænd]]+Tabel1[[#This Row],[Fleks damer]]</f>
        <v>0</v>
      </c>
      <c r="T867">
        <f>Tabel1[[#This Row],[Junior drenge]]+Tabel1[[#This Row],[Junior piger]]+Tabel1[[#This Row],[Junior drenge uden banetill.]]+Tabel1[[#This Row],[Junior piger uden banetill.]]+Tabel1[[#This Row],[Senior mænd]]+Tabel1[[#This Row],[Senior damer]]</f>
        <v>654</v>
      </c>
      <c r="U867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867">
        <f>Tabel1[[#This Row],[Senior mænd]]+Tabel1[[#This Row],[Senior damer]]</f>
        <v>614</v>
      </c>
      <c r="W867">
        <f>Tabel1[[#This Row],[Langdist mænd]]+Tabel1[[#This Row],[Langdist damer]]</f>
        <v>0</v>
      </c>
      <c r="X867">
        <f>Tabel1[[#This Row],[I alt]]</f>
        <v>654</v>
      </c>
      <c r="Y867">
        <f>Tabel1[[#This Row],[Passive]]</f>
        <v>212</v>
      </c>
      <c r="Z867">
        <f>Tabel1[[#This Row],[Total Aktive]]+Tabel1[[#This Row],[Total Passive]]</f>
        <v>866</v>
      </c>
    </row>
    <row r="868" spans="1:26" x14ac:dyDescent="0.2">
      <c r="A868">
        <v>2015</v>
      </c>
      <c r="B868">
        <v>43</v>
      </c>
      <c r="C868" t="s">
        <v>122</v>
      </c>
      <c r="D868">
        <v>34</v>
      </c>
      <c r="E868">
        <v>8</v>
      </c>
      <c r="F868">
        <v>5</v>
      </c>
      <c r="G868">
        <v>0</v>
      </c>
      <c r="H868">
        <v>348</v>
      </c>
      <c r="I868">
        <v>176</v>
      </c>
      <c r="J868">
        <v>0</v>
      </c>
      <c r="K868">
        <v>0</v>
      </c>
      <c r="L868">
        <v>52</v>
      </c>
      <c r="M868">
        <v>16</v>
      </c>
      <c r="N868">
        <v>12</v>
      </c>
      <c r="O868">
        <v>3</v>
      </c>
      <c r="P868">
        <v>654</v>
      </c>
      <c r="Q868">
        <v>121</v>
      </c>
      <c r="R868" t="str">
        <f>_xlfn.CONCAT(Tabel1[[#This Row],[KlubNr]]," - ",Tabel1[[#This Row],[Klubnavn]])</f>
        <v>43 - Vestfyns Golfklub</v>
      </c>
      <c r="S868">
        <f>Tabel1[[#This Row],[Fleks mænd]]+Tabel1[[#This Row],[Fleks damer]]</f>
        <v>68</v>
      </c>
      <c r="T868">
        <f>Tabel1[[#This Row],[Junior drenge]]+Tabel1[[#This Row],[Junior piger]]+Tabel1[[#This Row],[Junior drenge uden banetill.]]+Tabel1[[#This Row],[Junior piger uden banetill.]]+Tabel1[[#This Row],[Senior mænd]]+Tabel1[[#This Row],[Senior damer]]</f>
        <v>571</v>
      </c>
      <c r="U868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868">
        <f>Tabel1[[#This Row],[Senior mænd]]+Tabel1[[#This Row],[Senior damer]]</f>
        <v>524</v>
      </c>
      <c r="W868">
        <f>Tabel1[[#This Row],[Langdist mænd]]+Tabel1[[#This Row],[Langdist damer]]</f>
        <v>15</v>
      </c>
      <c r="X868">
        <f>Tabel1[[#This Row],[I alt]]</f>
        <v>654</v>
      </c>
      <c r="Y868">
        <f>Tabel1[[#This Row],[Passive]]</f>
        <v>121</v>
      </c>
      <c r="Z868">
        <f>Tabel1[[#This Row],[Total Aktive]]+Tabel1[[#This Row],[Total Passive]]</f>
        <v>775</v>
      </c>
    </row>
    <row r="869" spans="1:26" x14ac:dyDescent="0.2">
      <c r="A869">
        <v>2015</v>
      </c>
      <c r="B869">
        <v>128</v>
      </c>
      <c r="C869" t="s">
        <v>111</v>
      </c>
      <c r="D869">
        <v>20</v>
      </c>
      <c r="E869">
        <v>4</v>
      </c>
      <c r="F869">
        <v>16</v>
      </c>
      <c r="G869">
        <v>3</v>
      </c>
      <c r="H869">
        <v>368</v>
      </c>
      <c r="I869">
        <v>192</v>
      </c>
      <c r="J869">
        <v>0</v>
      </c>
      <c r="K869">
        <v>0</v>
      </c>
      <c r="L869">
        <v>25</v>
      </c>
      <c r="M869">
        <v>7</v>
      </c>
      <c r="N869">
        <v>11</v>
      </c>
      <c r="O869">
        <v>7</v>
      </c>
      <c r="P869">
        <v>653</v>
      </c>
      <c r="Q869">
        <v>80</v>
      </c>
      <c r="R869" t="str">
        <f>_xlfn.CONCAT(Tabel1[[#This Row],[KlubNr]]," - ",Tabel1[[#This Row],[Klubnavn]])</f>
        <v>128 - Benniksgaard Golf Klub</v>
      </c>
      <c r="S869">
        <f>Tabel1[[#This Row],[Fleks mænd]]+Tabel1[[#This Row],[Fleks damer]]</f>
        <v>32</v>
      </c>
      <c r="T869">
        <f>Tabel1[[#This Row],[Junior drenge]]+Tabel1[[#This Row],[Junior piger]]+Tabel1[[#This Row],[Junior drenge uden banetill.]]+Tabel1[[#This Row],[Junior piger uden banetill.]]+Tabel1[[#This Row],[Senior mænd]]+Tabel1[[#This Row],[Senior damer]]</f>
        <v>603</v>
      </c>
      <c r="U869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869">
        <f>Tabel1[[#This Row],[Senior mænd]]+Tabel1[[#This Row],[Senior damer]]</f>
        <v>560</v>
      </c>
      <c r="W869">
        <f>Tabel1[[#This Row],[Langdist mænd]]+Tabel1[[#This Row],[Langdist damer]]</f>
        <v>18</v>
      </c>
      <c r="X869">
        <f>Tabel1[[#This Row],[I alt]]</f>
        <v>653</v>
      </c>
      <c r="Y869">
        <f>Tabel1[[#This Row],[Passive]]</f>
        <v>80</v>
      </c>
      <c r="Z869">
        <f>Tabel1[[#This Row],[Total Aktive]]+Tabel1[[#This Row],[Total Passive]]</f>
        <v>733</v>
      </c>
    </row>
    <row r="870" spans="1:26" x14ac:dyDescent="0.2">
      <c r="A870">
        <v>2015</v>
      </c>
      <c r="B870">
        <v>180</v>
      </c>
      <c r="C870" t="s">
        <v>165</v>
      </c>
      <c r="D870">
        <v>3</v>
      </c>
      <c r="E870">
        <v>0</v>
      </c>
      <c r="F870">
        <v>0</v>
      </c>
      <c r="G870">
        <v>0</v>
      </c>
      <c r="H870">
        <v>502</v>
      </c>
      <c r="I870">
        <v>145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650</v>
      </c>
      <c r="Q870">
        <v>5</v>
      </c>
      <c r="R870" t="str">
        <f>_xlfn.CONCAT(Tabel1[[#This Row],[KlubNr]]," - ",Tabel1[[#This Row],[Klubnavn]])</f>
        <v>180 - Gudhjem Golfklub</v>
      </c>
      <c r="S870">
        <f>Tabel1[[#This Row],[Fleks mænd]]+Tabel1[[#This Row],[Fleks damer]]</f>
        <v>0</v>
      </c>
      <c r="T870">
        <f>Tabel1[[#This Row],[Junior drenge]]+Tabel1[[#This Row],[Junior piger]]+Tabel1[[#This Row],[Junior drenge uden banetill.]]+Tabel1[[#This Row],[Junior piger uden banetill.]]+Tabel1[[#This Row],[Senior mænd]]+Tabel1[[#This Row],[Senior damer]]</f>
        <v>650</v>
      </c>
      <c r="U870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870">
        <f>Tabel1[[#This Row],[Senior mænd]]+Tabel1[[#This Row],[Senior damer]]</f>
        <v>647</v>
      </c>
      <c r="W870">
        <f>Tabel1[[#This Row],[Langdist mænd]]+Tabel1[[#This Row],[Langdist damer]]</f>
        <v>0</v>
      </c>
      <c r="X870">
        <f>Tabel1[[#This Row],[I alt]]</f>
        <v>650</v>
      </c>
      <c r="Y870">
        <f>Tabel1[[#This Row],[Passive]]</f>
        <v>5</v>
      </c>
      <c r="Z870">
        <f>Tabel1[[#This Row],[Total Aktive]]+Tabel1[[#This Row],[Total Passive]]</f>
        <v>655</v>
      </c>
    </row>
    <row r="871" spans="1:26" x14ac:dyDescent="0.2">
      <c r="A871">
        <v>2015</v>
      </c>
      <c r="B871">
        <v>71</v>
      </c>
      <c r="C871" t="s">
        <v>138</v>
      </c>
      <c r="D871">
        <v>10</v>
      </c>
      <c r="E871">
        <v>3</v>
      </c>
      <c r="F871">
        <v>6</v>
      </c>
      <c r="G871">
        <v>2</v>
      </c>
      <c r="H871">
        <v>369</v>
      </c>
      <c r="I871">
        <v>200</v>
      </c>
      <c r="J871">
        <v>0</v>
      </c>
      <c r="K871">
        <v>0</v>
      </c>
      <c r="L871">
        <v>27</v>
      </c>
      <c r="M871">
        <v>16</v>
      </c>
      <c r="N871">
        <v>9</v>
      </c>
      <c r="O871">
        <v>6</v>
      </c>
      <c r="P871">
        <v>648</v>
      </c>
      <c r="Q871">
        <v>20</v>
      </c>
      <c r="R871" t="str">
        <f>_xlfn.CONCAT(Tabel1[[#This Row],[KlubNr]]," - ",Tabel1[[#This Row],[Klubnavn]])</f>
        <v>71 - Sæby Golfklub</v>
      </c>
      <c r="S871">
        <f>Tabel1[[#This Row],[Fleks mænd]]+Tabel1[[#This Row],[Fleks damer]]</f>
        <v>43</v>
      </c>
      <c r="T871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871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871">
        <f>Tabel1[[#This Row],[Senior mænd]]+Tabel1[[#This Row],[Senior damer]]</f>
        <v>569</v>
      </c>
      <c r="W871">
        <f>Tabel1[[#This Row],[Langdist mænd]]+Tabel1[[#This Row],[Langdist damer]]</f>
        <v>15</v>
      </c>
      <c r="X871">
        <f>Tabel1[[#This Row],[I alt]]</f>
        <v>648</v>
      </c>
      <c r="Y871">
        <f>Tabel1[[#This Row],[Passive]]</f>
        <v>20</v>
      </c>
      <c r="Z871">
        <f>Tabel1[[#This Row],[Total Aktive]]+Tabel1[[#This Row],[Total Passive]]</f>
        <v>668</v>
      </c>
    </row>
    <row r="872" spans="1:26" x14ac:dyDescent="0.2">
      <c r="A872">
        <v>2015</v>
      </c>
      <c r="B872">
        <v>70</v>
      </c>
      <c r="C872" t="s">
        <v>120</v>
      </c>
      <c r="D872">
        <v>30</v>
      </c>
      <c r="E872">
        <v>6</v>
      </c>
      <c r="F872">
        <v>2</v>
      </c>
      <c r="G872">
        <v>1</v>
      </c>
      <c r="H872">
        <v>372</v>
      </c>
      <c r="I872">
        <v>170</v>
      </c>
      <c r="J872">
        <v>0</v>
      </c>
      <c r="K872">
        <v>0</v>
      </c>
      <c r="L872">
        <v>48</v>
      </c>
      <c r="M872">
        <v>12</v>
      </c>
      <c r="N872">
        <v>3</v>
      </c>
      <c r="O872">
        <v>0</v>
      </c>
      <c r="P872">
        <v>644</v>
      </c>
      <c r="Q872">
        <v>111</v>
      </c>
      <c r="R872" t="str">
        <f>_xlfn.CONCAT(Tabel1[[#This Row],[KlubNr]]," - ",Tabel1[[#This Row],[Klubnavn]])</f>
        <v>70 - Skanderborg Golf Klub</v>
      </c>
      <c r="S872">
        <f>Tabel1[[#This Row],[Fleks mænd]]+Tabel1[[#This Row],[Fleks damer]]</f>
        <v>60</v>
      </c>
      <c r="T872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872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872">
        <f>Tabel1[[#This Row],[Senior mænd]]+Tabel1[[#This Row],[Senior damer]]</f>
        <v>542</v>
      </c>
      <c r="W872">
        <f>Tabel1[[#This Row],[Langdist mænd]]+Tabel1[[#This Row],[Langdist damer]]</f>
        <v>3</v>
      </c>
      <c r="X872">
        <f>Tabel1[[#This Row],[I alt]]</f>
        <v>644</v>
      </c>
      <c r="Y872">
        <f>Tabel1[[#This Row],[Passive]]</f>
        <v>111</v>
      </c>
      <c r="Z872">
        <f>Tabel1[[#This Row],[Total Aktive]]+Tabel1[[#This Row],[Total Passive]]</f>
        <v>755</v>
      </c>
    </row>
    <row r="873" spans="1:26" x14ac:dyDescent="0.2">
      <c r="A873">
        <v>2015</v>
      </c>
      <c r="B873">
        <v>109</v>
      </c>
      <c r="C873" t="s">
        <v>142</v>
      </c>
      <c r="D873">
        <v>13</v>
      </c>
      <c r="E873">
        <v>2</v>
      </c>
      <c r="F873">
        <v>4</v>
      </c>
      <c r="G873">
        <v>4</v>
      </c>
      <c r="H873">
        <v>400</v>
      </c>
      <c r="I873">
        <v>163</v>
      </c>
      <c r="J873">
        <v>0</v>
      </c>
      <c r="K873">
        <v>0</v>
      </c>
      <c r="L873">
        <v>28</v>
      </c>
      <c r="M873">
        <v>21</v>
      </c>
      <c r="N873">
        <v>8</v>
      </c>
      <c r="O873">
        <v>1</v>
      </c>
      <c r="P873">
        <v>644</v>
      </c>
      <c r="Q873">
        <v>21</v>
      </c>
      <c r="R873" t="str">
        <f>_xlfn.CONCAT(Tabel1[[#This Row],[KlubNr]]," - ",Tabel1[[#This Row],[Klubnavn]])</f>
        <v>109 - Sebber Kloster Golf Klub</v>
      </c>
      <c r="S873">
        <f>Tabel1[[#This Row],[Fleks mænd]]+Tabel1[[#This Row],[Fleks damer]]</f>
        <v>49</v>
      </c>
      <c r="T873">
        <f>Tabel1[[#This Row],[Junior drenge]]+Tabel1[[#This Row],[Junior piger]]+Tabel1[[#This Row],[Junior drenge uden banetill.]]+Tabel1[[#This Row],[Junior piger uden banetill.]]+Tabel1[[#This Row],[Senior mænd]]+Tabel1[[#This Row],[Senior damer]]</f>
        <v>586</v>
      </c>
      <c r="U873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873">
        <f>Tabel1[[#This Row],[Senior mænd]]+Tabel1[[#This Row],[Senior damer]]</f>
        <v>563</v>
      </c>
      <c r="W873">
        <f>Tabel1[[#This Row],[Langdist mænd]]+Tabel1[[#This Row],[Langdist damer]]</f>
        <v>9</v>
      </c>
      <c r="X873">
        <f>Tabel1[[#This Row],[I alt]]</f>
        <v>644</v>
      </c>
      <c r="Y873">
        <f>Tabel1[[#This Row],[Passive]]</f>
        <v>21</v>
      </c>
      <c r="Z873">
        <f>Tabel1[[#This Row],[Total Aktive]]+Tabel1[[#This Row],[Total Passive]]</f>
        <v>665</v>
      </c>
    </row>
    <row r="874" spans="1:26" x14ac:dyDescent="0.2">
      <c r="A874">
        <v>2015</v>
      </c>
      <c r="B874">
        <v>188</v>
      </c>
      <c r="C874" t="s">
        <v>191</v>
      </c>
      <c r="D874">
        <v>37</v>
      </c>
      <c r="E874">
        <v>6</v>
      </c>
      <c r="F874">
        <v>22</v>
      </c>
      <c r="G874">
        <v>17</v>
      </c>
      <c r="H874">
        <v>452</v>
      </c>
      <c r="I874">
        <v>82</v>
      </c>
      <c r="J874">
        <v>0</v>
      </c>
      <c r="K874">
        <v>0</v>
      </c>
      <c r="L874">
        <v>0</v>
      </c>
      <c r="M874">
        <v>0</v>
      </c>
      <c r="N874">
        <v>1</v>
      </c>
      <c r="O874">
        <v>0</v>
      </c>
      <c r="P874">
        <v>617</v>
      </c>
      <c r="Q874">
        <v>14</v>
      </c>
      <c r="R874" t="str">
        <f>_xlfn.CONCAT(Tabel1[[#This Row],[KlubNr]]," - ",Tabel1[[#This Row],[Klubnavn]])</f>
        <v>188 - The Scandinavian Golf Club</v>
      </c>
      <c r="S874">
        <f>Tabel1[[#This Row],[Fleks mænd]]+Tabel1[[#This Row],[Fleks damer]]</f>
        <v>0</v>
      </c>
      <c r="T874">
        <f>Tabel1[[#This Row],[Junior drenge]]+Tabel1[[#This Row],[Junior piger]]+Tabel1[[#This Row],[Junior drenge uden banetill.]]+Tabel1[[#This Row],[Junior piger uden banetill.]]+Tabel1[[#This Row],[Senior mænd]]+Tabel1[[#This Row],[Senior damer]]</f>
        <v>616</v>
      </c>
      <c r="U874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874">
        <f>Tabel1[[#This Row],[Senior mænd]]+Tabel1[[#This Row],[Senior damer]]</f>
        <v>534</v>
      </c>
      <c r="W874">
        <f>Tabel1[[#This Row],[Langdist mænd]]+Tabel1[[#This Row],[Langdist damer]]</f>
        <v>1</v>
      </c>
      <c r="X874">
        <f>Tabel1[[#This Row],[I alt]]</f>
        <v>617</v>
      </c>
      <c r="Y874">
        <f>Tabel1[[#This Row],[Passive]]</f>
        <v>14</v>
      </c>
      <c r="Z874">
        <f>Tabel1[[#This Row],[Total Aktive]]+Tabel1[[#This Row],[Total Passive]]</f>
        <v>631</v>
      </c>
    </row>
    <row r="875" spans="1:26" x14ac:dyDescent="0.2">
      <c r="A875">
        <v>2015</v>
      </c>
      <c r="B875">
        <v>133</v>
      </c>
      <c r="C875" t="s">
        <v>230</v>
      </c>
      <c r="D875">
        <v>13</v>
      </c>
      <c r="E875">
        <v>7</v>
      </c>
      <c r="F875">
        <v>3</v>
      </c>
      <c r="G875">
        <v>3</v>
      </c>
      <c r="H875">
        <v>356</v>
      </c>
      <c r="I875">
        <v>134</v>
      </c>
      <c r="J875">
        <v>0</v>
      </c>
      <c r="K875">
        <v>0</v>
      </c>
      <c r="L875">
        <v>68</v>
      </c>
      <c r="M875">
        <v>27</v>
      </c>
      <c r="N875">
        <v>2</v>
      </c>
      <c r="O875">
        <v>1</v>
      </c>
      <c r="P875">
        <v>614</v>
      </c>
      <c r="Q875">
        <v>27</v>
      </c>
      <c r="R875" t="str">
        <f>_xlfn.CONCAT(Tabel1[[#This Row],[KlubNr]]," - ",Tabel1[[#This Row],[Klubnavn]])</f>
        <v xml:space="preserve">133 - Harekær </v>
      </c>
      <c r="S875">
        <f>Tabel1[[#This Row],[Fleks mænd]]+Tabel1[[#This Row],[Fleks damer]]</f>
        <v>95</v>
      </c>
      <c r="T875">
        <f>Tabel1[[#This Row],[Junior drenge]]+Tabel1[[#This Row],[Junior piger]]+Tabel1[[#This Row],[Junior drenge uden banetill.]]+Tabel1[[#This Row],[Junior piger uden banetill.]]+Tabel1[[#This Row],[Senior mænd]]+Tabel1[[#This Row],[Senior damer]]</f>
        <v>516</v>
      </c>
      <c r="U875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875">
        <f>Tabel1[[#This Row],[Senior mænd]]+Tabel1[[#This Row],[Senior damer]]</f>
        <v>490</v>
      </c>
      <c r="W875">
        <f>Tabel1[[#This Row],[Langdist mænd]]+Tabel1[[#This Row],[Langdist damer]]</f>
        <v>3</v>
      </c>
      <c r="X875">
        <f>Tabel1[[#This Row],[I alt]]</f>
        <v>614</v>
      </c>
      <c r="Y875">
        <f>Tabel1[[#This Row],[Passive]]</f>
        <v>27</v>
      </c>
      <c r="Z875">
        <f>Tabel1[[#This Row],[Total Aktive]]+Tabel1[[#This Row],[Total Passive]]</f>
        <v>641</v>
      </c>
    </row>
    <row r="876" spans="1:26" x14ac:dyDescent="0.2">
      <c r="A876">
        <v>2015</v>
      </c>
      <c r="B876">
        <v>150</v>
      </c>
      <c r="C876" t="s">
        <v>154</v>
      </c>
      <c r="D876">
        <v>13</v>
      </c>
      <c r="E876">
        <v>1</v>
      </c>
      <c r="F876">
        <v>14</v>
      </c>
      <c r="G876">
        <v>5</v>
      </c>
      <c r="H876">
        <v>401</v>
      </c>
      <c r="I876">
        <v>107</v>
      </c>
      <c r="J876">
        <v>0</v>
      </c>
      <c r="K876">
        <v>0</v>
      </c>
      <c r="L876">
        <v>41</v>
      </c>
      <c r="M876">
        <v>18</v>
      </c>
      <c r="N876">
        <v>8</v>
      </c>
      <c r="O876">
        <v>6</v>
      </c>
      <c r="P876">
        <v>614</v>
      </c>
      <c r="Q876">
        <v>86</v>
      </c>
      <c r="R876" t="str">
        <f>_xlfn.CONCAT(Tabel1[[#This Row],[KlubNr]]," - ",Tabel1[[#This Row],[Klubnavn]])</f>
        <v>150 - Randers Fjord Golfklub</v>
      </c>
      <c r="S876">
        <f>Tabel1[[#This Row],[Fleks mænd]]+Tabel1[[#This Row],[Fleks damer]]</f>
        <v>59</v>
      </c>
      <c r="T876">
        <f>Tabel1[[#This Row],[Junior drenge]]+Tabel1[[#This Row],[Junior piger]]+Tabel1[[#This Row],[Junior drenge uden banetill.]]+Tabel1[[#This Row],[Junior piger uden banetill.]]+Tabel1[[#This Row],[Senior mænd]]+Tabel1[[#This Row],[Senior damer]]</f>
        <v>541</v>
      </c>
      <c r="U876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876">
        <f>Tabel1[[#This Row],[Senior mænd]]+Tabel1[[#This Row],[Senior damer]]</f>
        <v>508</v>
      </c>
      <c r="W876">
        <f>Tabel1[[#This Row],[Langdist mænd]]+Tabel1[[#This Row],[Langdist damer]]</f>
        <v>14</v>
      </c>
      <c r="X876">
        <f>Tabel1[[#This Row],[I alt]]</f>
        <v>614</v>
      </c>
      <c r="Y876">
        <f>Tabel1[[#This Row],[Passive]]</f>
        <v>86</v>
      </c>
      <c r="Z876">
        <f>Tabel1[[#This Row],[Total Aktive]]+Tabel1[[#This Row],[Total Passive]]</f>
        <v>700</v>
      </c>
    </row>
    <row r="877" spans="1:26" x14ac:dyDescent="0.2">
      <c r="A877">
        <v>2015</v>
      </c>
      <c r="B877">
        <v>149</v>
      </c>
      <c r="C877" t="s">
        <v>131</v>
      </c>
      <c r="D877">
        <v>18</v>
      </c>
      <c r="E877">
        <v>9</v>
      </c>
      <c r="F877">
        <v>16</v>
      </c>
      <c r="G877">
        <v>3</v>
      </c>
      <c r="H877">
        <v>290</v>
      </c>
      <c r="I877">
        <v>170</v>
      </c>
      <c r="J877">
        <v>0</v>
      </c>
      <c r="K877">
        <v>0</v>
      </c>
      <c r="L877">
        <v>59</v>
      </c>
      <c r="M877">
        <v>23</v>
      </c>
      <c r="N877">
        <v>12</v>
      </c>
      <c r="O877">
        <v>9</v>
      </c>
      <c r="P877">
        <v>609</v>
      </c>
      <c r="Q877">
        <v>69</v>
      </c>
      <c r="R877" t="str">
        <f>_xlfn.CONCAT(Tabel1[[#This Row],[KlubNr]]," - ",Tabel1[[#This Row],[Klubnavn]])</f>
        <v>149 - Aabenraa Golfklub</v>
      </c>
      <c r="S877">
        <f>Tabel1[[#This Row],[Fleks mænd]]+Tabel1[[#This Row],[Fleks damer]]</f>
        <v>82</v>
      </c>
      <c r="T877">
        <f>Tabel1[[#This Row],[Junior drenge]]+Tabel1[[#This Row],[Junior piger]]+Tabel1[[#This Row],[Junior drenge uden banetill.]]+Tabel1[[#This Row],[Junior piger uden banetill.]]+Tabel1[[#This Row],[Senior mænd]]+Tabel1[[#This Row],[Senior damer]]</f>
        <v>506</v>
      </c>
      <c r="U877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877">
        <f>Tabel1[[#This Row],[Senior mænd]]+Tabel1[[#This Row],[Senior damer]]</f>
        <v>460</v>
      </c>
      <c r="W877">
        <f>Tabel1[[#This Row],[Langdist mænd]]+Tabel1[[#This Row],[Langdist damer]]</f>
        <v>21</v>
      </c>
      <c r="X877">
        <f>Tabel1[[#This Row],[I alt]]</f>
        <v>609</v>
      </c>
      <c r="Y877">
        <f>Tabel1[[#This Row],[Passive]]</f>
        <v>69</v>
      </c>
      <c r="Z877">
        <f>Tabel1[[#This Row],[Total Aktive]]+Tabel1[[#This Row],[Total Passive]]</f>
        <v>678</v>
      </c>
    </row>
    <row r="878" spans="1:26" x14ac:dyDescent="0.2">
      <c r="A878">
        <v>2015</v>
      </c>
      <c r="B878">
        <v>190</v>
      </c>
      <c r="C878" t="s">
        <v>155</v>
      </c>
      <c r="D878">
        <v>13</v>
      </c>
      <c r="E878">
        <v>3</v>
      </c>
      <c r="F878">
        <v>16</v>
      </c>
      <c r="G878">
        <v>5</v>
      </c>
      <c r="H878">
        <v>325</v>
      </c>
      <c r="I878">
        <v>118</v>
      </c>
      <c r="J878">
        <v>0</v>
      </c>
      <c r="K878">
        <v>0</v>
      </c>
      <c r="L878">
        <v>87</v>
      </c>
      <c r="M878">
        <v>33</v>
      </c>
      <c r="N878">
        <v>0</v>
      </c>
      <c r="O878">
        <v>0</v>
      </c>
      <c r="P878">
        <v>600</v>
      </c>
      <c r="Q878">
        <v>15</v>
      </c>
      <c r="R878" t="str">
        <f>_xlfn.CONCAT(Tabel1[[#This Row],[KlubNr]]," - ",Tabel1[[#This Row],[Klubnavn]])</f>
        <v>190 - Rønnede Golf Klub</v>
      </c>
      <c r="S878">
        <f>Tabel1[[#This Row],[Fleks mænd]]+Tabel1[[#This Row],[Fleks damer]]</f>
        <v>120</v>
      </c>
      <c r="T878">
        <f>Tabel1[[#This Row],[Junior drenge]]+Tabel1[[#This Row],[Junior piger]]+Tabel1[[#This Row],[Junior drenge uden banetill.]]+Tabel1[[#This Row],[Junior piger uden banetill.]]+Tabel1[[#This Row],[Senior mænd]]+Tabel1[[#This Row],[Senior damer]]</f>
        <v>480</v>
      </c>
      <c r="U878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878">
        <f>Tabel1[[#This Row],[Senior mænd]]+Tabel1[[#This Row],[Senior damer]]</f>
        <v>443</v>
      </c>
      <c r="W878">
        <f>Tabel1[[#This Row],[Langdist mænd]]+Tabel1[[#This Row],[Langdist damer]]</f>
        <v>0</v>
      </c>
      <c r="X878">
        <f>Tabel1[[#This Row],[I alt]]</f>
        <v>600</v>
      </c>
      <c r="Y878">
        <f>Tabel1[[#This Row],[Passive]]</f>
        <v>15</v>
      </c>
      <c r="Z878">
        <f>Tabel1[[#This Row],[Total Aktive]]+Tabel1[[#This Row],[Total Passive]]</f>
        <v>615</v>
      </c>
    </row>
    <row r="879" spans="1:26" x14ac:dyDescent="0.2">
      <c r="A879">
        <v>2015</v>
      </c>
      <c r="B879">
        <v>62</v>
      </c>
      <c r="C879" t="s">
        <v>148</v>
      </c>
      <c r="D879">
        <v>15</v>
      </c>
      <c r="E879">
        <v>2</v>
      </c>
      <c r="F879">
        <v>8</v>
      </c>
      <c r="G879">
        <v>6</v>
      </c>
      <c r="H879">
        <v>287</v>
      </c>
      <c r="I879">
        <v>165</v>
      </c>
      <c r="J879">
        <v>0</v>
      </c>
      <c r="K879">
        <v>0</v>
      </c>
      <c r="L879">
        <v>55</v>
      </c>
      <c r="M879">
        <v>25</v>
      </c>
      <c r="N879">
        <v>15</v>
      </c>
      <c r="O879">
        <v>9</v>
      </c>
      <c r="P879">
        <v>587</v>
      </c>
      <c r="Q879">
        <v>86</v>
      </c>
      <c r="R879" t="str">
        <f>_xlfn.CONCAT(Tabel1[[#This Row],[KlubNr]]," - ",Tabel1[[#This Row],[Klubnavn]])</f>
        <v>62 - Faaborg Golfklub</v>
      </c>
      <c r="S879">
        <f>Tabel1[[#This Row],[Fleks mænd]]+Tabel1[[#This Row],[Fleks damer]]</f>
        <v>80</v>
      </c>
      <c r="T879">
        <f>Tabel1[[#This Row],[Junior drenge]]+Tabel1[[#This Row],[Junior piger]]+Tabel1[[#This Row],[Junior drenge uden banetill.]]+Tabel1[[#This Row],[Junior piger uden banetill.]]+Tabel1[[#This Row],[Senior mænd]]+Tabel1[[#This Row],[Senior damer]]</f>
        <v>483</v>
      </c>
      <c r="U879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879">
        <f>Tabel1[[#This Row],[Senior mænd]]+Tabel1[[#This Row],[Senior damer]]</f>
        <v>452</v>
      </c>
      <c r="W879">
        <f>Tabel1[[#This Row],[Langdist mænd]]+Tabel1[[#This Row],[Langdist damer]]</f>
        <v>24</v>
      </c>
      <c r="X879">
        <f>Tabel1[[#This Row],[I alt]]</f>
        <v>587</v>
      </c>
      <c r="Y879">
        <f>Tabel1[[#This Row],[Passive]]</f>
        <v>86</v>
      </c>
      <c r="Z879">
        <f>Tabel1[[#This Row],[Total Aktive]]+Tabel1[[#This Row],[Total Passive]]</f>
        <v>673</v>
      </c>
    </row>
    <row r="880" spans="1:26" x14ac:dyDescent="0.2">
      <c r="A880">
        <v>2015</v>
      </c>
      <c r="B880">
        <v>136</v>
      </c>
      <c r="C880" t="s">
        <v>53</v>
      </c>
      <c r="D880">
        <v>2</v>
      </c>
      <c r="E880">
        <v>0</v>
      </c>
      <c r="F880">
        <v>0</v>
      </c>
      <c r="G880">
        <v>0</v>
      </c>
      <c r="H880">
        <v>106</v>
      </c>
      <c r="I880">
        <v>38</v>
      </c>
      <c r="J880">
        <v>3</v>
      </c>
      <c r="K880">
        <v>0</v>
      </c>
      <c r="L880">
        <v>331</v>
      </c>
      <c r="M880">
        <v>79</v>
      </c>
      <c r="N880">
        <v>12</v>
      </c>
      <c r="O880">
        <v>7</v>
      </c>
      <c r="P880">
        <v>578</v>
      </c>
      <c r="Q880">
        <v>8</v>
      </c>
      <c r="R880" t="str">
        <f>_xlfn.CONCAT(Tabel1[[#This Row],[KlubNr]]," - ",Tabel1[[#This Row],[Klubnavn]])</f>
        <v>136 - Mensalgård Golfklub</v>
      </c>
      <c r="S880">
        <f>Tabel1[[#This Row],[Fleks mænd]]+Tabel1[[#This Row],[Fleks damer]]</f>
        <v>410</v>
      </c>
      <c r="T880">
        <f>Tabel1[[#This Row],[Junior drenge]]+Tabel1[[#This Row],[Junior piger]]+Tabel1[[#This Row],[Junior drenge uden banetill.]]+Tabel1[[#This Row],[Junior piger uden banetill.]]+Tabel1[[#This Row],[Senior mænd]]+Tabel1[[#This Row],[Senior damer]]</f>
        <v>146</v>
      </c>
      <c r="U880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880">
        <f>Tabel1[[#This Row],[Senior mænd]]+Tabel1[[#This Row],[Senior damer]]</f>
        <v>144</v>
      </c>
      <c r="W880">
        <f>Tabel1[[#This Row],[Langdist mænd]]+Tabel1[[#This Row],[Langdist damer]]</f>
        <v>19</v>
      </c>
      <c r="X880">
        <f>Tabel1[[#This Row],[I alt]]</f>
        <v>578</v>
      </c>
      <c r="Y880">
        <f>Tabel1[[#This Row],[Passive]]</f>
        <v>8</v>
      </c>
      <c r="Z880">
        <f>Tabel1[[#This Row],[Total Aktive]]+Tabel1[[#This Row],[Total Passive]]</f>
        <v>586</v>
      </c>
    </row>
    <row r="881" spans="1:26" x14ac:dyDescent="0.2">
      <c r="A881">
        <v>2015</v>
      </c>
      <c r="B881">
        <v>77</v>
      </c>
      <c r="C881" t="s">
        <v>160</v>
      </c>
      <c r="D881">
        <v>22</v>
      </c>
      <c r="E881">
        <v>2</v>
      </c>
      <c r="F881">
        <v>25</v>
      </c>
      <c r="G881">
        <v>7</v>
      </c>
      <c r="H881">
        <v>244</v>
      </c>
      <c r="I881">
        <v>91</v>
      </c>
      <c r="J881">
        <v>0</v>
      </c>
      <c r="K881">
        <v>0</v>
      </c>
      <c r="L881">
        <v>103</v>
      </c>
      <c r="M881">
        <v>44</v>
      </c>
      <c r="N881">
        <v>23</v>
      </c>
      <c r="O881">
        <v>11</v>
      </c>
      <c r="P881">
        <v>572</v>
      </c>
      <c r="Q881">
        <v>15</v>
      </c>
      <c r="R881" t="str">
        <f>_xlfn.CONCAT(Tabel1[[#This Row],[KlubNr]]," - ",Tabel1[[#This Row],[Klubnavn]])</f>
        <v>77 - Hjarbæk Fjord Golf Klub</v>
      </c>
      <c r="S881">
        <f>Tabel1[[#This Row],[Fleks mænd]]+Tabel1[[#This Row],[Fleks damer]]</f>
        <v>147</v>
      </c>
      <c r="T881">
        <f>Tabel1[[#This Row],[Junior drenge]]+Tabel1[[#This Row],[Junior piger]]+Tabel1[[#This Row],[Junior drenge uden banetill.]]+Tabel1[[#This Row],[Junior piger uden banetill.]]+Tabel1[[#This Row],[Senior mænd]]+Tabel1[[#This Row],[Senior damer]]</f>
        <v>391</v>
      </c>
      <c r="U881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881">
        <f>Tabel1[[#This Row],[Senior mænd]]+Tabel1[[#This Row],[Senior damer]]</f>
        <v>335</v>
      </c>
      <c r="W881">
        <f>Tabel1[[#This Row],[Langdist mænd]]+Tabel1[[#This Row],[Langdist damer]]</f>
        <v>34</v>
      </c>
      <c r="X881">
        <f>Tabel1[[#This Row],[I alt]]</f>
        <v>572</v>
      </c>
      <c r="Y881">
        <f>Tabel1[[#This Row],[Passive]]</f>
        <v>15</v>
      </c>
      <c r="Z881">
        <f>Tabel1[[#This Row],[Total Aktive]]+Tabel1[[#This Row],[Total Passive]]</f>
        <v>587</v>
      </c>
    </row>
    <row r="882" spans="1:26" x14ac:dyDescent="0.2">
      <c r="A882">
        <v>2015</v>
      </c>
      <c r="B882">
        <v>53</v>
      </c>
      <c r="C882" t="s">
        <v>145</v>
      </c>
      <c r="D882">
        <v>15</v>
      </c>
      <c r="E882">
        <v>1</v>
      </c>
      <c r="F882">
        <v>0</v>
      </c>
      <c r="G882">
        <v>0</v>
      </c>
      <c r="H882">
        <v>317</v>
      </c>
      <c r="I882">
        <v>142</v>
      </c>
      <c r="J882">
        <v>0</v>
      </c>
      <c r="K882">
        <v>0</v>
      </c>
      <c r="L882">
        <v>33</v>
      </c>
      <c r="M882">
        <v>22</v>
      </c>
      <c r="N882">
        <v>20</v>
      </c>
      <c r="O882">
        <v>14</v>
      </c>
      <c r="P882">
        <v>564</v>
      </c>
      <c r="Q882">
        <v>31</v>
      </c>
      <c r="R882" t="str">
        <f>_xlfn.CONCAT(Tabel1[[#This Row],[KlubNr]]," - ",Tabel1[[#This Row],[Klubnavn]])</f>
        <v>53 - Grenaa Golfklub</v>
      </c>
      <c r="S882">
        <f>Tabel1[[#This Row],[Fleks mænd]]+Tabel1[[#This Row],[Fleks damer]]</f>
        <v>55</v>
      </c>
      <c r="T882">
        <f>Tabel1[[#This Row],[Junior drenge]]+Tabel1[[#This Row],[Junior piger]]+Tabel1[[#This Row],[Junior drenge uden banetill.]]+Tabel1[[#This Row],[Junior piger uden banetill.]]+Tabel1[[#This Row],[Senior mænd]]+Tabel1[[#This Row],[Senior damer]]</f>
        <v>475</v>
      </c>
      <c r="U882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882">
        <f>Tabel1[[#This Row],[Senior mænd]]+Tabel1[[#This Row],[Senior damer]]</f>
        <v>459</v>
      </c>
      <c r="W882">
        <f>Tabel1[[#This Row],[Langdist mænd]]+Tabel1[[#This Row],[Langdist damer]]</f>
        <v>34</v>
      </c>
      <c r="X882">
        <f>Tabel1[[#This Row],[I alt]]</f>
        <v>564</v>
      </c>
      <c r="Y882">
        <f>Tabel1[[#This Row],[Passive]]</f>
        <v>31</v>
      </c>
      <c r="Z882">
        <f>Tabel1[[#This Row],[Total Aktive]]+Tabel1[[#This Row],[Total Passive]]</f>
        <v>595</v>
      </c>
    </row>
    <row r="883" spans="1:26" x14ac:dyDescent="0.2">
      <c r="A883">
        <v>2015</v>
      </c>
      <c r="B883">
        <v>176</v>
      </c>
      <c r="C883" t="s">
        <v>162</v>
      </c>
      <c r="D883">
        <v>9</v>
      </c>
      <c r="E883">
        <v>1</v>
      </c>
      <c r="F883">
        <v>6</v>
      </c>
      <c r="G883">
        <v>5</v>
      </c>
      <c r="H883">
        <v>304</v>
      </c>
      <c r="I883">
        <v>140</v>
      </c>
      <c r="J883">
        <v>0</v>
      </c>
      <c r="K883">
        <v>0</v>
      </c>
      <c r="L883">
        <v>53</v>
      </c>
      <c r="M883">
        <v>26</v>
      </c>
      <c r="N883">
        <v>12</v>
      </c>
      <c r="O883">
        <v>8</v>
      </c>
      <c r="P883">
        <v>564</v>
      </c>
      <c r="Q883">
        <v>31</v>
      </c>
      <c r="R883" t="str">
        <f>_xlfn.CONCAT(Tabel1[[#This Row],[KlubNr]]," - ",Tabel1[[#This Row],[Klubnavn]])</f>
        <v>176 - Mariagerfjord Golfklub</v>
      </c>
      <c r="S883">
        <f>Tabel1[[#This Row],[Fleks mænd]]+Tabel1[[#This Row],[Fleks damer]]</f>
        <v>79</v>
      </c>
      <c r="T883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883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883">
        <f>Tabel1[[#This Row],[Senior mænd]]+Tabel1[[#This Row],[Senior damer]]</f>
        <v>444</v>
      </c>
      <c r="W883">
        <f>Tabel1[[#This Row],[Langdist mænd]]+Tabel1[[#This Row],[Langdist damer]]</f>
        <v>20</v>
      </c>
      <c r="X883">
        <f>Tabel1[[#This Row],[I alt]]</f>
        <v>564</v>
      </c>
      <c r="Y883">
        <f>Tabel1[[#This Row],[Passive]]</f>
        <v>31</v>
      </c>
      <c r="Z883">
        <f>Tabel1[[#This Row],[Total Aktive]]+Tabel1[[#This Row],[Total Passive]]</f>
        <v>595</v>
      </c>
    </row>
    <row r="884" spans="1:26" x14ac:dyDescent="0.2">
      <c r="A884">
        <v>2015</v>
      </c>
      <c r="B884">
        <v>111</v>
      </c>
      <c r="C884" t="s">
        <v>140</v>
      </c>
      <c r="D884">
        <v>10</v>
      </c>
      <c r="E884">
        <v>6</v>
      </c>
      <c r="F884">
        <v>0</v>
      </c>
      <c r="G884">
        <v>0</v>
      </c>
      <c r="H884">
        <v>371</v>
      </c>
      <c r="I884">
        <v>169</v>
      </c>
      <c r="J884">
        <v>0</v>
      </c>
      <c r="K884">
        <v>0</v>
      </c>
      <c r="L884">
        <v>5</v>
      </c>
      <c r="M884">
        <v>0</v>
      </c>
      <c r="N884">
        <v>1</v>
      </c>
      <c r="O884">
        <v>1</v>
      </c>
      <c r="P884">
        <v>563</v>
      </c>
      <c r="Q884">
        <v>47</v>
      </c>
      <c r="R884" t="str">
        <f>_xlfn.CONCAT(Tabel1[[#This Row],[KlubNr]]," - ",Tabel1[[#This Row],[Klubnavn]])</f>
        <v>111 - Albertslund Golfklub</v>
      </c>
      <c r="S884">
        <f>Tabel1[[#This Row],[Fleks mænd]]+Tabel1[[#This Row],[Fleks damer]]</f>
        <v>5</v>
      </c>
      <c r="T884">
        <f>Tabel1[[#This Row],[Junior drenge]]+Tabel1[[#This Row],[Junior piger]]+Tabel1[[#This Row],[Junior drenge uden banetill.]]+Tabel1[[#This Row],[Junior piger uden banetill.]]+Tabel1[[#This Row],[Senior mænd]]+Tabel1[[#This Row],[Senior damer]]</f>
        <v>556</v>
      </c>
      <c r="U884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884">
        <f>Tabel1[[#This Row],[Senior mænd]]+Tabel1[[#This Row],[Senior damer]]</f>
        <v>540</v>
      </c>
      <c r="W884">
        <f>Tabel1[[#This Row],[Langdist mænd]]+Tabel1[[#This Row],[Langdist damer]]</f>
        <v>2</v>
      </c>
      <c r="X884">
        <f>Tabel1[[#This Row],[I alt]]</f>
        <v>563</v>
      </c>
      <c r="Y884">
        <f>Tabel1[[#This Row],[Passive]]</f>
        <v>47</v>
      </c>
      <c r="Z884">
        <f>Tabel1[[#This Row],[Total Aktive]]+Tabel1[[#This Row],[Total Passive]]</f>
        <v>610</v>
      </c>
    </row>
    <row r="885" spans="1:26" x14ac:dyDescent="0.2">
      <c r="A885">
        <v>2015</v>
      </c>
      <c r="B885">
        <v>106</v>
      </c>
      <c r="C885" t="s">
        <v>147</v>
      </c>
      <c r="D885">
        <v>20</v>
      </c>
      <c r="E885">
        <v>5</v>
      </c>
      <c r="F885">
        <v>3</v>
      </c>
      <c r="G885">
        <v>2</v>
      </c>
      <c r="H885">
        <v>274</v>
      </c>
      <c r="I885">
        <v>112</v>
      </c>
      <c r="J885">
        <v>0</v>
      </c>
      <c r="K885">
        <v>0</v>
      </c>
      <c r="L885">
        <v>82</v>
      </c>
      <c r="M885">
        <v>32</v>
      </c>
      <c r="N885">
        <v>21</v>
      </c>
      <c r="O885">
        <v>11</v>
      </c>
      <c r="P885">
        <v>562</v>
      </c>
      <c r="Q885">
        <v>29</v>
      </c>
      <c r="R885" t="str">
        <f>_xlfn.CONCAT(Tabel1[[#This Row],[KlubNr]]," - ",Tabel1[[#This Row],[Klubnavn]])</f>
        <v>106 - Falster Golfklub</v>
      </c>
      <c r="S885">
        <f>Tabel1[[#This Row],[Fleks mænd]]+Tabel1[[#This Row],[Fleks damer]]</f>
        <v>114</v>
      </c>
      <c r="T885">
        <f>Tabel1[[#This Row],[Junior drenge]]+Tabel1[[#This Row],[Junior piger]]+Tabel1[[#This Row],[Junior drenge uden banetill.]]+Tabel1[[#This Row],[Junior piger uden banetill.]]+Tabel1[[#This Row],[Senior mænd]]+Tabel1[[#This Row],[Senior damer]]</f>
        <v>416</v>
      </c>
      <c r="U885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885">
        <f>Tabel1[[#This Row],[Senior mænd]]+Tabel1[[#This Row],[Senior damer]]</f>
        <v>386</v>
      </c>
      <c r="W885">
        <f>Tabel1[[#This Row],[Langdist mænd]]+Tabel1[[#This Row],[Langdist damer]]</f>
        <v>32</v>
      </c>
      <c r="X885">
        <f>Tabel1[[#This Row],[I alt]]</f>
        <v>562</v>
      </c>
      <c r="Y885">
        <f>Tabel1[[#This Row],[Passive]]</f>
        <v>29</v>
      </c>
      <c r="Z885">
        <f>Tabel1[[#This Row],[Total Aktive]]+Tabel1[[#This Row],[Total Passive]]</f>
        <v>591</v>
      </c>
    </row>
    <row r="886" spans="1:26" x14ac:dyDescent="0.2">
      <c r="A886">
        <v>2015</v>
      </c>
      <c r="B886">
        <v>159</v>
      </c>
      <c r="C886" t="s">
        <v>237</v>
      </c>
      <c r="D886">
        <v>18</v>
      </c>
      <c r="E886">
        <v>4</v>
      </c>
      <c r="F886">
        <v>8</v>
      </c>
      <c r="G886">
        <v>1</v>
      </c>
      <c r="H886">
        <v>314</v>
      </c>
      <c r="I886">
        <v>91</v>
      </c>
      <c r="J886">
        <v>0</v>
      </c>
      <c r="K886">
        <v>0</v>
      </c>
      <c r="L886">
        <v>89</v>
      </c>
      <c r="M886">
        <v>18</v>
      </c>
      <c r="N886">
        <v>7</v>
      </c>
      <c r="O886">
        <v>5</v>
      </c>
      <c r="P886">
        <v>555</v>
      </c>
      <c r="Q886">
        <v>39</v>
      </c>
      <c r="R886" t="str">
        <f>_xlfn.CONCAT(Tabel1[[#This Row],[KlubNr]]," - ",Tabel1[[#This Row],[Klubnavn]])</f>
        <v>159 - Volstrup Golf Klub</v>
      </c>
      <c r="S886">
        <f>Tabel1[[#This Row],[Fleks mænd]]+Tabel1[[#This Row],[Fleks damer]]</f>
        <v>107</v>
      </c>
      <c r="T886">
        <f>Tabel1[[#This Row],[Junior drenge]]+Tabel1[[#This Row],[Junior piger]]+Tabel1[[#This Row],[Junior drenge uden banetill.]]+Tabel1[[#This Row],[Junior piger uden banetill.]]+Tabel1[[#This Row],[Senior mænd]]+Tabel1[[#This Row],[Senior damer]]</f>
        <v>436</v>
      </c>
      <c r="U886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886">
        <f>Tabel1[[#This Row],[Senior mænd]]+Tabel1[[#This Row],[Senior damer]]</f>
        <v>405</v>
      </c>
      <c r="W886">
        <f>Tabel1[[#This Row],[Langdist mænd]]+Tabel1[[#This Row],[Langdist damer]]</f>
        <v>12</v>
      </c>
      <c r="X886">
        <f>Tabel1[[#This Row],[I alt]]</f>
        <v>555</v>
      </c>
      <c r="Y886">
        <f>Tabel1[[#This Row],[Passive]]</f>
        <v>39</v>
      </c>
      <c r="Z886">
        <f>Tabel1[[#This Row],[Total Aktive]]+Tabel1[[#This Row],[Total Passive]]</f>
        <v>594</v>
      </c>
    </row>
    <row r="887" spans="1:26" x14ac:dyDescent="0.2">
      <c r="A887">
        <v>2015</v>
      </c>
      <c r="B887">
        <v>10</v>
      </c>
      <c r="C887" t="s">
        <v>70</v>
      </c>
      <c r="D887">
        <v>11</v>
      </c>
      <c r="E887">
        <v>5</v>
      </c>
      <c r="F887">
        <v>0</v>
      </c>
      <c r="G887">
        <v>0</v>
      </c>
      <c r="H887">
        <v>180</v>
      </c>
      <c r="I887">
        <v>104</v>
      </c>
      <c r="J887">
        <v>0</v>
      </c>
      <c r="K887">
        <v>0</v>
      </c>
      <c r="L887">
        <v>92</v>
      </c>
      <c r="M887">
        <v>42</v>
      </c>
      <c r="N887">
        <v>74</v>
      </c>
      <c r="O887">
        <v>43</v>
      </c>
      <c r="P887">
        <v>551</v>
      </c>
      <c r="Q887">
        <v>50</v>
      </c>
      <c r="R887" t="str">
        <f>_xlfn.CONCAT(Tabel1[[#This Row],[KlubNr]]," - ",Tabel1[[#This Row],[Klubnavn]])</f>
        <v>10 - Fanø Vesterhavsbads Golfklub</v>
      </c>
      <c r="S887">
        <f>Tabel1[[#This Row],[Fleks mænd]]+Tabel1[[#This Row],[Fleks damer]]</f>
        <v>134</v>
      </c>
      <c r="T887">
        <f>Tabel1[[#This Row],[Junior drenge]]+Tabel1[[#This Row],[Junior piger]]+Tabel1[[#This Row],[Junior drenge uden banetill.]]+Tabel1[[#This Row],[Junior piger uden banetill.]]+Tabel1[[#This Row],[Senior mænd]]+Tabel1[[#This Row],[Senior damer]]</f>
        <v>300</v>
      </c>
      <c r="U887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887">
        <f>Tabel1[[#This Row],[Senior mænd]]+Tabel1[[#This Row],[Senior damer]]</f>
        <v>284</v>
      </c>
      <c r="W887">
        <f>Tabel1[[#This Row],[Langdist mænd]]+Tabel1[[#This Row],[Langdist damer]]</f>
        <v>117</v>
      </c>
      <c r="X887">
        <f>Tabel1[[#This Row],[I alt]]</f>
        <v>551</v>
      </c>
      <c r="Y887">
        <f>Tabel1[[#This Row],[Passive]]</f>
        <v>50</v>
      </c>
      <c r="Z887">
        <f>Tabel1[[#This Row],[Total Aktive]]+Tabel1[[#This Row],[Total Passive]]</f>
        <v>601</v>
      </c>
    </row>
    <row r="888" spans="1:26" x14ac:dyDescent="0.2">
      <c r="A888">
        <v>2015</v>
      </c>
      <c r="B888">
        <v>48</v>
      </c>
      <c r="C888" t="s">
        <v>151</v>
      </c>
      <c r="D888">
        <v>17</v>
      </c>
      <c r="E888">
        <v>8</v>
      </c>
      <c r="F888">
        <v>4</v>
      </c>
      <c r="G888">
        <v>1</v>
      </c>
      <c r="H888">
        <v>290</v>
      </c>
      <c r="I888">
        <v>145</v>
      </c>
      <c r="J888">
        <v>0</v>
      </c>
      <c r="K888">
        <v>0</v>
      </c>
      <c r="L888">
        <v>49</v>
      </c>
      <c r="M888">
        <v>36</v>
      </c>
      <c r="N888">
        <v>0</v>
      </c>
      <c r="O888">
        <v>0</v>
      </c>
      <c r="P888">
        <v>550</v>
      </c>
      <c r="Q888">
        <v>78</v>
      </c>
      <c r="R888" t="str">
        <f>_xlfn.CONCAT(Tabel1[[#This Row],[KlubNr]]," - ",Tabel1[[#This Row],[Klubnavn]])</f>
        <v>48 - Himmerland Golf Klub</v>
      </c>
      <c r="S888">
        <f>Tabel1[[#This Row],[Fleks mænd]]+Tabel1[[#This Row],[Fleks damer]]</f>
        <v>85</v>
      </c>
      <c r="T888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888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888">
        <f>Tabel1[[#This Row],[Senior mænd]]+Tabel1[[#This Row],[Senior damer]]</f>
        <v>435</v>
      </c>
      <c r="W888">
        <f>Tabel1[[#This Row],[Langdist mænd]]+Tabel1[[#This Row],[Langdist damer]]</f>
        <v>0</v>
      </c>
      <c r="X888">
        <f>Tabel1[[#This Row],[I alt]]</f>
        <v>550</v>
      </c>
      <c r="Y888">
        <f>Tabel1[[#This Row],[Passive]]</f>
        <v>78</v>
      </c>
      <c r="Z888">
        <f>Tabel1[[#This Row],[Total Aktive]]+Tabel1[[#This Row],[Total Passive]]</f>
        <v>628</v>
      </c>
    </row>
    <row r="889" spans="1:26" x14ac:dyDescent="0.2">
      <c r="A889">
        <v>2015</v>
      </c>
      <c r="B889">
        <v>23</v>
      </c>
      <c r="C889" t="s">
        <v>236</v>
      </c>
      <c r="D889">
        <v>22</v>
      </c>
      <c r="E889">
        <v>13</v>
      </c>
      <c r="F889">
        <v>8</v>
      </c>
      <c r="G889">
        <v>2</v>
      </c>
      <c r="H889">
        <v>327</v>
      </c>
      <c r="I889">
        <v>145</v>
      </c>
      <c r="J889">
        <v>0</v>
      </c>
      <c r="K889">
        <v>0</v>
      </c>
      <c r="L889">
        <v>18</v>
      </c>
      <c r="M889">
        <v>9</v>
      </c>
      <c r="N889">
        <v>2</v>
      </c>
      <c r="O889">
        <v>0</v>
      </c>
      <c r="P889">
        <v>546</v>
      </c>
      <c r="Q889">
        <v>56</v>
      </c>
      <c r="R889" t="str">
        <f>_xlfn.CONCAT(Tabel1[[#This Row],[KlubNr]]," - ",Tabel1[[#This Row],[Klubnavn]])</f>
        <v>23 - Storstrømmen Gk</v>
      </c>
      <c r="S889">
        <f>Tabel1[[#This Row],[Fleks mænd]]+Tabel1[[#This Row],[Fleks damer]]</f>
        <v>27</v>
      </c>
      <c r="T889">
        <f>Tabel1[[#This Row],[Junior drenge]]+Tabel1[[#This Row],[Junior piger]]+Tabel1[[#This Row],[Junior drenge uden banetill.]]+Tabel1[[#This Row],[Junior piger uden banetill.]]+Tabel1[[#This Row],[Senior mænd]]+Tabel1[[#This Row],[Senior damer]]</f>
        <v>517</v>
      </c>
      <c r="U889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889">
        <f>Tabel1[[#This Row],[Senior mænd]]+Tabel1[[#This Row],[Senior damer]]</f>
        <v>472</v>
      </c>
      <c r="W889">
        <f>Tabel1[[#This Row],[Langdist mænd]]+Tabel1[[#This Row],[Langdist damer]]</f>
        <v>2</v>
      </c>
      <c r="X889">
        <f>Tabel1[[#This Row],[I alt]]</f>
        <v>546</v>
      </c>
      <c r="Y889">
        <f>Tabel1[[#This Row],[Passive]]</f>
        <v>56</v>
      </c>
      <c r="Z889">
        <f>Tabel1[[#This Row],[Total Aktive]]+Tabel1[[#This Row],[Total Passive]]</f>
        <v>602</v>
      </c>
    </row>
    <row r="890" spans="1:26" x14ac:dyDescent="0.2">
      <c r="A890">
        <v>2015</v>
      </c>
      <c r="B890">
        <v>126</v>
      </c>
      <c r="C890" t="s">
        <v>143</v>
      </c>
      <c r="D890">
        <v>10</v>
      </c>
      <c r="E890">
        <v>4</v>
      </c>
      <c r="F890">
        <v>0</v>
      </c>
      <c r="G890">
        <v>0</v>
      </c>
      <c r="H890">
        <v>292</v>
      </c>
      <c r="I890">
        <v>124</v>
      </c>
      <c r="J890">
        <v>0</v>
      </c>
      <c r="K890">
        <v>0</v>
      </c>
      <c r="L890">
        <v>67</v>
      </c>
      <c r="M890">
        <v>23</v>
      </c>
      <c r="N890">
        <v>16</v>
      </c>
      <c r="O890">
        <v>10</v>
      </c>
      <c r="P890">
        <v>546</v>
      </c>
      <c r="Q890">
        <v>17</v>
      </c>
      <c r="R890" t="str">
        <f>_xlfn.CONCAT(Tabel1[[#This Row],[KlubNr]]," - ",Tabel1[[#This Row],[Klubnavn]])</f>
        <v>126 - Harre Vig Golfklub</v>
      </c>
      <c r="S890">
        <f>Tabel1[[#This Row],[Fleks mænd]]+Tabel1[[#This Row],[Fleks damer]]</f>
        <v>90</v>
      </c>
      <c r="T890">
        <f>Tabel1[[#This Row],[Junior drenge]]+Tabel1[[#This Row],[Junior piger]]+Tabel1[[#This Row],[Junior drenge uden banetill.]]+Tabel1[[#This Row],[Junior piger uden banetill.]]+Tabel1[[#This Row],[Senior mænd]]+Tabel1[[#This Row],[Senior damer]]</f>
        <v>430</v>
      </c>
      <c r="U890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890">
        <f>Tabel1[[#This Row],[Senior mænd]]+Tabel1[[#This Row],[Senior damer]]</f>
        <v>416</v>
      </c>
      <c r="W890">
        <f>Tabel1[[#This Row],[Langdist mænd]]+Tabel1[[#This Row],[Langdist damer]]</f>
        <v>26</v>
      </c>
      <c r="X890">
        <f>Tabel1[[#This Row],[I alt]]</f>
        <v>546</v>
      </c>
      <c r="Y890">
        <f>Tabel1[[#This Row],[Passive]]</f>
        <v>17</v>
      </c>
      <c r="Z890">
        <f>Tabel1[[#This Row],[Total Aktive]]+Tabel1[[#This Row],[Total Passive]]</f>
        <v>563</v>
      </c>
    </row>
    <row r="891" spans="1:26" x14ac:dyDescent="0.2">
      <c r="A891">
        <v>2015</v>
      </c>
      <c r="B891">
        <v>107</v>
      </c>
      <c r="C891" t="s">
        <v>156</v>
      </c>
      <c r="D891">
        <v>15</v>
      </c>
      <c r="E891">
        <v>8</v>
      </c>
      <c r="F891">
        <v>16</v>
      </c>
      <c r="G891">
        <v>4</v>
      </c>
      <c r="H891">
        <v>292</v>
      </c>
      <c r="I891">
        <v>138</v>
      </c>
      <c r="J891">
        <v>0</v>
      </c>
      <c r="K891">
        <v>0</v>
      </c>
      <c r="L891">
        <v>40</v>
      </c>
      <c r="M891">
        <v>14</v>
      </c>
      <c r="N891">
        <v>12</v>
      </c>
      <c r="O891">
        <v>5</v>
      </c>
      <c r="P891">
        <v>544</v>
      </c>
      <c r="Q891">
        <v>39</v>
      </c>
      <c r="R891" t="str">
        <f>_xlfn.CONCAT(Tabel1[[#This Row],[KlubNr]]," - ",Tabel1[[#This Row],[Klubnavn]])</f>
        <v>107 - Åskov Golfklub</v>
      </c>
      <c r="S891">
        <f>Tabel1[[#This Row],[Fleks mænd]]+Tabel1[[#This Row],[Fleks damer]]</f>
        <v>54</v>
      </c>
      <c r="T891">
        <f>Tabel1[[#This Row],[Junior drenge]]+Tabel1[[#This Row],[Junior piger]]+Tabel1[[#This Row],[Junior drenge uden banetill.]]+Tabel1[[#This Row],[Junior piger uden banetill.]]+Tabel1[[#This Row],[Senior mænd]]+Tabel1[[#This Row],[Senior damer]]</f>
        <v>473</v>
      </c>
      <c r="U891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891">
        <f>Tabel1[[#This Row],[Senior mænd]]+Tabel1[[#This Row],[Senior damer]]</f>
        <v>430</v>
      </c>
      <c r="W891">
        <f>Tabel1[[#This Row],[Langdist mænd]]+Tabel1[[#This Row],[Langdist damer]]</f>
        <v>17</v>
      </c>
      <c r="X891">
        <f>Tabel1[[#This Row],[I alt]]</f>
        <v>544</v>
      </c>
      <c r="Y891">
        <f>Tabel1[[#This Row],[Passive]]</f>
        <v>39</v>
      </c>
      <c r="Z891">
        <f>Tabel1[[#This Row],[Total Aktive]]+Tabel1[[#This Row],[Total Passive]]</f>
        <v>583</v>
      </c>
    </row>
    <row r="892" spans="1:26" x14ac:dyDescent="0.2">
      <c r="A892">
        <v>2015</v>
      </c>
      <c r="B892">
        <v>81</v>
      </c>
      <c r="C892" t="s">
        <v>146</v>
      </c>
      <c r="D892">
        <v>5</v>
      </c>
      <c r="E892">
        <v>0</v>
      </c>
      <c r="F892">
        <v>1</v>
      </c>
      <c r="G892">
        <v>0</v>
      </c>
      <c r="H892">
        <v>294</v>
      </c>
      <c r="I892">
        <v>158</v>
      </c>
      <c r="J892">
        <v>0</v>
      </c>
      <c r="K892">
        <v>0</v>
      </c>
      <c r="L892">
        <v>0</v>
      </c>
      <c r="M892">
        <v>0</v>
      </c>
      <c r="N892">
        <v>41</v>
      </c>
      <c r="O892">
        <v>29</v>
      </c>
      <c r="P892">
        <v>528</v>
      </c>
      <c r="Q892">
        <v>57</v>
      </c>
      <c r="R892" t="str">
        <f>_xlfn.CONCAT(Tabel1[[#This Row],[KlubNr]]," - ",Tabel1[[#This Row],[Klubnavn]])</f>
        <v>81 - Hirtshals Golfklub</v>
      </c>
      <c r="S892">
        <f>Tabel1[[#This Row],[Fleks mænd]]+Tabel1[[#This Row],[Fleks damer]]</f>
        <v>0</v>
      </c>
      <c r="T892">
        <f>Tabel1[[#This Row],[Junior drenge]]+Tabel1[[#This Row],[Junior piger]]+Tabel1[[#This Row],[Junior drenge uden banetill.]]+Tabel1[[#This Row],[Junior piger uden banetill.]]+Tabel1[[#This Row],[Senior mænd]]+Tabel1[[#This Row],[Senior damer]]</f>
        <v>458</v>
      </c>
      <c r="U892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892">
        <f>Tabel1[[#This Row],[Senior mænd]]+Tabel1[[#This Row],[Senior damer]]</f>
        <v>452</v>
      </c>
      <c r="W892">
        <f>Tabel1[[#This Row],[Langdist mænd]]+Tabel1[[#This Row],[Langdist damer]]</f>
        <v>70</v>
      </c>
      <c r="X892">
        <f>Tabel1[[#This Row],[I alt]]</f>
        <v>528</v>
      </c>
      <c r="Y892">
        <f>Tabel1[[#This Row],[Passive]]</f>
        <v>57</v>
      </c>
      <c r="Z892">
        <f>Tabel1[[#This Row],[Total Aktive]]+Tabel1[[#This Row],[Total Passive]]</f>
        <v>585</v>
      </c>
    </row>
    <row r="893" spans="1:26" x14ac:dyDescent="0.2">
      <c r="A893">
        <v>2015</v>
      </c>
      <c r="B893">
        <v>88</v>
      </c>
      <c r="C893" t="s">
        <v>153</v>
      </c>
      <c r="D893">
        <v>9</v>
      </c>
      <c r="E893">
        <v>4</v>
      </c>
      <c r="F893">
        <v>0</v>
      </c>
      <c r="G893">
        <v>1</v>
      </c>
      <c r="H893">
        <v>309</v>
      </c>
      <c r="I893">
        <v>142</v>
      </c>
      <c r="J893">
        <v>0</v>
      </c>
      <c r="K893">
        <v>0</v>
      </c>
      <c r="L893">
        <v>36</v>
      </c>
      <c r="M893">
        <v>18</v>
      </c>
      <c r="N893">
        <v>3</v>
      </c>
      <c r="O893">
        <v>0</v>
      </c>
      <c r="P893">
        <v>522</v>
      </c>
      <c r="Q893">
        <v>60</v>
      </c>
      <c r="R893" t="str">
        <f>_xlfn.CONCAT(Tabel1[[#This Row],[KlubNr]]," - ",Tabel1[[#This Row],[Klubnavn]])</f>
        <v>88 - Tønder Golf Klub</v>
      </c>
      <c r="S893">
        <f>Tabel1[[#This Row],[Fleks mænd]]+Tabel1[[#This Row],[Fleks damer]]</f>
        <v>54</v>
      </c>
      <c r="T893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893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893">
        <f>Tabel1[[#This Row],[Senior mænd]]+Tabel1[[#This Row],[Senior damer]]</f>
        <v>451</v>
      </c>
      <c r="W893">
        <f>Tabel1[[#This Row],[Langdist mænd]]+Tabel1[[#This Row],[Langdist damer]]</f>
        <v>3</v>
      </c>
      <c r="X893">
        <f>Tabel1[[#This Row],[I alt]]</f>
        <v>522</v>
      </c>
      <c r="Y893">
        <f>Tabel1[[#This Row],[Passive]]</f>
        <v>60</v>
      </c>
      <c r="Z893">
        <f>Tabel1[[#This Row],[Total Aktive]]+Tabel1[[#This Row],[Total Passive]]</f>
        <v>582</v>
      </c>
    </row>
    <row r="894" spans="1:26" x14ac:dyDescent="0.2">
      <c r="A894">
        <v>2015</v>
      </c>
      <c r="B894">
        <v>156</v>
      </c>
      <c r="C894" t="s">
        <v>166</v>
      </c>
      <c r="D894">
        <v>20</v>
      </c>
      <c r="E894">
        <v>3</v>
      </c>
      <c r="F894">
        <v>11</v>
      </c>
      <c r="G894">
        <v>2</v>
      </c>
      <c r="H894">
        <v>320</v>
      </c>
      <c r="I894">
        <v>121</v>
      </c>
      <c r="J894">
        <v>0</v>
      </c>
      <c r="K894">
        <v>0</v>
      </c>
      <c r="L894">
        <v>24</v>
      </c>
      <c r="M894">
        <v>13</v>
      </c>
      <c r="N894">
        <v>0</v>
      </c>
      <c r="O894">
        <v>1</v>
      </c>
      <c r="P894">
        <v>515</v>
      </c>
      <c r="Q894">
        <v>41</v>
      </c>
      <c r="R894" t="str">
        <f>_xlfn.CONCAT(Tabel1[[#This Row],[KlubNr]]," - ",Tabel1[[#This Row],[Klubnavn]])</f>
        <v>156 - Aars Golfklub</v>
      </c>
      <c r="S894">
        <f>Tabel1[[#This Row],[Fleks mænd]]+Tabel1[[#This Row],[Fleks damer]]</f>
        <v>37</v>
      </c>
      <c r="T894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894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894">
        <f>Tabel1[[#This Row],[Senior mænd]]+Tabel1[[#This Row],[Senior damer]]</f>
        <v>441</v>
      </c>
      <c r="W894">
        <f>Tabel1[[#This Row],[Langdist mænd]]+Tabel1[[#This Row],[Langdist damer]]</f>
        <v>1</v>
      </c>
      <c r="X894">
        <f>Tabel1[[#This Row],[I alt]]</f>
        <v>515</v>
      </c>
      <c r="Y894">
        <f>Tabel1[[#This Row],[Passive]]</f>
        <v>41</v>
      </c>
      <c r="Z894">
        <f>Tabel1[[#This Row],[Total Aktive]]+Tabel1[[#This Row],[Total Passive]]</f>
        <v>556</v>
      </c>
    </row>
    <row r="895" spans="1:26" x14ac:dyDescent="0.2">
      <c r="A895">
        <v>2015</v>
      </c>
      <c r="B895">
        <v>129</v>
      </c>
      <c r="C895" t="s">
        <v>127</v>
      </c>
      <c r="D895">
        <v>13</v>
      </c>
      <c r="E895">
        <v>0</v>
      </c>
      <c r="F895">
        <v>0</v>
      </c>
      <c r="G895">
        <v>0</v>
      </c>
      <c r="H895">
        <v>209</v>
      </c>
      <c r="I895">
        <v>91</v>
      </c>
      <c r="J895">
        <v>1</v>
      </c>
      <c r="K895">
        <v>0</v>
      </c>
      <c r="L895">
        <v>135</v>
      </c>
      <c r="M895">
        <v>65</v>
      </c>
      <c r="N895">
        <v>0</v>
      </c>
      <c r="O895">
        <v>0</v>
      </c>
      <c r="P895">
        <v>514</v>
      </c>
      <c r="Q895">
        <v>12</v>
      </c>
      <c r="R895" t="str">
        <f>_xlfn.CONCAT(Tabel1[[#This Row],[KlubNr]]," - ",Tabel1[[#This Row],[Klubnavn]])</f>
        <v>129 - Passebækgård Golf Klub</v>
      </c>
      <c r="S895">
        <f>Tabel1[[#This Row],[Fleks mænd]]+Tabel1[[#This Row],[Fleks damer]]</f>
        <v>200</v>
      </c>
      <c r="T895">
        <f>Tabel1[[#This Row],[Junior drenge]]+Tabel1[[#This Row],[Junior piger]]+Tabel1[[#This Row],[Junior drenge uden banetill.]]+Tabel1[[#This Row],[Junior piger uden banetill.]]+Tabel1[[#This Row],[Senior mænd]]+Tabel1[[#This Row],[Senior damer]]</f>
        <v>313</v>
      </c>
      <c r="U895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895">
        <f>Tabel1[[#This Row],[Senior mænd]]+Tabel1[[#This Row],[Senior damer]]</f>
        <v>300</v>
      </c>
      <c r="W895">
        <f>Tabel1[[#This Row],[Langdist mænd]]+Tabel1[[#This Row],[Langdist damer]]</f>
        <v>0</v>
      </c>
      <c r="X895">
        <f>Tabel1[[#This Row],[I alt]]</f>
        <v>514</v>
      </c>
      <c r="Y895">
        <f>Tabel1[[#This Row],[Passive]]</f>
        <v>12</v>
      </c>
      <c r="Z895">
        <f>Tabel1[[#This Row],[Total Aktive]]+Tabel1[[#This Row],[Total Passive]]</f>
        <v>526</v>
      </c>
    </row>
    <row r="896" spans="1:26" x14ac:dyDescent="0.2">
      <c r="A896">
        <v>2015</v>
      </c>
      <c r="B896">
        <v>66</v>
      </c>
      <c r="C896" t="s">
        <v>164</v>
      </c>
      <c r="D896">
        <v>9</v>
      </c>
      <c r="E896">
        <v>3</v>
      </c>
      <c r="F896">
        <v>1</v>
      </c>
      <c r="G896">
        <v>0</v>
      </c>
      <c r="H896">
        <v>157</v>
      </c>
      <c r="I896">
        <v>93</v>
      </c>
      <c r="J896">
        <v>0</v>
      </c>
      <c r="K896">
        <v>1</v>
      </c>
      <c r="L896">
        <v>30</v>
      </c>
      <c r="M896">
        <v>16</v>
      </c>
      <c r="N896">
        <v>123</v>
      </c>
      <c r="O896">
        <v>75</v>
      </c>
      <c r="P896">
        <v>508</v>
      </c>
      <c r="Q896">
        <v>27</v>
      </c>
      <c r="R896" t="str">
        <f>_xlfn.CONCAT(Tabel1[[#This Row],[KlubNr]]," - ",Tabel1[[#This Row],[Klubnavn]])</f>
        <v>66 - Henne Golfklub</v>
      </c>
      <c r="S896">
        <f>Tabel1[[#This Row],[Fleks mænd]]+Tabel1[[#This Row],[Fleks damer]]</f>
        <v>46</v>
      </c>
      <c r="T896">
        <f>Tabel1[[#This Row],[Junior drenge]]+Tabel1[[#This Row],[Junior piger]]+Tabel1[[#This Row],[Junior drenge uden banetill.]]+Tabel1[[#This Row],[Junior piger uden banetill.]]+Tabel1[[#This Row],[Senior mænd]]+Tabel1[[#This Row],[Senior damer]]</f>
        <v>263</v>
      </c>
      <c r="U896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896">
        <f>Tabel1[[#This Row],[Senior mænd]]+Tabel1[[#This Row],[Senior damer]]</f>
        <v>250</v>
      </c>
      <c r="W896">
        <f>Tabel1[[#This Row],[Langdist mænd]]+Tabel1[[#This Row],[Langdist damer]]</f>
        <v>198</v>
      </c>
      <c r="X896">
        <f>Tabel1[[#This Row],[I alt]]</f>
        <v>508</v>
      </c>
      <c r="Y896">
        <f>Tabel1[[#This Row],[Passive]]</f>
        <v>27</v>
      </c>
      <c r="Z896">
        <f>Tabel1[[#This Row],[Total Aktive]]+Tabel1[[#This Row],[Total Passive]]</f>
        <v>535</v>
      </c>
    </row>
    <row r="897" spans="1:26" x14ac:dyDescent="0.2">
      <c r="A897">
        <v>2015</v>
      </c>
      <c r="B897">
        <v>83</v>
      </c>
      <c r="C897" t="s">
        <v>158</v>
      </c>
      <c r="D897">
        <v>10</v>
      </c>
      <c r="E897">
        <v>2</v>
      </c>
      <c r="F897">
        <v>1</v>
      </c>
      <c r="G897">
        <v>0</v>
      </c>
      <c r="H897">
        <v>311</v>
      </c>
      <c r="I897">
        <v>138</v>
      </c>
      <c r="J897">
        <v>0</v>
      </c>
      <c r="K897">
        <v>0</v>
      </c>
      <c r="L897">
        <v>0</v>
      </c>
      <c r="M897">
        <v>0</v>
      </c>
      <c r="N897">
        <v>27</v>
      </c>
      <c r="O897">
        <v>12</v>
      </c>
      <c r="P897">
        <v>501</v>
      </c>
      <c r="Q897">
        <v>144</v>
      </c>
      <c r="R897" t="str">
        <f>_xlfn.CONCAT(Tabel1[[#This Row],[KlubNr]]," - ",Tabel1[[#This Row],[Klubnavn]])</f>
        <v>83 - Sindal Golf Klub</v>
      </c>
      <c r="S897">
        <f>Tabel1[[#This Row],[Fleks mænd]]+Tabel1[[#This Row],[Fleks damer]]</f>
        <v>0</v>
      </c>
      <c r="T897">
        <f>Tabel1[[#This Row],[Junior drenge]]+Tabel1[[#This Row],[Junior piger]]+Tabel1[[#This Row],[Junior drenge uden banetill.]]+Tabel1[[#This Row],[Junior piger uden banetill.]]+Tabel1[[#This Row],[Senior mænd]]+Tabel1[[#This Row],[Senior damer]]</f>
        <v>462</v>
      </c>
      <c r="U897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897">
        <f>Tabel1[[#This Row],[Senior mænd]]+Tabel1[[#This Row],[Senior damer]]</f>
        <v>449</v>
      </c>
      <c r="W897">
        <f>Tabel1[[#This Row],[Langdist mænd]]+Tabel1[[#This Row],[Langdist damer]]</f>
        <v>39</v>
      </c>
      <c r="X897">
        <f>Tabel1[[#This Row],[I alt]]</f>
        <v>501</v>
      </c>
      <c r="Y897">
        <f>Tabel1[[#This Row],[Passive]]</f>
        <v>144</v>
      </c>
      <c r="Z897">
        <f>Tabel1[[#This Row],[Total Aktive]]+Tabel1[[#This Row],[Total Passive]]</f>
        <v>645</v>
      </c>
    </row>
    <row r="898" spans="1:26" x14ac:dyDescent="0.2">
      <c r="A898">
        <v>2015</v>
      </c>
      <c r="B898">
        <v>167</v>
      </c>
      <c r="C898" t="s">
        <v>173</v>
      </c>
      <c r="D898">
        <v>22</v>
      </c>
      <c r="E898">
        <v>0</v>
      </c>
      <c r="F898">
        <v>4</v>
      </c>
      <c r="G898">
        <v>2</v>
      </c>
      <c r="H898">
        <v>250</v>
      </c>
      <c r="I898">
        <v>105</v>
      </c>
      <c r="J898">
        <v>0</v>
      </c>
      <c r="K898">
        <v>0</v>
      </c>
      <c r="L898">
        <v>74</v>
      </c>
      <c r="M898">
        <v>34</v>
      </c>
      <c r="N898">
        <v>5</v>
      </c>
      <c r="O898">
        <v>1</v>
      </c>
      <c r="P898">
        <v>497</v>
      </c>
      <c r="Q898">
        <v>26</v>
      </c>
      <c r="R898" t="str">
        <f>_xlfn.CONCAT(Tabel1[[#This Row],[KlubNr]]," - ",Tabel1[[#This Row],[Klubnavn]])</f>
        <v>167 - Barløseborg Golfklub</v>
      </c>
      <c r="S898">
        <f>Tabel1[[#This Row],[Fleks mænd]]+Tabel1[[#This Row],[Fleks damer]]</f>
        <v>108</v>
      </c>
      <c r="T898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898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898">
        <f>Tabel1[[#This Row],[Senior mænd]]+Tabel1[[#This Row],[Senior damer]]</f>
        <v>355</v>
      </c>
      <c r="W898">
        <f>Tabel1[[#This Row],[Langdist mænd]]+Tabel1[[#This Row],[Langdist damer]]</f>
        <v>6</v>
      </c>
      <c r="X898">
        <f>Tabel1[[#This Row],[I alt]]</f>
        <v>497</v>
      </c>
      <c r="Y898">
        <f>Tabel1[[#This Row],[Passive]]</f>
        <v>26</v>
      </c>
      <c r="Z898">
        <f>Tabel1[[#This Row],[Total Aktive]]+Tabel1[[#This Row],[Total Passive]]</f>
        <v>523</v>
      </c>
    </row>
    <row r="899" spans="1:26" x14ac:dyDescent="0.2">
      <c r="A899">
        <v>2015</v>
      </c>
      <c r="B899">
        <v>98</v>
      </c>
      <c r="C899" t="s">
        <v>161</v>
      </c>
      <c r="D899">
        <v>36</v>
      </c>
      <c r="E899">
        <v>10</v>
      </c>
      <c r="F899">
        <v>0</v>
      </c>
      <c r="G899">
        <v>0</v>
      </c>
      <c r="H899">
        <v>255</v>
      </c>
      <c r="I899">
        <v>99</v>
      </c>
      <c r="J899">
        <v>0</v>
      </c>
      <c r="K899">
        <v>0</v>
      </c>
      <c r="L899">
        <v>32</v>
      </c>
      <c r="M899">
        <v>28</v>
      </c>
      <c r="N899">
        <v>19</v>
      </c>
      <c r="O899">
        <v>14</v>
      </c>
      <c r="P899">
        <v>493</v>
      </c>
      <c r="Q899">
        <v>42</v>
      </c>
      <c r="R899" t="str">
        <f>_xlfn.CONCAT(Tabel1[[#This Row],[KlubNr]]," - ",Tabel1[[#This Row],[Klubnavn]])</f>
        <v>98 - Møn Golfklub</v>
      </c>
      <c r="S899">
        <f>Tabel1[[#This Row],[Fleks mænd]]+Tabel1[[#This Row],[Fleks damer]]</f>
        <v>60</v>
      </c>
      <c r="T899">
        <f>Tabel1[[#This Row],[Junior drenge]]+Tabel1[[#This Row],[Junior piger]]+Tabel1[[#This Row],[Junior drenge uden banetill.]]+Tabel1[[#This Row],[Junior piger uden banetill.]]+Tabel1[[#This Row],[Senior mænd]]+Tabel1[[#This Row],[Senior damer]]</f>
        <v>400</v>
      </c>
      <c r="U899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899">
        <f>Tabel1[[#This Row],[Senior mænd]]+Tabel1[[#This Row],[Senior damer]]</f>
        <v>354</v>
      </c>
      <c r="W899">
        <f>Tabel1[[#This Row],[Langdist mænd]]+Tabel1[[#This Row],[Langdist damer]]</f>
        <v>33</v>
      </c>
      <c r="X899">
        <f>Tabel1[[#This Row],[I alt]]</f>
        <v>493</v>
      </c>
      <c r="Y899">
        <f>Tabel1[[#This Row],[Passive]]</f>
        <v>42</v>
      </c>
      <c r="Z899">
        <f>Tabel1[[#This Row],[Total Aktive]]+Tabel1[[#This Row],[Total Passive]]</f>
        <v>535</v>
      </c>
    </row>
    <row r="900" spans="1:26" x14ac:dyDescent="0.2">
      <c r="A900">
        <v>2015</v>
      </c>
      <c r="B900">
        <v>192</v>
      </c>
      <c r="C900" t="s">
        <v>202</v>
      </c>
      <c r="D900">
        <v>1</v>
      </c>
      <c r="E900">
        <v>0</v>
      </c>
      <c r="F900">
        <v>0</v>
      </c>
      <c r="G900">
        <v>0</v>
      </c>
      <c r="H900">
        <v>39</v>
      </c>
      <c r="I900">
        <v>9</v>
      </c>
      <c r="J900">
        <v>0</v>
      </c>
      <c r="K900">
        <v>1</v>
      </c>
      <c r="L900">
        <v>364</v>
      </c>
      <c r="M900">
        <v>77</v>
      </c>
      <c r="N900">
        <v>0</v>
      </c>
      <c r="O900">
        <v>0</v>
      </c>
      <c r="P900">
        <v>491</v>
      </c>
      <c r="Q900">
        <v>0</v>
      </c>
      <c r="R900" t="str">
        <f>_xlfn.CONCAT(Tabel1[[#This Row],[KlubNr]]," - ",Tabel1[[#This Row],[Klubnavn]])</f>
        <v>192 - Hansted Golfklub</v>
      </c>
      <c r="S900">
        <f>Tabel1[[#This Row],[Fleks mænd]]+Tabel1[[#This Row],[Fleks damer]]</f>
        <v>441</v>
      </c>
      <c r="T900">
        <f>Tabel1[[#This Row],[Junior drenge]]+Tabel1[[#This Row],[Junior piger]]+Tabel1[[#This Row],[Junior drenge uden banetill.]]+Tabel1[[#This Row],[Junior piger uden banetill.]]+Tabel1[[#This Row],[Senior mænd]]+Tabel1[[#This Row],[Senior damer]]</f>
        <v>49</v>
      </c>
      <c r="U900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900">
        <f>Tabel1[[#This Row],[Senior mænd]]+Tabel1[[#This Row],[Senior damer]]</f>
        <v>48</v>
      </c>
      <c r="W900">
        <f>Tabel1[[#This Row],[Langdist mænd]]+Tabel1[[#This Row],[Langdist damer]]</f>
        <v>0</v>
      </c>
      <c r="X900">
        <f>Tabel1[[#This Row],[I alt]]</f>
        <v>491</v>
      </c>
      <c r="Y900">
        <f>Tabel1[[#This Row],[Passive]]</f>
        <v>0</v>
      </c>
      <c r="Z900">
        <f>Tabel1[[#This Row],[Total Aktive]]+Tabel1[[#This Row],[Total Passive]]</f>
        <v>491</v>
      </c>
    </row>
    <row r="901" spans="1:26" x14ac:dyDescent="0.2">
      <c r="A901">
        <v>2015</v>
      </c>
      <c r="B901">
        <v>18</v>
      </c>
      <c r="C901" t="s">
        <v>157</v>
      </c>
      <c r="D901">
        <v>6</v>
      </c>
      <c r="E901">
        <v>1</v>
      </c>
      <c r="F901">
        <v>0</v>
      </c>
      <c r="G901">
        <v>0</v>
      </c>
      <c r="H901">
        <v>252</v>
      </c>
      <c r="I901">
        <v>155</v>
      </c>
      <c r="J901">
        <v>0</v>
      </c>
      <c r="K901">
        <v>0</v>
      </c>
      <c r="L901">
        <v>42</v>
      </c>
      <c r="M901">
        <v>24</v>
      </c>
      <c r="N901">
        <v>6</v>
      </c>
      <c r="O901">
        <v>1</v>
      </c>
      <c r="P901">
        <v>487</v>
      </c>
      <c r="Q901">
        <v>23</v>
      </c>
      <c r="R901" t="str">
        <f>_xlfn.CONCAT(Tabel1[[#This Row],[KlubNr]]," - ",Tabel1[[#This Row],[Klubnavn]])</f>
        <v>18 - Ebeltoft Golf Club</v>
      </c>
      <c r="S901">
        <f>Tabel1[[#This Row],[Fleks mænd]]+Tabel1[[#This Row],[Fleks damer]]</f>
        <v>66</v>
      </c>
      <c r="T901">
        <f>Tabel1[[#This Row],[Junior drenge]]+Tabel1[[#This Row],[Junior piger]]+Tabel1[[#This Row],[Junior drenge uden banetill.]]+Tabel1[[#This Row],[Junior piger uden banetill.]]+Tabel1[[#This Row],[Senior mænd]]+Tabel1[[#This Row],[Senior damer]]</f>
        <v>414</v>
      </c>
      <c r="U901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901">
        <f>Tabel1[[#This Row],[Senior mænd]]+Tabel1[[#This Row],[Senior damer]]</f>
        <v>407</v>
      </c>
      <c r="W901">
        <f>Tabel1[[#This Row],[Langdist mænd]]+Tabel1[[#This Row],[Langdist damer]]</f>
        <v>7</v>
      </c>
      <c r="X901">
        <f>Tabel1[[#This Row],[I alt]]</f>
        <v>487</v>
      </c>
      <c r="Y901">
        <f>Tabel1[[#This Row],[Passive]]</f>
        <v>23</v>
      </c>
      <c r="Z901">
        <f>Tabel1[[#This Row],[Total Aktive]]+Tabel1[[#This Row],[Total Passive]]</f>
        <v>510</v>
      </c>
    </row>
    <row r="902" spans="1:26" x14ac:dyDescent="0.2">
      <c r="A902">
        <v>2015</v>
      </c>
      <c r="B902">
        <v>54</v>
      </c>
      <c r="C902" t="s">
        <v>179</v>
      </c>
      <c r="D902">
        <v>12</v>
      </c>
      <c r="E902">
        <v>2</v>
      </c>
      <c r="F902">
        <v>4</v>
      </c>
      <c r="G902">
        <v>0</v>
      </c>
      <c r="H902">
        <v>252</v>
      </c>
      <c r="I902">
        <v>110</v>
      </c>
      <c r="J902">
        <v>0</v>
      </c>
      <c r="K902">
        <v>0</v>
      </c>
      <c r="L902">
        <v>64</v>
      </c>
      <c r="M902">
        <v>23</v>
      </c>
      <c r="N902">
        <v>5</v>
      </c>
      <c r="O902">
        <v>4</v>
      </c>
      <c r="P902">
        <v>476</v>
      </c>
      <c r="Q902">
        <v>17</v>
      </c>
      <c r="R902" t="str">
        <f>_xlfn.CONCAT(Tabel1[[#This Row],[KlubNr]]," - ",Tabel1[[#This Row],[Klubnavn]])</f>
        <v>54 - Toftlund Golf Club</v>
      </c>
      <c r="S902">
        <f>Tabel1[[#This Row],[Fleks mænd]]+Tabel1[[#This Row],[Fleks damer]]</f>
        <v>87</v>
      </c>
      <c r="T902">
        <f>Tabel1[[#This Row],[Junior drenge]]+Tabel1[[#This Row],[Junior piger]]+Tabel1[[#This Row],[Junior drenge uden banetill.]]+Tabel1[[#This Row],[Junior piger uden banetill.]]+Tabel1[[#This Row],[Senior mænd]]+Tabel1[[#This Row],[Senior damer]]</f>
        <v>380</v>
      </c>
      <c r="U902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902">
        <f>Tabel1[[#This Row],[Senior mænd]]+Tabel1[[#This Row],[Senior damer]]</f>
        <v>362</v>
      </c>
      <c r="W902">
        <f>Tabel1[[#This Row],[Langdist mænd]]+Tabel1[[#This Row],[Langdist damer]]</f>
        <v>9</v>
      </c>
      <c r="X902">
        <f>Tabel1[[#This Row],[I alt]]</f>
        <v>476</v>
      </c>
      <c r="Y902">
        <f>Tabel1[[#This Row],[Passive]]</f>
        <v>17</v>
      </c>
      <c r="Z902">
        <f>Tabel1[[#This Row],[Total Aktive]]+Tabel1[[#This Row],[Total Passive]]</f>
        <v>493</v>
      </c>
    </row>
    <row r="903" spans="1:26" x14ac:dyDescent="0.2">
      <c r="A903">
        <v>2015</v>
      </c>
      <c r="B903">
        <v>155</v>
      </c>
      <c r="C903" t="s">
        <v>184</v>
      </c>
      <c r="D903">
        <v>9</v>
      </c>
      <c r="E903">
        <v>6</v>
      </c>
      <c r="F903">
        <v>1</v>
      </c>
      <c r="G903">
        <v>0</v>
      </c>
      <c r="H903">
        <v>250</v>
      </c>
      <c r="I903">
        <v>135</v>
      </c>
      <c r="J903">
        <v>0</v>
      </c>
      <c r="K903">
        <v>0</v>
      </c>
      <c r="L903">
        <v>34</v>
      </c>
      <c r="M903">
        <v>20</v>
      </c>
      <c r="N903">
        <v>17</v>
      </c>
      <c r="O903">
        <v>3</v>
      </c>
      <c r="P903">
        <v>475</v>
      </c>
      <c r="Q903">
        <v>23</v>
      </c>
      <c r="R903" t="str">
        <f>_xlfn.CONCAT(Tabel1[[#This Row],[KlubNr]]," - ",Tabel1[[#This Row],[Klubnavn]])</f>
        <v>155 - Hobro Golfklub</v>
      </c>
      <c r="S903">
        <f>Tabel1[[#This Row],[Fleks mænd]]+Tabel1[[#This Row],[Fleks damer]]</f>
        <v>54</v>
      </c>
      <c r="T903">
        <f>Tabel1[[#This Row],[Junior drenge]]+Tabel1[[#This Row],[Junior piger]]+Tabel1[[#This Row],[Junior drenge uden banetill.]]+Tabel1[[#This Row],[Junior piger uden banetill.]]+Tabel1[[#This Row],[Senior mænd]]+Tabel1[[#This Row],[Senior damer]]</f>
        <v>401</v>
      </c>
      <c r="U903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903">
        <f>Tabel1[[#This Row],[Senior mænd]]+Tabel1[[#This Row],[Senior damer]]</f>
        <v>385</v>
      </c>
      <c r="W903">
        <f>Tabel1[[#This Row],[Langdist mænd]]+Tabel1[[#This Row],[Langdist damer]]</f>
        <v>20</v>
      </c>
      <c r="X903">
        <f>Tabel1[[#This Row],[I alt]]</f>
        <v>475</v>
      </c>
      <c r="Y903">
        <f>Tabel1[[#This Row],[Passive]]</f>
        <v>23</v>
      </c>
      <c r="Z903">
        <f>Tabel1[[#This Row],[Total Aktive]]+Tabel1[[#This Row],[Total Passive]]</f>
        <v>498</v>
      </c>
    </row>
    <row r="904" spans="1:26" x14ac:dyDescent="0.2">
      <c r="A904">
        <v>2015</v>
      </c>
      <c r="B904">
        <v>173</v>
      </c>
      <c r="C904" t="s">
        <v>168</v>
      </c>
      <c r="D904">
        <v>3</v>
      </c>
      <c r="E904">
        <v>2</v>
      </c>
      <c r="F904">
        <v>2</v>
      </c>
      <c r="G904">
        <v>0</v>
      </c>
      <c r="H904">
        <v>246</v>
      </c>
      <c r="I904">
        <v>96</v>
      </c>
      <c r="J904">
        <v>0</v>
      </c>
      <c r="K904">
        <v>0</v>
      </c>
      <c r="L904">
        <v>60</v>
      </c>
      <c r="M904">
        <v>39</v>
      </c>
      <c r="N904">
        <v>13</v>
      </c>
      <c r="O904">
        <v>6</v>
      </c>
      <c r="P904">
        <v>467</v>
      </c>
      <c r="Q904">
        <v>41</v>
      </c>
      <c r="R904" t="str">
        <f>_xlfn.CONCAT(Tabel1[[#This Row],[KlubNr]]," - ",Tabel1[[#This Row],[Klubnavn]])</f>
        <v>173 - Tollundgaard Golfklub</v>
      </c>
      <c r="S904">
        <f>Tabel1[[#This Row],[Fleks mænd]]+Tabel1[[#This Row],[Fleks damer]]</f>
        <v>99</v>
      </c>
      <c r="T904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904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904">
        <f>Tabel1[[#This Row],[Senior mænd]]+Tabel1[[#This Row],[Senior damer]]</f>
        <v>342</v>
      </c>
      <c r="W904">
        <f>Tabel1[[#This Row],[Langdist mænd]]+Tabel1[[#This Row],[Langdist damer]]</f>
        <v>19</v>
      </c>
      <c r="X904">
        <f>Tabel1[[#This Row],[I alt]]</f>
        <v>467</v>
      </c>
      <c r="Y904">
        <f>Tabel1[[#This Row],[Passive]]</f>
        <v>41</v>
      </c>
      <c r="Z904">
        <f>Tabel1[[#This Row],[Total Aktive]]+Tabel1[[#This Row],[Total Passive]]</f>
        <v>508</v>
      </c>
    </row>
    <row r="905" spans="1:26" x14ac:dyDescent="0.2">
      <c r="A905">
        <v>2015</v>
      </c>
      <c r="B905">
        <v>104</v>
      </c>
      <c r="C905" t="s">
        <v>171</v>
      </c>
      <c r="D905">
        <v>8</v>
      </c>
      <c r="E905">
        <v>4</v>
      </c>
      <c r="F905">
        <v>16</v>
      </c>
      <c r="G905">
        <v>7</v>
      </c>
      <c r="H905">
        <v>249</v>
      </c>
      <c r="I905">
        <v>104</v>
      </c>
      <c r="J905">
        <v>0</v>
      </c>
      <c r="K905">
        <v>0</v>
      </c>
      <c r="L905">
        <v>39</v>
      </c>
      <c r="M905">
        <v>19</v>
      </c>
      <c r="N905">
        <v>3</v>
      </c>
      <c r="O905">
        <v>1</v>
      </c>
      <c r="P905">
        <v>450</v>
      </c>
      <c r="Q905">
        <v>12</v>
      </c>
      <c r="R905" t="str">
        <f>_xlfn.CONCAT(Tabel1[[#This Row],[KlubNr]]," - ",Tabel1[[#This Row],[Klubnavn]])</f>
        <v>104 - Nordborg Golfklub</v>
      </c>
      <c r="S905">
        <f>Tabel1[[#This Row],[Fleks mænd]]+Tabel1[[#This Row],[Fleks damer]]</f>
        <v>58</v>
      </c>
      <c r="T905">
        <f>Tabel1[[#This Row],[Junior drenge]]+Tabel1[[#This Row],[Junior piger]]+Tabel1[[#This Row],[Junior drenge uden banetill.]]+Tabel1[[#This Row],[Junior piger uden banetill.]]+Tabel1[[#This Row],[Senior mænd]]+Tabel1[[#This Row],[Senior damer]]</f>
        <v>388</v>
      </c>
      <c r="U905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905">
        <f>Tabel1[[#This Row],[Senior mænd]]+Tabel1[[#This Row],[Senior damer]]</f>
        <v>353</v>
      </c>
      <c r="W905">
        <f>Tabel1[[#This Row],[Langdist mænd]]+Tabel1[[#This Row],[Langdist damer]]</f>
        <v>4</v>
      </c>
      <c r="X905">
        <f>Tabel1[[#This Row],[I alt]]</f>
        <v>450</v>
      </c>
      <c r="Y905">
        <f>Tabel1[[#This Row],[Passive]]</f>
        <v>12</v>
      </c>
      <c r="Z905">
        <f>Tabel1[[#This Row],[Total Aktive]]+Tabel1[[#This Row],[Total Passive]]</f>
        <v>462</v>
      </c>
    </row>
    <row r="906" spans="1:26" x14ac:dyDescent="0.2">
      <c r="A906">
        <v>2015</v>
      </c>
      <c r="B906">
        <v>34</v>
      </c>
      <c r="C906" t="s">
        <v>141</v>
      </c>
      <c r="D906">
        <v>9</v>
      </c>
      <c r="E906">
        <v>2</v>
      </c>
      <c r="F906">
        <v>0</v>
      </c>
      <c r="G906">
        <v>0</v>
      </c>
      <c r="H906">
        <v>255</v>
      </c>
      <c r="I906">
        <v>128</v>
      </c>
      <c r="J906">
        <v>1</v>
      </c>
      <c r="K906">
        <v>0</v>
      </c>
      <c r="L906">
        <v>32</v>
      </c>
      <c r="M906">
        <v>14</v>
      </c>
      <c r="N906">
        <v>6</v>
      </c>
      <c r="O906">
        <v>2</v>
      </c>
      <c r="P906">
        <v>449</v>
      </c>
      <c r="Q906">
        <v>94</v>
      </c>
      <c r="R906" t="str">
        <f>_xlfn.CONCAT(Tabel1[[#This Row],[KlubNr]]," - ",Tabel1[[#This Row],[Klubnavn]])</f>
        <v>34 - Bornholms Golf Klub</v>
      </c>
      <c r="S906">
        <f>Tabel1[[#This Row],[Fleks mænd]]+Tabel1[[#This Row],[Fleks damer]]</f>
        <v>46</v>
      </c>
      <c r="T906">
        <f>Tabel1[[#This Row],[Junior drenge]]+Tabel1[[#This Row],[Junior piger]]+Tabel1[[#This Row],[Junior drenge uden banetill.]]+Tabel1[[#This Row],[Junior piger uden banetill.]]+Tabel1[[#This Row],[Senior mænd]]+Tabel1[[#This Row],[Senior damer]]</f>
        <v>394</v>
      </c>
      <c r="U906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906">
        <f>Tabel1[[#This Row],[Senior mænd]]+Tabel1[[#This Row],[Senior damer]]</f>
        <v>383</v>
      </c>
      <c r="W906">
        <f>Tabel1[[#This Row],[Langdist mænd]]+Tabel1[[#This Row],[Langdist damer]]</f>
        <v>8</v>
      </c>
      <c r="X906">
        <f>Tabel1[[#This Row],[I alt]]</f>
        <v>449</v>
      </c>
      <c r="Y906">
        <f>Tabel1[[#This Row],[Passive]]</f>
        <v>94</v>
      </c>
      <c r="Z906">
        <f>Tabel1[[#This Row],[Total Aktive]]+Tabel1[[#This Row],[Total Passive]]</f>
        <v>543</v>
      </c>
    </row>
    <row r="907" spans="1:26" x14ac:dyDescent="0.2">
      <c r="A907">
        <v>2015</v>
      </c>
      <c r="B907">
        <v>96</v>
      </c>
      <c r="C907" t="s">
        <v>181</v>
      </c>
      <c r="D907">
        <v>13</v>
      </c>
      <c r="E907">
        <v>2</v>
      </c>
      <c r="F907">
        <v>5</v>
      </c>
      <c r="G907">
        <v>1</v>
      </c>
      <c r="H907">
        <v>188</v>
      </c>
      <c r="I907">
        <v>109</v>
      </c>
      <c r="J907">
        <v>0</v>
      </c>
      <c r="K907">
        <v>0</v>
      </c>
      <c r="L907">
        <v>28</v>
      </c>
      <c r="M907">
        <v>5</v>
      </c>
      <c r="N907">
        <v>53</v>
      </c>
      <c r="O907">
        <v>27</v>
      </c>
      <c r="P907">
        <v>431</v>
      </c>
      <c r="Q907">
        <v>42</v>
      </c>
      <c r="R907" t="str">
        <f>_xlfn.CONCAT(Tabel1[[#This Row],[KlubNr]]," - ",Tabel1[[#This Row],[Klubnavn]])</f>
        <v>96 - Blåvandshuk Golfklub</v>
      </c>
      <c r="S907">
        <f>Tabel1[[#This Row],[Fleks mænd]]+Tabel1[[#This Row],[Fleks damer]]</f>
        <v>33</v>
      </c>
      <c r="T907">
        <f>Tabel1[[#This Row],[Junior drenge]]+Tabel1[[#This Row],[Junior piger]]+Tabel1[[#This Row],[Junior drenge uden banetill.]]+Tabel1[[#This Row],[Junior piger uden banetill.]]+Tabel1[[#This Row],[Senior mænd]]+Tabel1[[#This Row],[Senior damer]]</f>
        <v>318</v>
      </c>
      <c r="U907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907">
        <f>Tabel1[[#This Row],[Senior mænd]]+Tabel1[[#This Row],[Senior damer]]</f>
        <v>297</v>
      </c>
      <c r="W907">
        <f>Tabel1[[#This Row],[Langdist mænd]]+Tabel1[[#This Row],[Langdist damer]]</f>
        <v>80</v>
      </c>
      <c r="X907">
        <f>Tabel1[[#This Row],[I alt]]</f>
        <v>431</v>
      </c>
      <c r="Y907">
        <f>Tabel1[[#This Row],[Passive]]</f>
        <v>42</v>
      </c>
      <c r="Z907">
        <f>Tabel1[[#This Row],[Total Aktive]]+Tabel1[[#This Row],[Total Passive]]</f>
        <v>473</v>
      </c>
    </row>
    <row r="908" spans="1:26" x14ac:dyDescent="0.2">
      <c r="A908">
        <v>2015</v>
      </c>
      <c r="B908">
        <v>162</v>
      </c>
      <c r="C908" t="s">
        <v>183</v>
      </c>
      <c r="D908">
        <v>4</v>
      </c>
      <c r="E908">
        <v>1</v>
      </c>
      <c r="F908">
        <v>14</v>
      </c>
      <c r="G908">
        <v>6</v>
      </c>
      <c r="H908">
        <v>235</v>
      </c>
      <c r="I908">
        <v>121</v>
      </c>
      <c r="J908">
        <v>0</v>
      </c>
      <c r="K908">
        <v>0</v>
      </c>
      <c r="L908">
        <v>33</v>
      </c>
      <c r="M908">
        <v>5</v>
      </c>
      <c r="N908">
        <v>5</v>
      </c>
      <c r="O908">
        <v>2</v>
      </c>
      <c r="P908">
        <v>426</v>
      </c>
      <c r="Q908">
        <v>6</v>
      </c>
      <c r="R908" t="str">
        <f>_xlfn.CONCAT(Tabel1[[#This Row],[KlubNr]]," - ",Tabel1[[#This Row],[Klubnavn]])</f>
        <v>162 - Bogense Golfklub</v>
      </c>
      <c r="S908">
        <f>Tabel1[[#This Row],[Fleks mænd]]+Tabel1[[#This Row],[Fleks damer]]</f>
        <v>38</v>
      </c>
      <c r="T908">
        <f>Tabel1[[#This Row],[Junior drenge]]+Tabel1[[#This Row],[Junior piger]]+Tabel1[[#This Row],[Junior drenge uden banetill.]]+Tabel1[[#This Row],[Junior piger uden banetill.]]+Tabel1[[#This Row],[Senior mænd]]+Tabel1[[#This Row],[Senior damer]]</f>
        <v>381</v>
      </c>
      <c r="U908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908">
        <f>Tabel1[[#This Row],[Senior mænd]]+Tabel1[[#This Row],[Senior damer]]</f>
        <v>356</v>
      </c>
      <c r="W908">
        <f>Tabel1[[#This Row],[Langdist mænd]]+Tabel1[[#This Row],[Langdist damer]]</f>
        <v>7</v>
      </c>
      <c r="X908">
        <f>Tabel1[[#This Row],[I alt]]</f>
        <v>426</v>
      </c>
      <c r="Y908">
        <f>Tabel1[[#This Row],[Passive]]</f>
        <v>6</v>
      </c>
      <c r="Z908">
        <f>Tabel1[[#This Row],[Total Aktive]]+Tabel1[[#This Row],[Total Passive]]</f>
        <v>432</v>
      </c>
    </row>
    <row r="909" spans="1:26" x14ac:dyDescent="0.2">
      <c r="A909">
        <v>2015</v>
      </c>
      <c r="B909">
        <v>900</v>
      </c>
      <c r="C909" t="s">
        <v>169</v>
      </c>
      <c r="D909">
        <v>1</v>
      </c>
      <c r="E909">
        <v>0</v>
      </c>
      <c r="F909">
        <v>0</v>
      </c>
      <c r="G909">
        <v>0</v>
      </c>
      <c r="H909">
        <v>384</v>
      </c>
      <c r="I909">
        <v>39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  <c r="P909">
        <v>424</v>
      </c>
      <c r="Q909">
        <v>49</v>
      </c>
      <c r="R909" t="str">
        <f>_xlfn.CONCAT(Tabel1[[#This Row],[KlubNr]]," - ",Tabel1[[#This Row],[Klubnavn]])</f>
        <v>900 - Royal Golf Club</v>
      </c>
      <c r="S909">
        <f>Tabel1[[#This Row],[Fleks mænd]]+Tabel1[[#This Row],[Fleks damer]]</f>
        <v>0</v>
      </c>
      <c r="T909">
        <f>Tabel1[[#This Row],[Junior drenge]]+Tabel1[[#This Row],[Junior piger]]+Tabel1[[#This Row],[Junior drenge uden banetill.]]+Tabel1[[#This Row],[Junior piger uden banetill.]]+Tabel1[[#This Row],[Senior mænd]]+Tabel1[[#This Row],[Senior damer]]</f>
        <v>424</v>
      </c>
      <c r="U909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909">
        <f>Tabel1[[#This Row],[Senior mænd]]+Tabel1[[#This Row],[Senior damer]]</f>
        <v>423</v>
      </c>
      <c r="W909">
        <f>Tabel1[[#This Row],[Langdist mænd]]+Tabel1[[#This Row],[Langdist damer]]</f>
        <v>0</v>
      </c>
      <c r="X909">
        <f>Tabel1[[#This Row],[I alt]]</f>
        <v>424</v>
      </c>
      <c r="Y909">
        <f>Tabel1[[#This Row],[Passive]]</f>
        <v>49</v>
      </c>
      <c r="Z909">
        <f>Tabel1[[#This Row],[Total Aktive]]+Tabel1[[#This Row],[Total Passive]]</f>
        <v>473</v>
      </c>
    </row>
    <row r="910" spans="1:26" x14ac:dyDescent="0.2">
      <c r="A910">
        <v>2015</v>
      </c>
      <c r="B910">
        <v>80</v>
      </c>
      <c r="C910" t="s">
        <v>180</v>
      </c>
      <c r="D910">
        <v>16</v>
      </c>
      <c r="E910">
        <v>4</v>
      </c>
      <c r="F910">
        <v>2</v>
      </c>
      <c r="G910">
        <v>3</v>
      </c>
      <c r="H910">
        <v>263</v>
      </c>
      <c r="I910">
        <v>95</v>
      </c>
      <c r="J910">
        <v>0</v>
      </c>
      <c r="K910">
        <v>0</v>
      </c>
      <c r="L910">
        <v>19</v>
      </c>
      <c r="M910">
        <v>4</v>
      </c>
      <c r="N910">
        <v>14</v>
      </c>
      <c r="O910">
        <v>3</v>
      </c>
      <c r="P910">
        <v>423</v>
      </c>
      <c r="Q910">
        <v>1</v>
      </c>
      <c r="R910" t="str">
        <f>_xlfn.CONCAT(Tabel1[[#This Row],[KlubNr]]," - ",Tabel1[[#This Row],[Klubnavn]])</f>
        <v>80 - Royal Oak Golf Club</v>
      </c>
      <c r="S910">
        <f>Tabel1[[#This Row],[Fleks mænd]]+Tabel1[[#This Row],[Fleks damer]]</f>
        <v>23</v>
      </c>
      <c r="T910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910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910">
        <f>Tabel1[[#This Row],[Senior mænd]]+Tabel1[[#This Row],[Senior damer]]</f>
        <v>358</v>
      </c>
      <c r="W910">
        <f>Tabel1[[#This Row],[Langdist mænd]]+Tabel1[[#This Row],[Langdist damer]]</f>
        <v>17</v>
      </c>
      <c r="X910">
        <f>Tabel1[[#This Row],[I alt]]</f>
        <v>423</v>
      </c>
      <c r="Y910">
        <f>Tabel1[[#This Row],[Passive]]</f>
        <v>1</v>
      </c>
      <c r="Z910">
        <f>Tabel1[[#This Row],[Total Aktive]]+Tabel1[[#This Row],[Total Passive]]</f>
        <v>424</v>
      </c>
    </row>
    <row r="911" spans="1:26" x14ac:dyDescent="0.2">
      <c r="A911">
        <v>2015</v>
      </c>
      <c r="B911">
        <v>93</v>
      </c>
      <c r="C911" t="s">
        <v>172</v>
      </c>
      <c r="D911">
        <v>5</v>
      </c>
      <c r="E911">
        <v>0</v>
      </c>
      <c r="F911">
        <v>11</v>
      </c>
      <c r="G911">
        <v>1</v>
      </c>
      <c r="H911">
        <v>241</v>
      </c>
      <c r="I911">
        <v>123</v>
      </c>
      <c r="J911">
        <v>0</v>
      </c>
      <c r="K911">
        <v>0</v>
      </c>
      <c r="L911">
        <v>0</v>
      </c>
      <c r="M911">
        <v>0</v>
      </c>
      <c r="N911">
        <v>26</v>
      </c>
      <c r="O911">
        <v>13</v>
      </c>
      <c r="P911">
        <v>420</v>
      </c>
      <c r="Q911">
        <v>53</v>
      </c>
      <c r="R911" t="str">
        <f>_xlfn.CONCAT(Tabel1[[#This Row],[KlubNr]]," - ",Tabel1[[#This Row],[Klubnavn]])</f>
        <v>93 - Løkken Golfklub</v>
      </c>
      <c r="S911">
        <f>Tabel1[[#This Row],[Fleks mænd]]+Tabel1[[#This Row],[Fleks damer]]</f>
        <v>0</v>
      </c>
      <c r="T911">
        <f>Tabel1[[#This Row],[Junior drenge]]+Tabel1[[#This Row],[Junior piger]]+Tabel1[[#This Row],[Junior drenge uden banetill.]]+Tabel1[[#This Row],[Junior piger uden banetill.]]+Tabel1[[#This Row],[Senior mænd]]+Tabel1[[#This Row],[Senior damer]]</f>
        <v>381</v>
      </c>
      <c r="U911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911">
        <f>Tabel1[[#This Row],[Senior mænd]]+Tabel1[[#This Row],[Senior damer]]</f>
        <v>364</v>
      </c>
      <c r="W911">
        <f>Tabel1[[#This Row],[Langdist mænd]]+Tabel1[[#This Row],[Langdist damer]]</f>
        <v>39</v>
      </c>
      <c r="X911">
        <f>Tabel1[[#This Row],[I alt]]</f>
        <v>420</v>
      </c>
      <c r="Y911">
        <f>Tabel1[[#This Row],[Passive]]</f>
        <v>53</v>
      </c>
      <c r="Z911">
        <f>Tabel1[[#This Row],[Total Aktive]]+Tabel1[[#This Row],[Total Passive]]</f>
        <v>473</v>
      </c>
    </row>
    <row r="912" spans="1:26" x14ac:dyDescent="0.2">
      <c r="A912">
        <v>2015</v>
      </c>
      <c r="B912">
        <v>55</v>
      </c>
      <c r="C912" t="s">
        <v>177</v>
      </c>
      <c r="D912">
        <v>12</v>
      </c>
      <c r="E912">
        <v>3</v>
      </c>
      <c r="F912">
        <v>1</v>
      </c>
      <c r="G912">
        <v>1</v>
      </c>
      <c r="H912">
        <v>224</v>
      </c>
      <c r="I912">
        <v>123</v>
      </c>
      <c r="J912">
        <v>0</v>
      </c>
      <c r="K912">
        <v>0</v>
      </c>
      <c r="L912">
        <v>21</v>
      </c>
      <c r="M912">
        <v>13</v>
      </c>
      <c r="N912">
        <v>6</v>
      </c>
      <c r="O912">
        <v>3</v>
      </c>
      <c r="P912">
        <v>407</v>
      </c>
      <c r="Q912">
        <v>9</v>
      </c>
      <c r="R912" t="str">
        <f>_xlfn.CONCAT(Tabel1[[#This Row],[KlubNr]]," - ",Tabel1[[#This Row],[Klubnavn]])</f>
        <v>55 - Nexø Golf Klub</v>
      </c>
      <c r="S912">
        <f>Tabel1[[#This Row],[Fleks mænd]]+Tabel1[[#This Row],[Fleks damer]]</f>
        <v>34</v>
      </c>
      <c r="T912">
        <f>Tabel1[[#This Row],[Junior drenge]]+Tabel1[[#This Row],[Junior piger]]+Tabel1[[#This Row],[Junior drenge uden banetill.]]+Tabel1[[#This Row],[Junior piger uden banetill.]]+Tabel1[[#This Row],[Senior mænd]]+Tabel1[[#This Row],[Senior damer]]</f>
        <v>364</v>
      </c>
      <c r="U912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912">
        <f>Tabel1[[#This Row],[Senior mænd]]+Tabel1[[#This Row],[Senior damer]]</f>
        <v>347</v>
      </c>
      <c r="W912">
        <f>Tabel1[[#This Row],[Langdist mænd]]+Tabel1[[#This Row],[Langdist damer]]</f>
        <v>9</v>
      </c>
      <c r="X912">
        <f>Tabel1[[#This Row],[I alt]]</f>
        <v>407</v>
      </c>
      <c r="Y912">
        <f>Tabel1[[#This Row],[Passive]]</f>
        <v>9</v>
      </c>
      <c r="Z912">
        <f>Tabel1[[#This Row],[Total Aktive]]+Tabel1[[#This Row],[Total Passive]]</f>
        <v>416</v>
      </c>
    </row>
    <row r="913" spans="1:26" x14ac:dyDescent="0.2">
      <c r="A913">
        <v>2015</v>
      </c>
      <c r="B913">
        <v>166</v>
      </c>
      <c r="C913" t="s">
        <v>195</v>
      </c>
      <c r="D913">
        <v>6</v>
      </c>
      <c r="E913">
        <v>0</v>
      </c>
      <c r="F913">
        <v>3</v>
      </c>
      <c r="G913">
        <v>0</v>
      </c>
      <c r="H913">
        <v>288</v>
      </c>
      <c r="I913">
        <v>89</v>
      </c>
      <c r="J913">
        <v>0</v>
      </c>
      <c r="K913">
        <v>0</v>
      </c>
      <c r="L913">
        <v>14</v>
      </c>
      <c r="M913">
        <v>5</v>
      </c>
      <c r="N913">
        <v>1</v>
      </c>
      <c r="O913">
        <v>1</v>
      </c>
      <c r="P913">
        <v>407</v>
      </c>
      <c r="Q913">
        <v>19</v>
      </c>
      <c r="R913" t="str">
        <f>_xlfn.CONCAT(Tabel1[[#This Row],[KlubNr]]," - ",Tabel1[[#This Row],[Klubnavn]])</f>
        <v>166 - Langesø Golf Club</v>
      </c>
      <c r="S913">
        <f>Tabel1[[#This Row],[Fleks mænd]]+Tabel1[[#This Row],[Fleks damer]]</f>
        <v>19</v>
      </c>
      <c r="T913">
        <f>Tabel1[[#This Row],[Junior drenge]]+Tabel1[[#This Row],[Junior piger]]+Tabel1[[#This Row],[Junior drenge uden banetill.]]+Tabel1[[#This Row],[Junior piger uden banetill.]]+Tabel1[[#This Row],[Senior mænd]]+Tabel1[[#This Row],[Senior damer]]</f>
        <v>386</v>
      </c>
      <c r="U913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913">
        <f>Tabel1[[#This Row],[Senior mænd]]+Tabel1[[#This Row],[Senior damer]]</f>
        <v>377</v>
      </c>
      <c r="W913">
        <f>Tabel1[[#This Row],[Langdist mænd]]+Tabel1[[#This Row],[Langdist damer]]</f>
        <v>2</v>
      </c>
      <c r="X913">
        <f>Tabel1[[#This Row],[I alt]]</f>
        <v>407</v>
      </c>
      <c r="Y913">
        <f>Tabel1[[#This Row],[Passive]]</f>
        <v>19</v>
      </c>
      <c r="Z913">
        <f>Tabel1[[#This Row],[Total Aktive]]+Tabel1[[#This Row],[Total Passive]]</f>
        <v>426</v>
      </c>
    </row>
    <row r="914" spans="1:26" x14ac:dyDescent="0.2">
      <c r="A914">
        <v>2015</v>
      </c>
      <c r="B914">
        <v>183</v>
      </c>
      <c r="C914" t="s">
        <v>178</v>
      </c>
      <c r="D914">
        <v>10</v>
      </c>
      <c r="E914">
        <v>4</v>
      </c>
      <c r="F914">
        <v>0</v>
      </c>
      <c r="G914">
        <v>0</v>
      </c>
      <c r="H914">
        <v>204</v>
      </c>
      <c r="I914">
        <v>101</v>
      </c>
      <c r="J914">
        <v>0</v>
      </c>
      <c r="K914">
        <v>0</v>
      </c>
      <c r="L914">
        <v>16</v>
      </c>
      <c r="M914">
        <v>5</v>
      </c>
      <c r="N914">
        <v>45</v>
      </c>
      <c r="O914">
        <v>18</v>
      </c>
      <c r="P914">
        <v>403</v>
      </c>
      <c r="Q914">
        <v>25</v>
      </c>
      <c r="R914" t="str">
        <f>_xlfn.CONCAT(Tabel1[[#This Row],[KlubNr]]," - ",Tabel1[[#This Row],[Klubnavn]])</f>
        <v>183 - Sydthy Golfklub</v>
      </c>
      <c r="S914">
        <f>Tabel1[[#This Row],[Fleks mænd]]+Tabel1[[#This Row],[Fleks damer]]</f>
        <v>21</v>
      </c>
      <c r="T914">
        <f>Tabel1[[#This Row],[Junior drenge]]+Tabel1[[#This Row],[Junior piger]]+Tabel1[[#This Row],[Junior drenge uden banetill.]]+Tabel1[[#This Row],[Junior piger uden banetill.]]+Tabel1[[#This Row],[Senior mænd]]+Tabel1[[#This Row],[Senior damer]]</f>
        <v>319</v>
      </c>
      <c r="U914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914">
        <f>Tabel1[[#This Row],[Senior mænd]]+Tabel1[[#This Row],[Senior damer]]</f>
        <v>305</v>
      </c>
      <c r="W914">
        <f>Tabel1[[#This Row],[Langdist mænd]]+Tabel1[[#This Row],[Langdist damer]]</f>
        <v>63</v>
      </c>
      <c r="X914">
        <f>Tabel1[[#This Row],[I alt]]</f>
        <v>403</v>
      </c>
      <c r="Y914">
        <f>Tabel1[[#This Row],[Passive]]</f>
        <v>25</v>
      </c>
      <c r="Z914">
        <f>Tabel1[[#This Row],[Total Aktive]]+Tabel1[[#This Row],[Total Passive]]</f>
        <v>428</v>
      </c>
    </row>
    <row r="915" spans="1:26" x14ac:dyDescent="0.2">
      <c r="A915">
        <v>2015</v>
      </c>
      <c r="B915">
        <v>905</v>
      </c>
      <c r="C915" t="s">
        <v>185</v>
      </c>
      <c r="D915">
        <v>7</v>
      </c>
      <c r="E915">
        <v>5</v>
      </c>
      <c r="F915">
        <v>0</v>
      </c>
      <c r="G915">
        <v>1</v>
      </c>
      <c r="H915">
        <v>258</v>
      </c>
      <c r="I915">
        <v>66</v>
      </c>
      <c r="J915">
        <v>0</v>
      </c>
      <c r="K915">
        <v>0</v>
      </c>
      <c r="L915">
        <v>29</v>
      </c>
      <c r="M915">
        <v>8</v>
      </c>
      <c r="N915">
        <v>14</v>
      </c>
      <c r="O915">
        <v>6</v>
      </c>
      <c r="P915">
        <v>394</v>
      </c>
      <c r="Q915">
        <v>10</v>
      </c>
      <c r="R915" t="str">
        <f>_xlfn.CONCAT(Tabel1[[#This Row],[KlubNr]]," - ",Tabel1[[#This Row],[Klubnavn]])</f>
        <v>905 - Søhøjlandet Golf Resort P/S</v>
      </c>
      <c r="S915">
        <f>Tabel1[[#This Row],[Fleks mænd]]+Tabel1[[#This Row],[Fleks damer]]</f>
        <v>37</v>
      </c>
      <c r="T915">
        <f>Tabel1[[#This Row],[Junior drenge]]+Tabel1[[#This Row],[Junior piger]]+Tabel1[[#This Row],[Junior drenge uden banetill.]]+Tabel1[[#This Row],[Junior piger uden banetill.]]+Tabel1[[#This Row],[Senior mænd]]+Tabel1[[#This Row],[Senior damer]]</f>
        <v>337</v>
      </c>
      <c r="U915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915">
        <f>Tabel1[[#This Row],[Senior mænd]]+Tabel1[[#This Row],[Senior damer]]</f>
        <v>324</v>
      </c>
      <c r="W915">
        <f>Tabel1[[#This Row],[Langdist mænd]]+Tabel1[[#This Row],[Langdist damer]]</f>
        <v>20</v>
      </c>
      <c r="X915">
        <f>Tabel1[[#This Row],[I alt]]</f>
        <v>394</v>
      </c>
      <c r="Y915">
        <f>Tabel1[[#This Row],[Passive]]</f>
        <v>10</v>
      </c>
      <c r="Z915">
        <f>Tabel1[[#This Row],[Total Aktive]]+Tabel1[[#This Row],[Total Passive]]</f>
        <v>404</v>
      </c>
    </row>
    <row r="916" spans="1:26" x14ac:dyDescent="0.2">
      <c r="A916">
        <v>2015</v>
      </c>
      <c r="B916">
        <v>132</v>
      </c>
      <c r="C916" t="s">
        <v>175</v>
      </c>
      <c r="D916">
        <v>4</v>
      </c>
      <c r="E916">
        <v>1</v>
      </c>
      <c r="F916">
        <v>8</v>
      </c>
      <c r="G916">
        <v>5</v>
      </c>
      <c r="H916">
        <v>195</v>
      </c>
      <c r="I916">
        <v>101</v>
      </c>
      <c r="J916">
        <v>0</v>
      </c>
      <c r="K916">
        <v>0</v>
      </c>
      <c r="L916">
        <v>10</v>
      </c>
      <c r="M916">
        <v>6</v>
      </c>
      <c r="N916">
        <v>39</v>
      </c>
      <c r="O916">
        <v>21</v>
      </c>
      <c r="P916">
        <v>390</v>
      </c>
      <c r="Q916">
        <v>46</v>
      </c>
      <c r="R916" t="str">
        <f>_xlfn.CONCAT(Tabel1[[#This Row],[KlubNr]]," - ",Tabel1[[#This Row],[Klubnavn]])</f>
        <v>132 - Langelands Golf Klub</v>
      </c>
      <c r="S916">
        <f>Tabel1[[#This Row],[Fleks mænd]]+Tabel1[[#This Row],[Fleks damer]]</f>
        <v>16</v>
      </c>
      <c r="T916">
        <f>Tabel1[[#This Row],[Junior drenge]]+Tabel1[[#This Row],[Junior piger]]+Tabel1[[#This Row],[Junior drenge uden banetill.]]+Tabel1[[#This Row],[Junior piger uden banetill.]]+Tabel1[[#This Row],[Senior mænd]]+Tabel1[[#This Row],[Senior damer]]</f>
        <v>314</v>
      </c>
      <c r="U916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916">
        <f>Tabel1[[#This Row],[Senior mænd]]+Tabel1[[#This Row],[Senior damer]]</f>
        <v>296</v>
      </c>
      <c r="W916">
        <f>Tabel1[[#This Row],[Langdist mænd]]+Tabel1[[#This Row],[Langdist damer]]</f>
        <v>60</v>
      </c>
      <c r="X916">
        <f>Tabel1[[#This Row],[I alt]]</f>
        <v>390</v>
      </c>
      <c r="Y916">
        <f>Tabel1[[#This Row],[Passive]]</f>
        <v>46</v>
      </c>
      <c r="Z916">
        <f>Tabel1[[#This Row],[Total Aktive]]+Tabel1[[#This Row],[Total Passive]]</f>
        <v>436</v>
      </c>
    </row>
    <row r="917" spans="1:26" x14ac:dyDescent="0.2">
      <c r="A917">
        <v>2015</v>
      </c>
      <c r="B917">
        <v>119</v>
      </c>
      <c r="C917" t="s">
        <v>174</v>
      </c>
      <c r="D917">
        <v>7</v>
      </c>
      <c r="E917">
        <v>1</v>
      </c>
      <c r="F917">
        <v>4</v>
      </c>
      <c r="G917">
        <v>2</v>
      </c>
      <c r="H917">
        <v>191</v>
      </c>
      <c r="I917">
        <v>105</v>
      </c>
      <c r="J917">
        <v>0</v>
      </c>
      <c r="K917">
        <v>0</v>
      </c>
      <c r="L917">
        <v>48</v>
      </c>
      <c r="M917">
        <v>13</v>
      </c>
      <c r="N917">
        <v>8</v>
      </c>
      <c r="O917">
        <v>5</v>
      </c>
      <c r="P917">
        <v>384</v>
      </c>
      <c r="Q917">
        <v>49</v>
      </c>
      <c r="R917" t="str">
        <f>_xlfn.CONCAT(Tabel1[[#This Row],[KlubNr]]," - ",Tabel1[[#This Row],[Klubnavn]])</f>
        <v>119 - Halsted Kloster Golfklub</v>
      </c>
      <c r="S917">
        <f>Tabel1[[#This Row],[Fleks mænd]]+Tabel1[[#This Row],[Fleks damer]]</f>
        <v>61</v>
      </c>
      <c r="T917">
        <f>Tabel1[[#This Row],[Junior drenge]]+Tabel1[[#This Row],[Junior piger]]+Tabel1[[#This Row],[Junior drenge uden banetill.]]+Tabel1[[#This Row],[Junior piger uden banetill.]]+Tabel1[[#This Row],[Senior mænd]]+Tabel1[[#This Row],[Senior damer]]</f>
        <v>310</v>
      </c>
      <c r="U917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917">
        <f>Tabel1[[#This Row],[Senior mænd]]+Tabel1[[#This Row],[Senior damer]]</f>
        <v>296</v>
      </c>
      <c r="W917">
        <f>Tabel1[[#This Row],[Langdist mænd]]+Tabel1[[#This Row],[Langdist damer]]</f>
        <v>13</v>
      </c>
      <c r="X917">
        <f>Tabel1[[#This Row],[I alt]]</f>
        <v>384</v>
      </c>
      <c r="Y917">
        <f>Tabel1[[#This Row],[Passive]]</f>
        <v>49</v>
      </c>
      <c r="Z917">
        <f>Tabel1[[#This Row],[Total Aktive]]+Tabel1[[#This Row],[Total Passive]]</f>
        <v>433</v>
      </c>
    </row>
    <row r="918" spans="1:26" x14ac:dyDescent="0.2">
      <c r="A918">
        <v>2015</v>
      </c>
      <c r="B918">
        <v>135</v>
      </c>
      <c r="C918" t="s">
        <v>167</v>
      </c>
      <c r="D918">
        <v>8</v>
      </c>
      <c r="E918">
        <v>2</v>
      </c>
      <c r="F918">
        <v>17</v>
      </c>
      <c r="G918">
        <v>4</v>
      </c>
      <c r="H918">
        <v>201</v>
      </c>
      <c r="I918">
        <v>77</v>
      </c>
      <c r="J918">
        <v>0</v>
      </c>
      <c r="K918">
        <v>0</v>
      </c>
      <c r="L918">
        <v>22</v>
      </c>
      <c r="M918">
        <v>18</v>
      </c>
      <c r="N918">
        <v>8</v>
      </c>
      <c r="O918">
        <v>1</v>
      </c>
      <c r="P918">
        <v>358</v>
      </c>
      <c r="Q918">
        <v>14</v>
      </c>
      <c r="R918" t="str">
        <f>_xlfn.CONCAT(Tabel1[[#This Row],[KlubNr]]," - ",Tabel1[[#This Row],[Klubnavn]])</f>
        <v>135 - Holsted Golfklub</v>
      </c>
      <c r="S918">
        <f>Tabel1[[#This Row],[Fleks mænd]]+Tabel1[[#This Row],[Fleks damer]]</f>
        <v>40</v>
      </c>
      <c r="T918">
        <f>Tabel1[[#This Row],[Junior drenge]]+Tabel1[[#This Row],[Junior piger]]+Tabel1[[#This Row],[Junior drenge uden banetill.]]+Tabel1[[#This Row],[Junior piger uden banetill.]]+Tabel1[[#This Row],[Senior mænd]]+Tabel1[[#This Row],[Senior damer]]</f>
        <v>309</v>
      </c>
      <c r="U918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918">
        <f>Tabel1[[#This Row],[Senior mænd]]+Tabel1[[#This Row],[Senior damer]]</f>
        <v>278</v>
      </c>
      <c r="W918">
        <f>Tabel1[[#This Row],[Langdist mænd]]+Tabel1[[#This Row],[Langdist damer]]</f>
        <v>9</v>
      </c>
      <c r="X918">
        <f>Tabel1[[#This Row],[I alt]]</f>
        <v>358</v>
      </c>
      <c r="Y918">
        <f>Tabel1[[#This Row],[Passive]]</f>
        <v>14</v>
      </c>
      <c r="Z918">
        <f>Tabel1[[#This Row],[Total Aktive]]+Tabel1[[#This Row],[Total Passive]]</f>
        <v>372</v>
      </c>
    </row>
    <row r="919" spans="1:26" x14ac:dyDescent="0.2">
      <c r="A919">
        <v>2015</v>
      </c>
      <c r="B919">
        <v>61</v>
      </c>
      <c r="C919" t="s">
        <v>176</v>
      </c>
      <c r="D919">
        <v>11</v>
      </c>
      <c r="E919">
        <v>0</v>
      </c>
      <c r="F919">
        <v>0</v>
      </c>
      <c r="G919">
        <v>0</v>
      </c>
      <c r="H919">
        <v>188</v>
      </c>
      <c r="I919">
        <v>103</v>
      </c>
      <c r="J919">
        <v>0</v>
      </c>
      <c r="K919">
        <v>0</v>
      </c>
      <c r="L919">
        <v>0</v>
      </c>
      <c r="M919">
        <v>0</v>
      </c>
      <c r="N919">
        <v>32</v>
      </c>
      <c r="O919">
        <v>21</v>
      </c>
      <c r="P919">
        <v>355</v>
      </c>
      <c r="Q919">
        <v>0</v>
      </c>
      <c r="R919" t="str">
        <f>_xlfn.CONCAT(Tabel1[[#This Row],[KlubNr]]," - ",Tabel1[[#This Row],[Klubnavn]])</f>
        <v>61 - Jammerbugtens Golfklub</v>
      </c>
      <c r="S919">
        <f>Tabel1[[#This Row],[Fleks mænd]]+Tabel1[[#This Row],[Fleks damer]]</f>
        <v>0</v>
      </c>
      <c r="T919">
        <f>Tabel1[[#This Row],[Junior drenge]]+Tabel1[[#This Row],[Junior piger]]+Tabel1[[#This Row],[Junior drenge uden banetill.]]+Tabel1[[#This Row],[Junior piger uden banetill.]]+Tabel1[[#This Row],[Senior mænd]]+Tabel1[[#This Row],[Senior damer]]</f>
        <v>302</v>
      </c>
      <c r="U919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919">
        <f>Tabel1[[#This Row],[Senior mænd]]+Tabel1[[#This Row],[Senior damer]]</f>
        <v>291</v>
      </c>
      <c r="W919">
        <f>Tabel1[[#This Row],[Langdist mænd]]+Tabel1[[#This Row],[Langdist damer]]</f>
        <v>53</v>
      </c>
      <c r="X919">
        <f>Tabel1[[#This Row],[I alt]]</f>
        <v>355</v>
      </c>
      <c r="Y919">
        <f>Tabel1[[#This Row],[Passive]]</f>
        <v>0</v>
      </c>
      <c r="Z919">
        <f>Tabel1[[#This Row],[Total Aktive]]+Tabel1[[#This Row],[Total Passive]]</f>
        <v>355</v>
      </c>
    </row>
    <row r="920" spans="1:26" x14ac:dyDescent="0.2">
      <c r="A920">
        <v>2015</v>
      </c>
      <c r="B920">
        <v>178</v>
      </c>
      <c r="C920" t="s">
        <v>186</v>
      </c>
      <c r="D920">
        <v>6</v>
      </c>
      <c r="E920">
        <v>3</v>
      </c>
      <c r="F920">
        <v>0</v>
      </c>
      <c r="G920">
        <v>0</v>
      </c>
      <c r="H920">
        <v>193</v>
      </c>
      <c r="I920">
        <v>107</v>
      </c>
      <c r="J920">
        <v>0</v>
      </c>
      <c r="K920">
        <v>0</v>
      </c>
      <c r="L920">
        <v>14</v>
      </c>
      <c r="M920">
        <v>5</v>
      </c>
      <c r="N920">
        <v>14</v>
      </c>
      <c r="O920">
        <v>3</v>
      </c>
      <c r="P920">
        <v>345</v>
      </c>
      <c r="Q920">
        <v>2</v>
      </c>
      <c r="R920" t="str">
        <f>_xlfn.CONCAT(Tabel1[[#This Row],[KlubNr]]," - ",Tabel1[[#This Row],[Klubnavn]])</f>
        <v>178 - Hvalpsund Golf Club</v>
      </c>
      <c r="S920">
        <f>Tabel1[[#This Row],[Fleks mænd]]+Tabel1[[#This Row],[Fleks damer]]</f>
        <v>19</v>
      </c>
      <c r="T920">
        <f>Tabel1[[#This Row],[Junior drenge]]+Tabel1[[#This Row],[Junior piger]]+Tabel1[[#This Row],[Junior drenge uden banetill.]]+Tabel1[[#This Row],[Junior piger uden banetill.]]+Tabel1[[#This Row],[Senior mænd]]+Tabel1[[#This Row],[Senior damer]]</f>
        <v>309</v>
      </c>
      <c r="U920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920">
        <f>Tabel1[[#This Row],[Senior mænd]]+Tabel1[[#This Row],[Senior damer]]</f>
        <v>300</v>
      </c>
      <c r="W920">
        <f>Tabel1[[#This Row],[Langdist mænd]]+Tabel1[[#This Row],[Langdist damer]]</f>
        <v>17</v>
      </c>
      <c r="X920">
        <f>Tabel1[[#This Row],[I alt]]</f>
        <v>345</v>
      </c>
      <c r="Y920">
        <f>Tabel1[[#This Row],[Passive]]</f>
        <v>2</v>
      </c>
      <c r="Z920">
        <f>Tabel1[[#This Row],[Total Aktive]]+Tabel1[[#This Row],[Total Passive]]</f>
        <v>347</v>
      </c>
    </row>
    <row r="921" spans="1:26" x14ac:dyDescent="0.2">
      <c r="A921">
        <v>2015</v>
      </c>
      <c r="B921">
        <v>907</v>
      </c>
      <c r="C921" t="s">
        <v>212</v>
      </c>
      <c r="D921">
        <v>5</v>
      </c>
      <c r="E921">
        <v>0</v>
      </c>
      <c r="F921">
        <v>0</v>
      </c>
      <c r="G921">
        <v>0</v>
      </c>
      <c r="H921">
        <v>254</v>
      </c>
      <c r="I921">
        <v>76</v>
      </c>
      <c r="J921">
        <v>0</v>
      </c>
      <c r="K921">
        <v>0</v>
      </c>
      <c r="L921">
        <v>1</v>
      </c>
      <c r="M921">
        <v>0</v>
      </c>
      <c r="N921">
        <v>0</v>
      </c>
      <c r="O921">
        <v>0</v>
      </c>
      <c r="P921">
        <v>336</v>
      </c>
      <c r="Q921">
        <v>14</v>
      </c>
      <c r="R921" t="str">
        <f>_xlfn.CONCAT(Tabel1[[#This Row],[KlubNr]]," - ",Tabel1[[#This Row],[Klubnavn]])</f>
        <v>907 - Storådalens Golfklub A/S</v>
      </c>
      <c r="S921">
        <f>Tabel1[[#This Row],[Fleks mænd]]+Tabel1[[#This Row],[Fleks damer]]</f>
        <v>1</v>
      </c>
      <c r="T921">
        <f>Tabel1[[#This Row],[Junior drenge]]+Tabel1[[#This Row],[Junior piger]]+Tabel1[[#This Row],[Junior drenge uden banetill.]]+Tabel1[[#This Row],[Junior piger uden banetill.]]+Tabel1[[#This Row],[Senior mænd]]+Tabel1[[#This Row],[Senior damer]]</f>
        <v>335</v>
      </c>
      <c r="U921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921">
        <f>Tabel1[[#This Row],[Senior mænd]]+Tabel1[[#This Row],[Senior damer]]</f>
        <v>330</v>
      </c>
      <c r="W921">
        <f>Tabel1[[#This Row],[Langdist mænd]]+Tabel1[[#This Row],[Langdist damer]]</f>
        <v>0</v>
      </c>
      <c r="X921">
        <f>Tabel1[[#This Row],[I alt]]</f>
        <v>336</v>
      </c>
      <c r="Y921">
        <f>Tabel1[[#This Row],[Passive]]</f>
        <v>14</v>
      </c>
      <c r="Z921">
        <f>Tabel1[[#This Row],[Total Aktive]]+Tabel1[[#This Row],[Total Passive]]</f>
        <v>350</v>
      </c>
    </row>
    <row r="922" spans="1:26" x14ac:dyDescent="0.2">
      <c r="A922">
        <v>2015</v>
      </c>
      <c r="B922">
        <v>56</v>
      </c>
      <c r="C922" t="s">
        <v>187</v>
      </c>
      <c r="D922">
        <v>29</v>
      </c>
      <c r="E922">
        <v>7</v>
      </c>
      <c r="F922">
        <v>0</v>
      </c>
      <c r="G922">
        <v>0</v>
      </c>
      <c r="H922">
        <v>207</v>
      </c>
      <c r="I922">
        <v>77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320</v>
      </c>
      <c r="Q922">
        <v>14</v>
      </c>
      <c r="R922" t="str">
        <f>_xlfn.CONCAT(Tabel1[[#This Row],[KlubNr]]," - ",Tabel1[[#This Row],[Klubnavn]])</f>
        <v>56 - Nordbornholms Golf Klub</v>
      </c>
      <c r="S922">
        <f>Tabel1[[#This Row],[Fleks mænd]]+Tabel1[[#This Row],[Fleks damer]]</f>
        <v>0</v>
      </c>
      <c r="T922">
        <f>Tabel1[[#This Row],[Junior drenge]]+Tabel1[[#This Row],[Junior piger]]+Tabel1[[#This Row],[Junior drenge uden banetill.]]+Tabel1[[#This Row],[Junior piger uden banetill.]]+Tabel1[[#This Row],[Senior mænd]]+Tabel1[[#This Row],[Senior damer]]</f>
        <v>320</v>
      </c>
      <c r="U922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922">
        <f>Tabel1[[#This Row],[Senior mænd]]+Tabel1[[#This Row],[Senior damer]]</f>
        <v>284</v>
      </c>
      <c r="W922">
        <f>Tabel1[[#This Row],[Langdist mænd]]+Tabel1[[#This Row],[Langdist damer]]</f>
        <v>0</v>
      </c>
      <c r="X922">
        <f>Tabel1[[#This Row],[I alt]]</f>
        <v>320</v>
      </c>
      <c r="Y922">
        <f>Tabel1[[#This Row],[Passive]]</f>
        <v>14</v>
      </c>
      <c r="Z922">
        <f>Tabel1[[#This Row],[Total Aktive]]+Tabel1[[#This Row],[Total Passive]]</f>
        <v>334</v>
      </c>
    </row>
    <row r="923" spans="1:26" x14ac:dyDescent="0.2">
      <c r="A923">
        <v>2015</v>
      </c>
      <c r="B923">
        <v>146</v>
      </c>
      <c r="C923" t="s">
        <v>189</v>
      </c>
      <c r="D923">
        <v>2</v>
      </c>
      <c r="E923">
        <v>0</v>
      </c>
      <c r="F923">
        <v>0</v>
      </c>
      <c r="G923">
        <v>0</v>
      </c>
      <c r="H923">
        <v>174</v>
      </c>
      <c r="I923">
        <v>104</v>
      </c>
      <c r="J923">
        <v>0</v>
      </c>
      <c r="K923">
        <v>0</v>
      </c>
      <c r="L923">
        <v>4</v>
      </c>
      <c r="M923">
        <v>12</v>
      </c>
      <c r="N923">
        <v>7</v>
      </c>
      <c r="O923">
        <v>5</v>
      </c>
      <c r="P923">
        <v>308</v>
      </c>
      <c r="Q923">
        <v>20</v>
      </c>
      <c r="R923" t="str">
        <f>_xlfn.CONCAT(Tabel1[[#This Row],[KlubNr]]," - ",Tabel1[[#This Row],[Klubnavn]])</f>
        <v>146 - Løgstør Golfklub</v>
      </c>
      <c r="S923">
        <f>Tabel1[[#This Row],[Fleks mænd]]+Tabel1[[#This Row],[Fleks damer]]</f>
        <v>16</v>
      </c>
      <c r="T923">
        <f>Tabel1[[#This Row],[Junior drenge]]+Tabel1[[#This Row],[Junior piger]]+Tabel1[[#This Row],[Junior drenge uden banetill.]]+Tabel1[[#This Row],[Junior piger uden banetill.]]+Tabel1[[#This Row],[Senior mænd]]+Tabel1[[#This Row],[Senior damer]]</f>
        <v>280</v>
      </c>
      <c r="U923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923">
        <f>Tabel1[[#This Row],[Senior mænd]]+Tabel1[[#This Row],[Senior damer]]</f>
        <v>278</v>
      </c>
      <c r="W923">
        <f>Tabel1[[#This Row],[Langdist mænd]]+Tabel1[[#This Row],[Langdist damer]]</f>
        <v>12</v>
      </c>
      <c r="X923">
        <f>Tabel1[[#This Row],[I alt]]</f>
        <v>308</v>
      </c>
      <c r="Y923">
        <f>Tabel1[[#This Row],[Passive]]</f>
        <v>20</v>
      </c>
      <c r="Z923">
        <f>Tabel1[[#This Row],[Total Aktive]]+Tabel1[[#This Row],[Total Passive]]</f>
        <v>328</v>
      </c>
    </row>
    <row r="924" spans="1:26" x14ac:dyDescent="0.2">
      <c r="A924">
        <v>2015</v>
      </c>
      <c r="B924">
        <v>182</v>
      </c>
      <c r="C924" t="s">
        <v>188</v>
      </c>
      <c r="D924">
        <v>3</v>
      </c>
      <c r="E924">
        <v>0</v>
      </c>
      <c r="F924">
        <v>13</v>
      </c>
      <c r="G924">
        <v>2</v>
      </c>
      <c r="H924">
        <v>178</v>
      </c>
      <c r="I924">
        <v>66</v>
      </c>
      <c r="J924">
        <v>0</v>
      </c>
      <c r="K924">
        <v>0</v>
      </c>
      <c r="L924">
        <v>32</v>
      </c>
      <c r="M924">
        <v>2</v>
      </c>
      <c r="N924">
        <v>7</v>
      </c>
      <c r="O924">
        <v>3</v>
      </c>
      <c r="P924">
        <v>306</v>
      </c>
      <c r="Q924">
        <v>32</v>
      </c>
      <c r="R924" t="str">
        <f>_xlfn.CONCAT(Tabel1[[#This Row],[KlubNr]]," - ",Tabel1[[#This Row],[Klubnavn]])</f>
        <v>182 - Midtfyns Golfklub</v>
      </c>
      <c r="S924">
        <f>Tabel1[[#This Row],[Fleks mænd]]+Tabel1[[#This Row],[Fleks damer]]</f>
        <v>34</v>
      </c>
      <c r="T924">
        <f>Tabel1[[#This Row],[Junior drenge]]+Tabel1[[#This Row],[Junior piger]]+Tabel1[[#This Row],[Junior drenge uden banetill.]]+Tabel1[[#This Row],[Junior piger uden banetill.]]+Tabel1[[#This Row],[Senior mænd]]+Tabel1[[#This Row],[Senior damer]]</f>
        <v>262</v>
      </c>
      <c r="U924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924">
        <f>Tabel1[[#This Row],[Senior mænd]]+Tabel1[[#This Row],[Senior damer]]</f>
        <v>244</v>
      </c>
      <c r="W924">
        <f>Tabel1[[#This Row],[Langdist mænd]]+Tabel1[[#This Row],[Langdist damer]]</f>
        <v>10</v>
      </c>
      <c r="X924">
        <f>Tabel1[[#This Row],[I alt]]</f>
        <v>306</v>
      </c>
      <c r="Y924">
        <f>Tabel1[[#This Row],[Passive]]</f>
        <v>32</v>
      </c>
      <c r="Z924">
        <f>Tabel1[[#This Row],[Total Aktive]]+Tabel1[[#This Row],[Total Passive]]</f>
        <v>338</v>
      </c>
    </row>
    <row r="925" spans="1:26" x14ac:dyDescent="0.2">
      <c r="A925">
        <v>2015</v>
      </c>
      <c r="B925">
        <v>194</v>
      </c>
      <c r="C925" t="s">
        <v>207</v>
      </c>
      <c r="D925">
        <v>0</v>
      </c>
      <c r="E925">
        <v>0</v>
      </c>
      <c r="F925">
        <v>0</v>
      </c>
      <c r="G925">
        <v>0</v>
      </c>
      <c r="H925">
        <v>0</v>
      </c>
      <c r="I925">
        <v>0</v>
      </c>
      <c r="J925">
        <v>0</v>
      </c>
      <c r="K925">
        <v>1</v>
      </c>
      <c r="L925">
        <v>228</v>
      </c>
      <c r="M925">
        <v>46</v>
      </c>
      <c r="N925">
        <v>0</v>
      </c>
      <c r="O925">
        <v>0</v>
      </c>
      <c r="P925">
        <v>275</v>
      </c>
      <c r="Q925">
        <v>0</v>
      </c>
      <c r="R925" t="str">
        <f>_xlfn.CONCAT(Tabel1[[#This Row],[KlubNr]]," - ",Tabel1[[#This Row],[Klubnavn]])</f>
        <v>194 - Gudme Golf Club</v>
      </c>
      <c r="S925">
        <f>Tabel1[[#This Row],[Fleks mænd]]+Tabel1[[#This Row],[Fleks damer]]</f>
        <v>274</v>
      </c>
      <c r="T925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925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925">
        <f>Tabel1[[#This Row],[Senior mænd]]+Tabel1[[#This Row],[Senior damer]]</f>
        <v>0</v>
      </c>
      <c r="W925">
        <f>Tabel1[[#This Row],[Langdist mænd]]+Tabel1[[#This Row],[Langdist damer]]</f>
        <v>0</v>
      </c>
      <c r="X925">
        <f>Tabel1[[#This Row],[I alt]]</f>
        <v>275</v>
      </c>
      <c r="Y925">
        <f>Tabel1[[#This Row],[Passive]]</f>
        <v>0</v>
      </c>
      <c r="Z925">
        <f>Tabel1[[#This Row],[Total Aktive]]+Tabel1[[#This Row],[Total Passive]]</f>
        <v>275</v>
      </c>
    </row>
    <row r="926" spans="1:26" x14ac:dyDescent="0.2">
      <c r="A926">
        <v>2015</v>
      </c>
      <c r="B926">
        <v>165</v>
      </c>
      <c r="C926" t="s">
        <v>194</v>
      </c>
      <c r="D926">
        <v>0</v>
      </c>
      <c r="E926">
        <v>1</v>
      </c>
      <c r="F926">
        <v>0</v>
      </c>
      <c r="G926">
        <v>0</v>
      </c>
      <c r="H926">
        <v>95</v>
      </c>
      <c r="I926">
        <v>40</v>
      </c>
      <c r="J926">
        <v>0</v>
      </c>
      <c r="K926">
        <v>0</v>
      </c>
      <c r="L926">
        <v>69</v>
      </c>
      <c r="M926">
        <v>32</v>
      </c>
      <c r="N926">
        <v>20</v>
      </c>
      <c r="O926">
        <v>8</v>
      </c>
      <c r="P926">
        <v>265</v>
      </c>
      <c r="Q926">
        <v>94</v>
      </c>
      <c r="R926" t="str">
        <f>_xlfn.CONCAT(Tabel1[[#This Row],[KlubNr]]," - ",Tabel1[[#This Row],[Klubnavn]])</f>
        <v>165 - Ærø Golf Klub</v>
      </c>
      <c r="S926">
        <f>Tabel1[[#This Row],[Fleks mænd]]+Tabel1[[#This Row],[Fleks damer]]</f>
        <v>101</v>
      </c>
      <c r="T926">
        <f>Tabel1[[#This Row],[Junior drenge]]+Tabel1[[#This Row],[Junior piger]]+Tabel1[[#This Row],[Junior drenge uden banetill.]]+Tabel1[[#This Row],[Junior piger uden banetill.]]+Tabel1[[#This Row],[Senior mænd]]+Tabel1[[#This Row],[Senior damer]]</f>
        <v>136</v>
      </c>
      <c r="U926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926">
        <f>Tabel1[[#This Row],[Senior mænd]]+Tabel1[[#This Row],[Senior damer]]</f>
        <v>135</v>
      </c>
      <c r="W926">
        <f>Tabel1[[#This Row],[Langdist mænd]]+Tabel1[[#This Row],[Langdist damer]]</f>
        <v>28</v>
      </c>
      <c r="X926">
        <f>Tabel1[[#This Row],[I alt]]</f>
        <v>265</v>
      </c>
      <c r="Y926">
        <f>Tabel1[[#This Row],[Passive]]</f>
        <v>94</v>
      </c>
      <c r="Z926">
        <f>Tabel1[[#This Row],[Total Aktive]]+Tabel1[[#This Row],[Total Passive]]</f>
        <v>359</v>
      </c>
    </row>
    <row r="927" spans="1:26" x14ac:dyDescent="0.2">
      <c r="A927">
        <v>2015</v>
      </c>
      <c r="B927">
        <v>171</v>
      </c>
      <c r="C927" t="s">
        <v>192</v>
      </c>
      <c r="D927">
        <v>10</v>
      </c>
      <c r="E927">
        <v>5</v>
      </c>
      <c r="F927">
        <v>0</v>
      </c>
      <c r="G927">
        <v>0</v>
      </c>
      <c r="H927">
        <v>167</v>
      </c>
      <c r="I927">
        <v>74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256</v>
      </c>
      <c r="Q927">
        <v>2</v>
      </c>
      <c r="R927" t="str">
        <f>_xlfn.CONCAT(Tabel1[[#This Row],[KlubNr]]," - ",Tabel1[[#This Row],[Klubnavn]])</f>
        <v>171 - Hedens Golfklub</v>
      </c>
      <c r="S927">
        <f>Tabel1[[#This Row],[Fleks mænd]]+Tabel1[[#This Row],[Fleks damer]]</f>
        <v>0</v>
      </c>
      <c r="T927">
        <f>Tabel1[[#This Row],[Junior drenge]]+Tabel1[[#This Row],[Junior piger]]+Tabel1[[#This Row],[Junior drenge uden banetill.]]+Tabel1[[#This Row],[Junior piger uden banetill.]]+Tabel1[[#This Row],[Senior mænd]]+Tabel1[[#This Row],[Senior damer]]</f>
        <v>256</v>
      </c>
      <c r="U927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927">
        <f>Tabel1[[#This Row],[Senior mænd]]+Tabel1[[#This Row],[Senior damer]]</f>
        <v>241</v>
      </c>
      <c r="W927">
        <f>Tabel1[[#This Row],[Langdist mænd]]+Tabel1[[#This Row],[Langdist damer]]</f>
        <v>0</v>
      </c>
      <c r="X927">
        <f>Tabel1[[#This Row],[I alt]]</f>
        <v>256</v>
      </c>
      <c r="Y927">
        <f>Tabel1[[#This Row],[Passive]]</f>
        <v>2</v>
      </c>
      <c r="Z927">
        <f>Tabel1[[#This Row],[Total Aktive]]+Tabel1[[#This Row],[Total Passive]]</f>
        <v>258</v>
      </c>
    </row>
    <row r="928" spans="1:26" x14ac:dyDescent="0.2">
      <c r="A928">
        <v>2015</v>
      </c>
      <c r="B928">
        <v>127</v>
      </c>
      <c r="C928" t="s">
        <v>190</v>
      </c>
      <c r="D928">
        <v>9</v>
      </c>
      <c r="E928">
        <v>0</v>
      </c>
      <c r="F928">
        <v>0</v>
      </c>
      <c r="G928">
        <v>0</v>
      </c>
      <c r="H928">
        <v>156</v>
      </c>
      <c r="I928">
        <v>57</v>
      </c>
      <c r="J928">
        <v>0</v>
      </c>
      <c r="K928">
        <v>0</v>
      </c>
      <c r="L928">
        <v>24</v>
      </c>
      <c r="M928">
        <v>7</v>
      </c>
      <c r="N928">
        <v>0</v>
      </c>
      <c r="O928">
        <v>0</v>
      </c>
      <c r="P928">
        <v>253</v>
      </c>
      <c r="Q928">
        <v>14</v>
      </c>
      <c r="R928" t="str">
        <f>_xlfn.CONCAT(Tabel1[[#This Row],[KlubNr]]," - ",Tabel1[[#This Row],[Klubnavn]])</f>
        <v>127 - Solrød Golfklub</v>
      </c>
      <c r="S928">
        <f>Tabel1[[#This Row],[Fleks mænd]]+Tabel1[[#This Row],[Fleks damer]]</f>
        <v>31</v>
      </c>
      <c r="T928">
        <f>Tabel1[[#This Row],[Junior drenge]]+Tabel1[[#This Row],[Junior piger]]+Tabel1[[#This Row],[Junior drenge uden banetill.]]+Tabel1[[#This Row],[Junior piger uden banetill.]]+Tabel1[[#This Row],[Senior mænd]]+Tabel1[[#This Row],[Senior damer]]</f>
        <v>222</v>
      </c>
      <c r="U928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928">
        <f>Tabel1[[#This Row],[Senior mænd]]+Tabel1[[#This Row],[Senior damer]]</f>
        <v>213</v>
      </c>
      <c r="W928">
        <f>Tabel1[[#This Row],[Langdist mænd]]+Tabel1[[#This Row],[Langdist damer]]</f>
        <v>0</v>
      </c>
      <c r="X928">
        <f>Tabel1[[#This Row],[I alt]]</f>
        <v>253</v>
      </c>
      <c r="Y928">
        <f>Tabel1[[#This Row],[Passive]]</f>
        <v>14</v>
      </c>
      <c r="Z928">
        <f>Tabel1[[#This Row],[Total Aktive]]+Tabel1[[#This Row],[Total Passive]]</f>
        <v>267</v>
      </c>
    </row>
    <row r="929" spans="1:26" x14ac:dyDescent="0.2">
      <c r="A929">
        <v>2015</v>
      </c>
      <c r="B929">
        <v>189</v>
      </c>
      <c r="C929" t="s">
        <v>199</v>
      </c>
      <c r="D929">
        <v>5</v>
      </c>
      <c r="E929">
        <v>0</v>
      </c>
      <c r="F929">
        <v>1</v>
      </c>
      <c r="G929">
        <v>0</v>
      </c>
      <c r="H929">
        <v>139</v>
      </c>
      <c r="I929">
        <v>50</v>
      </c>
      <c r="J929">
        <v>0</v>
      </c>
      <c r="K929">
        <v>0</v>
      </c>
      <c r="L929">
        <v>0</v>
      </c>
      <c r="M929">
        <v>0</v>
      </c>
      <c r="N929">
        <v>1</v>
      </c>
      <c r="O929">
        <v>0</v>
      </c>
      <c r="P929">
        <v>196</v>
      </c>
      <c r="Q929">
        <v>1</v>
      </c>
      <c r="R929" t="str">
        <f>_xlfn.CONCAT(Tabel1[[#This Row],[KlubNr]]," - ",Tabel1[[#This Row],[Klubnavn]])</f>
        <v>189 - Sandager Golfklub</v>
      </c>
      <c r="S929">
        <f>Tabel1[[#This Row],[Fleks mænd]]+Tabel1[[#This Row],[Fleks damer]]</f>
        <v>0</v>
      </c>
      <c r="T929">
        <f>Tabel1[[#This Row],[Junior drenge]]+Tabel1[[#This Row],[Junior piger]]+Tabel1[[#This Row],[Junior drenge uden banetill.]]+Tabel1[[#This Row],[Junior piger uden banetill.]]+Tabel1[[#This Row],[Senior mænd]]+Tabel1[[#This Row],[Senior damer]]</f>
        <v>195</v>
      </c>
      <c r="U929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929">
        <f>Tabel1[[#This Row],[Senior mænd]]+Tabel1[[#This Row],[Senior damer]]</f>
        <v>189</v>
      </c>
      <c r="W929">
        <f>Tabel1[[#This Row],[Langdist mænd]]+Tabel1[[#This Row],[Langdist damer]]</f>
        <v>1</v>
      </c>
      <c r="X929">
        <f>Tabel1[[#This Row],[I alt]]</f>
        <v>196</v>
      </c>
      <c r="Y929">
        <f>Tabel1[[#This Row],[Passive]]</f>
        <v>1</v>
      </c>
      <c r="Z929">
        <f>Tabel1[[#This Row],[Total Aktive]]+Tabel1[[#This Row],[Total Passive]]</f>
        <v>197</v>
      </c>
    </row>
    <row r="930" spans="1:26" x14ac:dyDescent="0.2">
      <c r="A930">
        <v>2015</v>
      </c>
      <c r="B930">
        <v>908</v>
      </c>
      <c r="C930" t="s">
        <v>196</v>
      </c>
      <c r="D930">
        <v>1</v>
      </c>
      <c r="E930">
        <v>0</v>
      </c>
      <c r="F930">
        <v>0</v>
      </c>
      <c r="G930">
        <v>0</v>
      </c>
      <c r="H930">
        <v>135</v>
      </c>
      <c r="I930">
        <v>54</v>
      </c>
      <c r="J930">
        <v>0</v>
      </c>
      <c r="K930">
        <v>0</v>
      </c>
      <c r="L930">
        <v>4</v>
      </c>
      <c r="M930">
        <v>1</v>
      </c>
      <c r="N930">
        <v>0</v>
      </c>
      <c r="O930">
        <v>0</v>
      </c>
      <c r="P930">
        <v>195</v>
      </c>
      <c r="Q930">
        <v>52</v>
      </c>
      <c r="R930" t="str">
        <f>_xlfn.CONCAT(Tabel1[[#This Row],[KlubNr]]," - ",Tabel1[[#This Row],[Klubnavn]])</f>
        <v>908 - Haunstrup Golf KS Aktiv Fritid</v>
      </c>
      <c r="S930">
        <f>Tabel1[[#This Row],[Fleks mænd]]+Tabel1[[#This Row],[Fleks damer]]</f>
        <v>5</v>
      </c>
      <c r="T930">
        <f>Tabel1[[#This Row],[Junior drenge]]+Tabel1[[#This Row],[Junior piger]]+Tabel1[[#This Row],[Junior drenge uden banetill.]]+Tabel1[[#This Row],[Junior piger uden banetill.]]+Tabel1[[#This Row],[Senior mænd]]+Tabel1[[#This Row],[Senior damer]]</f>
        <v>190</v>
      </c>
      <c r="U930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930">
        <f>Tabel1[[#This Row],[Senior mænd]]+Tabel1[[#This Row],[Senior damer]]</f>
        <v>189</v>
      </c>
      <c r="W930">
        <f>Tabel1[[#This Row],[Langdist mænd]]+Tabel1[[#This Row],[Langdist damer]]</f>
        <v>0</v>
      </c>
      <c r="X930">
        <f>Tabel1[[#This Row],[I alt]]</f>
        <v>195</v>
      </c>
      <c r="Y930">
        <f>Tabel1[[#This Row],[Passive]]</f>
        <v>52</v>
      </c>
      <c r="Z930">
        <f>Tabel1[[#This Row],[Total Aktive]]+Tabel1[[#This Row],[Total Passive]]</f>
        <v>247</v>
      </c>
    </row>
    <row r="931" spans="1:26" x14ac:dyDescent="0.2">
      <c r="A931">
        <v>2015</v>
      </c>
      <c r="B931">
        <v>168</v>
      </c>
      <c r="C931" t="s">
        <v>200</v>
      </c>
      <c r="D931">
        <v>0</v>
      </c>
      <c r="E931">
        <v>0</v>
      </c>
      <c r="F931">
        <v>0</v>
      </c>
      <c r="G931">
        <v>0</v>
      </c>
      <c r="H931">
        <v>78</v>
      </c>
      <c r="I931">
        <v>26</v>
      </c>
      <c r="J931">
        <v>0</v>
      </c>
      <c r="K931">
        <v>0</v>
      </c>
      <c r="L931">
        <v>1</v>
      </c>
      <c r="M931">
        <v>1</v>
      </c>
      <c r="N931">
        <v>25</v>
      </c>
      <c r="O931">
        <v>13</v>
      </c>
      <c r="P931">
        <v>144</v>
      </c>
      <c r="Q931">
        <v>0</v>
      </c>
      <c r="R931" t="str">
        <f>_xlfn.CONCAT(Tabel1[[#This Row],[KlubNr]]," - ",Tabel1[[#This Row],[Klubnavn]])</f>
        <v>168 - Rømø Golf Klub</v>
      </c>
      <c r="S931">
        <f>Tabel1[[#This Row],[Fleks mænd]]+Tabel1[[#This Row],[Fleks damer]]</f>
        <v>2</v>
      </c>
      <c r="T931">
        <f>Tabel1[[#This Row],[Junior drenge]]+Tabel1[[#This Row],[Junior piger]]+Tabel1[[#This Row],[Junior drenge uden banetill.]]+Tabel1[[#This Row],[Junior piger uden banetill.]]+Tabel1[[#This Row],[Senior mænd]]+Tabel1[[#This Row],[Senior damer]]</f>
        <v>104</v>
      </c>
      <c r="U931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931">
        <f>Tabel1[[#This Row],[Senior mænd]]+Tabel1[[#This Row],[Senior damer]]</f>
        <v>104</v>
      </c>
      <c r="W931">
        <f>Tabel1[[#This Row],[Langdist mænd]]+Tabel1[[#This Row],[Langdist damer]]</f>
        <v>38</v>
      </c>
      <c r="X931">
        <f>Tabel1[[#This Row],[I alt]]</f>
        <v>144</v>
      </c>
      <c r="Y931">
        <f>Tabel1[[#This Row],[Passive]]</f>
        <v>0</v>
      </c>
      <c r="Z931">
        <f>Tabel1[[#This Row],[Total Aktive]]+Tabel1[[#This Row],[Total Passive]]</f>
        <v>144</v>
      </c>
    </row>
    <row r="932" spans="1:26" x14ac:dyDescent="0.2">
      <c r="A932">
        <v>2015</v>
      </c>
      <c r="B932">
        <v>187</v>
      </c>
      <c r="C932" t="s">
        <v>198</v>
      </c>
      <c r="D932">
        <v>1</v>
      </c>
      <c r="E932">
        <v>1</v>
      </c>
      <c r="F932">
        <v>0</v>
      </c>
      <c r="G932">
        <v>0</v>
      </c>
      <c r="H932">
        <v>89</v>
      </c>
      <c r="I932">
        <v>34</v>
      </c>
      <c r="J932">
        <v>0</v>
      </c>
      <c r="K932">
        <v>0</v>
      </c>
      <c r="L932">
        <v>5</v>
      </c>
      <c r="M932">
        <v>3</v>
      </c>
      <c r="N932">
        <v>4</v>
      </c>
      <c r="O932">
        <v>0</v>
      </c>
      <c r="P932">
        <v>137</v>
      </c>
      <c r="Q932">
        <v>11</v>
      </c>
      <c r="R932" t="str">
        <f>_xlfn.CONCAT(Tabel1[[#This Row],[KlubNr]]," - ",Tabel1[[#This Row],[Klubnavn]])</f>
        <v>187 - Karup Å Golfklub</v>
      </c>
      <c r="S932">
        <f>Tabel1[[#This Row],[Fleks mænd]]+Tabel1[[#This Row],[Fleks damer]]</f>
        <v>8</v>
      </c>
      <c r="T932">
        <f>Tabel1[[#This Row],[Junior drenge]]+Tabel1[[#This Row],[Junior piger]]+Tabel1[[#This Row],[Junior drenge uden banetill.]]+Tabel1[[#This Row],[Junior piger uden banetill.]]+Tabel1[[#This Row],[Senior mænd]]+Tabel1[[#This Row],[Senior damer]]</f>
        <v>125</v>
      </c>
      <c r="U932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932">
        <f>Tabel1[[#This Row],[Senior mænd]]+Tabel1[[#This Row],[Senior damer]]</f>
        <v>123</v>
      </c>
      <c r="W932">
        <f>Tabel1[[#This Row],[Langdist mænd]]+Tabel1[[#This Row],[Langdist damer]]</f>
        <v>4</v>
      </c>
      <c r="X932">
        <f>Tabel1[[#This Row],[I alt]]</f>
        <v>137</v>
      </c>
      <c r="Y932">
        <f>Tabel1[[#This Row],[Passive]]</f>
        <v>11</v>
      </c>
      <c r="Z932">
        <f>Tabel1[[#This Row],[Total Aktive]]+Tabel1[[#This Row],[Total Passive]]</f>
        <v>148</v>
      </c>
    </row>
    <row r="933" spans="1:26" x14ac:dyDescent="0.2">
      <c r="A933">
        <v>2015</v>
      </c>
      <c r="B933">
        <v>904</v>
      </c>
      <c r="C933" t="s">
        <v>238</v>
      </c>
      <c r="D933">
        <v>0</v>
      </c>
      <c r="E933">
        <v>0</v>
      </c>
      <c r="F933">
        <v>0</v>
      </c>
      <c r="G933">
        <v>0</v>
      </c>
      <c r="H933">
        <v>0</v>
      </c>
      <c r="I933">
        <v>0</v>
      </c>
      <c r="J933">
        <v>5</v>
      </c>
      <c r="K933">
        <v>1</v>
      </c>
      <c r="L933">
        <v>80</v>
      </c>
      <c r="M933">
        <v>30</v>
      </c>
      <c r="N933">
        <v>0</v>
      </c>
      <c r="O933">
        <v>0</v>
      </c>
      <c r="P933">
        <v>116</v>
      </c>
      <c r="Q933">
        <v>0</v>
      </c>
      <c r="R933" t="str">
        <f>_xlfn.CONCAT(Tabel1[[#This Row],[KlubNr]]," - ",Tabel1[[#This Row],[Klubnavn]])</f>
        <v>904 - Ølstykke Golf</v>
      </c>
      <c r="S933">
        <f>Tabel1[[#This Row],[Fleks mænd]]+Tabel1[[#This Row],[Fleks damer]]</f>
        <v>110</v>
      </c>
      <c r="T933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933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933">
        <f>Tabel1[[#This Row],[Senior mænd]]+Tabel1[[#This Row],[Senior damer]]</f>
        <v>0</v>
      </c>
      <c r="W933">
        <f>Tabel1[[#This Row],[Langdist mænd]]+Tabel1[[#This Row],[Langdist damer]]</f>
        <v>0</v>
      </c>
      <c r="X933">
        <f>Tabel1[[#This Row],[I alt]]</f>
        <v>116</v>
      </c>
      <c r="Y933">
        <f>Tabel1[[#This Row],[Passive]]</f>
        <v>0</v>
      </c>
      <c r="Z933">
        <f>Tabel1[[#This Row],[Total Aktive]]+Tabel1[[#This Row],[Total Passive]]</f>
        <v>116</v>
      </c>
    </row>
    <row r="934" spans="1:26" x14ac:dyDescent="0.2">
      <c r="A934">
        <v>2015</v>
      </c>
      <c r="B934">
        <v>191</v>
      </c>
      <c r="C934" t="s">
        <v>204</v>
      </c>
      <c r="D934">
        <v>0</v>
      </c>
      <c r="E934">
        <v>1</v>
      </c>
      <c r="F934">
        <v>0</v>
      </c>
      <c r="G934">
        <v>0</v>
      </c>
      <c r="H934">
        <v>68</v>
      </c>
      <c r="I934">
        <v>27</v>
      </c>
      <c r="J934">
        <v>0</v>
      </c>
      <c r="K934">
        <v>0</v>
      </c>
      <c r="L934">
        <v>12</v>
      </c>
      <c r="M934">
        <v>2</v>
      </c>
      <c r="N934">
        <v>0</v>
      </c>
      <c r="O934">
        <v>0</v>
      </c>
      <c r="P934">
        <v>110</v>
      </c>
      <c r="Q934">
        <v>0</v>
      </c>
      <c r="R934" t="str">
        <f>_xlfn.CONCAT(Tabel1[[#This Row],[KlubNr]]," - ",Tabel1[[#This Row],[Klubnavn]])</f>
        <v>191 - Blåvandshuk Golf Skovklubben</v>
      </c>
      <c r="S934">
        <f>Tabel1[[#This Row],[Fleks mænd]]+Tabel1[[#This Row],[Fleks damer]]</f>
        <v>14</v>
      </c>
      <c r="T934">
        <f>Tabel1[[#This Row],[Junior drenge]]+Tabel1[[#This Row],[Junior piger]]+Tabel1[[#This Row],[Junior drenge uden banetill.]]+Tabel1[[#This Row],[Junior piger uden banetill.]]+Tabel1[[#This Row],[Senior mænd]]+Tabel1[[#This Row],[Senior damer]]</f>
        <v>96</v>
      </c>
      <c r="U934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934">
        <f>Tabel1[[#This Row],[Senior mænd]]+Tabel1[[#This Row],[Senior damer]]</f>
        <v>95</v>
      </c>
      <c r="W934">
        <f>Tabel1[[#This Row],[Langdist mænd]]+Tabel1[[#This Row],[Langdist damer]]</f>
        <v>0</v>
      </c>
      <c r="X934">
        <f>Tabel1[[#This Row],[I alt]]</f>
        <v>110</v>
      </c>
      <c r="Y934">
        <f>Tabel1[[#This Row],[Passive]]</f>
        <v>0</v>
      </c>
      <c r="Z934">
        <f>Tabel1[[#This Row],[Total Aktive]]+Tabel1[[#This Row],[Total Passive]]</f>
        <v>110</v>
      </c>
    </row>
    <row r="935" spans="1:26" x14ac:dyDescent="0.2">
      <c r="A935">
        <v>2015</v>
      </c>
      <c r="B935">
        <v>174</v>
      </c>
      <c r="C935" t="s">
        <v>197</v>
      </c>
      <c r="D935">
        <v>1</v>
      </c>
      <c r="E935">
        <v>0</v>
      </c>
      <c r="F935">
        <v>0</v>
      </c>
      <c r="G935">
        <v>0</v>
      </c>
      <c r="H935">
        <v>65</v>
      </c>
      <c r="I935">
        <v>15</v>
      </c>
      <c r="J935">
        <v>0</v>
      </c>
      <c r="K935">
        <v>0</v>
      </c>
      <c r="L935">
        <v>13</v>
      </c>
      <c r="M935">
        <v>10</v>
      </c>
      <c r="N935">
        <v>1</v>
      </c>
      <c r="O935">
        <v>1</v>
      </c>
      <c r="P935">
        <v>106</v>
      </c>
      <c r="Q935">
        <v>4</v>
      </c>
      <c r="R935" t="str">
        <f>_xlfn.CONCAT(Tabel1[[#This Row],[KlubNr]]," - ",Tabel1[[#This Row],[Klubnavn]])</f>
        <v>174 - Djurs Golfklub</v>
      </c>
      <c r="S935">
        <f>Tabel1[[#This Row],[Fleks mænd]]+Tabel1[[#This Row],[Fleks damer]]</f>
        <v>23</v>
      </c>
      <c r="T935">
        <f>Tabel1[[#This Row],[Junior drenge]]+Tabel1[[#This Row],[Junior piger]]+Tabel1[[#This Row],[Junior drenge uden banetill.]]+Tabel1[[#This Row],[Junior piger uden banetill.]]+Tabel1[[#This Row],[Senior mænd]]+Tabel1[[#This Row],[Senior damer]]</f>
        <v>81</v>
      </c>
      <c r="U935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935">
        <f>Tabel1[[#This Row],[Senior mænd]]+Tabel1[[#This Row],[Senior damer]]</f>
        <v>80</v>
      </c>
      <c r="W935">
        <f>Tabel1[[#This Row],[Langdist mænd]]+Tabel1[[#This Row],[Langdist damer]]</f>
        <v>2</v>
      </c>
      <c r="X935">
        <f>Tabel1[[#This Row],[I alt]]</f>
        <v>106</v>
      </c>
      <c r="Y935">
        <f>Tabel1[[#This Row],[Passive]]</f>
        <v>4</v>
      </c>
      <c r="Z935">
        <f>Tabel1[[#This Row],[Total Aktive]]+Tabel1[[#This Row],[Total Passive]]</f>
        <v>110</v>
      </c>
    </row>
    <row r="936" spans="1:26" x14ac:dyDescent="0.2">
      <c r="A936">
        <v>2015</v>
      </c>
      <c r="B936">
        <v>125</v>
      </c>
      <c r="C936" t="s">
        <v>201</v>
      </c>
      <c r="D936">
        <v>0</v>
      </c>
      <c r="E936">
        <v>0</v>
      </c>
      <c r="F936">
        <v>0</v>
      </c>
      <c r="G936">
        <v>0</v>
      </c>
      <c r="H936">
        <v>44</v>
      </c>
      <c r="I936">
        <v>19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0</v>
      </c>
      <c r="P936">
        <v>63</v>
      </c>
      <c r="Q936">
        <v>0</v>
      </c>
      <c r="R936" t="str">
        <f>_xlfn.CONCAT(Tabel1[[#This Row],[KlubNr]]," - ",Tabel1[[#This Row],[Klubnavn]])</f>
        <v>125 - Arrild Golf Klub</v>
      </c>
      <c r="S936">
        <f>Tabel1[[#This Row],[Fleks mænd]]+Tabel1[[#This Row],[Fleks damer]]</f>
        <v>0</v>
      </c>
      <c r="T936">
        <f>Tabel1[[#This Row],[Junior drenge]]+Tabel1[[#This Row],[Junior piger]]+Tabel1[[#This Row],[Junior drenge uden banetill.]]+Tabel1[[#This Row],[Junior piger uden banetill.]]+Tabel1[[#This Row],[Senior mænd]]+Tabel1[[#This Row],[Senior damer]]</f>
        <v>63</v>
      </c>
      <c r="U936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936">
        <f>Tabel1[[#This Row],[Senior mænd]]+Tabel1[[#This Row],[Senior damer]]</f>
        <v>63</v>
      </c>
      <c r="W936">
        <f>Tabel1[[#This Row],[Langdist mænd]]+Tabel1[[#This Row],[Langdist damer]]</f>
        <v>0</v>
      </c>
      <c r="X936">
        <f>Tabel1[[#This Row],[I alt]]</f>
        <v>63</v>
      </c>
      <c r="Y936">
        <f>Tabel1[[#This Row],[Passive]]</f>
        <v>0</v>
      </c>
      <c r="Z936">
        <f>Tabel1[[#This Row],[Total Aktive]]+Tabel1[[#This Row],[Total Passive]]</f>
        <v>63</v>
      </c>
    </row>
    <row r="937" spans="1:26" x14ac:dyDescent="0.2">
      <c r="A937">
        <v>2015</v>
      </c>
      <c r="B937">
        <v>172</v>
      </c>
      <c r="C937" t="s">
        <v>203</v>
      </c>
      <c r="D937">
        <v>0</v>
      </c>
      <c r="E937">
        <v>2</v>
      </c>
      <c r="F937">
        <v>6</v>
      </c>
      <c r="G937">
        <v>4</v>
      </c>
      <c r="H937">
        <v>28</v>
      </c>
      <c r="I937">
        <v>10</v>
      </c>
      <c r="J937">
        <v>0</v>
      </c>
      <c r="K937">
        <v>0</v>
      </c>
      <c r="L937">
        <v>8</v>
      </c>
      <c r="M937">
        <v>5</v>
      </c>
      <c r="N937">
        <v>0</v>
      </c>
      <c r="O937">
        <v>0</v>
      </c>
      <c r="P937">
        <v>63</v>
      </c>
      <c r="Q937">
        <v>3</v>
      </c>
      <c r="R937" t="str">
        <f>_xlfn.CONCAT(Tabel1[[#This Row],[KlubNr]]," - ",Tabel1[[#This Row],[Klubnavn]])</f>
        <v>172 - Sejerø Golfklub</v>
      </c>
      <c r="S937">
        <f>Tabel1[[#This Row],[Fleks mænd]]+Tabel1[[#This Row],[Fleks damer]]</f>
        <v>13</v>
      </c>
      <c r="T937">
        <f>Tabel1[[#This Row],[Junior drenge]]+Tabel1[[#This Row],[Junior piger]]+Tabel1[[#This Row],[Junior drenge uden banetill.]]+Tabel1[[#This Row],[Junior piger uden banetill.]]+Tabel1[[#This Row],[Senior mænd]]+Tabel1[[#This Row],[Senior damer]]</f>
        <v>50</v>
      </c>
      <c r="U937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937">
        <f>Tabel1[[#This Row],[Senior mænd]]+Tabel1[[#This Row],[Senior damer]]</f>
        <v>38</v>
      </c>
      <c r="W937">
        <f>Tabel1[[#This Row],[Langdist mænd]]+Tabel1[[#This Row],[Langdist damer]]</f>
        <v>0</v>
      </c>
      <c r="X937">
        <f>Tabel1[[#This Row],[I alt]]</f>
        <v>63</v>
      </c>
      <c r="Y937">
        <f>Tabel1[[#This Row],[Passive]]</f>
        <v>3</v>
      </c>
      <c r="Z937">
        <f>Tabel1[[#This Row],[Total Aktive]]+Tabel1[[#This Row],[Total Passive]]</f>
        <v>66</v>
      </c>
    </row>
    <row r="938" spans="1:26" x14ac:dyDescent="0.2">
      <c r="A938">
        <v>2015</v>
      </c>
      <c r="B938">
        <v>198</v>
      </c>
      <c r="C938" t="s">
        <v>211</v>
      </c>
      <c r="D938">
        <v>0</v>
      </c>
      <c r="E938">
        <v>0</v>
      </c>
      <c r="F938">
        <v>0</v>
      </c>
      <c r="G938">
        <v>0</v>
      </c>
      <c r="H938">
        <v>0</v>
      </c>
      <c r="I938">
        <v>0</v>
      </c>
      <c r="J938">
        <v>0</v>
      </c>
      <c r="K938">
        <v>0</v>
      </c>
      <c r="L938">
        <v>43</v>
      </c>
      <c r="M938">
        <v>14</v>
      </c>
      <c r="N938">
        <v>0</v>
      </c>
      <c r="O938">
        <v>0</v>
      </c>
      <c r="P938">
        <v>57</v>
      </c>
      <c r="Q938">
        <v>0</v>
      </c>
      <c r="R938" t="str">
        <f>_xlfn.CONCAT(Tabel1[[#This Row],[KlubNr]]," - ",Tabel1[[#This Row],[Klubnavn]])</f>
        <v>198 - Brændeskovgård Golf</v>
      </c>
      <c r="S938">
        <f>Tabel1[[#This Row],[Fleks mænd]]+Tabel1[[#This Row],[Fleks damer]]</f>
        <v>57</v>
      </c>
      <c r="T938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938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938">
        <f>Tabel1[[#This Row],[Senior mænd]]+Tabel1[[#This Row],[Senior damer]]</f>
        <v>0</v>
      </c>
      <c r="W938">
        <f>Tabel1[[#This Row],[Langdist mænd]]+Tabel1[[#This Row],[Langdist damer]]</f>
        <v>0</v>
      </c>
      <c r="X938">
        <f>Tabel1[[#This Row],[I alt]]</f>
        <v>57</v>
      </c>
      <c r="Y938">
        <f>Tabel1[[#This Row],[Passive]]</f>
        <v>0</v>
      </c>
      <c r="Z938">
        <f>Tabel1[[#This Row],[Total Aktive]]+Tabel1[[#This Row],[Total Passive]]</f>
        <v>57</v>
      </c>
    </row>
    <row r="939" spans="1:26" x14ac:dyDescent="0.2">
      <c r="A939">
        <v>2015</v>
      </c>
      <c r="B939">
        <v>195</v>
      </c>
      <c r="C939" t="s">
        <v>208</v>
      </c>
      <c r="D939">
        <v>0</v>
      </c>
      <c r="E939">
        <v>0</v>
      </c>
      <c r="F939">
        <v>0</v>
      </c>
      <c r="G939">
        <v>0</v>
      </c>
      <c r="H939">
        <v>0</v>
      </c>
      <c r="I939">
        <v>0</v>
      </c>
      <c r="J939">
        <v>2</v>
      </c>
      <c r="K939">
        <v>1</v>
      </c>
      <c r="L939">
        <v>37</v>
      </c>
      <c r="M939">
        <v>12</v>
      </c>
      <c r="N939">
        <v>0</v>
      </c>
      <c r="O939">
        <v>0</v>
      </c>
      <c r="P939">
        <v>52</v>
      </c>
      <c r="Q939">
        <v>0</v>
      </c>
      <c r="R939" t="str">
        <f>_xlfn.CONCAT(Tabel1[[#This Row],[KlubNr]]," - ",Tabel1[[#This Row],[Klubnavn]])</f>
        <v>195 - Sunset Golfklub</v>
      </c>
      <c r="S939">
        <f>Tabel1[[#This Row],[Fleks mænd]]+Tabel1[[#This Row],[Fleks damer]]</f>
        <v>49</v>
      </c>
      <c r="T939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939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939">
        <f>Tabel1[[#This Row],[Senior mænd]]+Tabel1[[#This Row],[Senior damer]]</f>
        <v>0</v>
      </c>
      <c r="W939">
        <f>Tabel1[[#This Row],[Langdist mænd]]+Tabel1[[#This Row],[Langdist damer]]</f>
        <v>0</v>
      </c>
      <c r="X939">
        <f>Tabel1[[#This Row],[I alt]]</f>
        <v>52</v>
      </c>
      <c r="Y939">
        <f>Tabel1[[#This Row],[Passive]]</f>
        <v>0</v>
      </c>
      <c r="Z939">
        <f>Tabel1[[#This Row],[Total Aktive]]+Tabel1[[#This Row],[Total Passive]]</f>
        <v>52</v>
      </c>
    </row>
    <row r="940" spans="1:26" x14ac:dyDescent="0.2">
      <c r="A940">
        <v>2015</v>
      </c>
      <c r="B940">
        <v>906</v>
      </c>
      <c r="C940" t="s">
        <v>213</v>
      </c>
      <c r="D940">
        <v>0</v>
      </c>
      <c r="E940">
        <v>0</v>
      </c>
      <c r="F940">
        <v>0</v>
      </c>
      <c r="G940">
        <v>0</v>
      </c>
      <c r="H940">
        <v>0</v>
      </c>
      <c r="I940">
        <v>0</v>
      </c>
      <c r="J940">
        <v>0</v>
      </c>
      <c r="K940">
        <v>0</v>
      </c>
      <c r="L940">
        <v>41</v>
      </c>
      <c r="M940">
        <v>10</v>
      </c>
      <c r="N940">
        <v>0</v>
      </c>
      <c r="O940">
        <v>0</v>
      </c>
      <c r="P940">
        <v>51</v>
      </c>
      <c r="Q940">
        <v>0</v>
      </c>
      <c r="R940" t="str">
        <f>_xlfn.CONCAT(Tabel1[[#This Row],[KlubNr]]," - ",Tabel1[[#This Row],[Klubnavn]])</f>
        <v>906 - Sølykke Golf</v>
      </c>
      <c r="S940">
        <f>Tabel1[[#This Row],[Fleks mænd]]+Tabel1[[#This Row],[Fleks damer]]</f>
        <v>51</v>
      </c>
      <c r="T94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940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940">
        <f>Tabel1[[#This Row],[Senior mænd]]+Tabel1[[#This Row],[Senior damer]]</f>
        <v>0</v>
      </c>
      <c r="W940">
        <f>Tabel1[[#This Row],[Langdist mænd]]+Tabel1[[#This Row],[Langdist damer]]</f>
        <v>0</v>
      </c>
      <c r="X940">
        <f>Tabel1[[#This Row],[I alt]]</f>
        <v>51</v>
      </c>
      <c r="Y940">
        <f>Tabel1[[#This Row],[Passive]]</f>
        <v>0</v>
      </c>
      <c r="Z940">
        <f>Tabel1[[#This Row],[Total Aktive]]+Tabel1[[#This Row],[Total Passive]]</f>
        <v>51</v>
      </c>
    </row>
    <row r="941" spans="1:26" x14ac:dyDescent="0.2">
      <c r="A941">
        <v>2016</v>
      </c>
      <c r="B941">
        <v>120</v>
      </c>
      <c r="C941" t="s">
        <v>59</v>
      </c>
      <c r="D941">
        <v>52</v>
      </c>
      <c r="E941">
        <v>16</v>
      </c>
      <c r="F941">
        <v>21</v>
      </c>
      <c r="G941">
        <v>11</v>
      </c>
      <c r="H941">
        <v>1013</v>
      </c>
      <c r="I941">
        <v>272</v>
      </c>
      <c r="J941">
        <v>0</v>
      </c>
      <c r="K941">
        <v>0</v>
      </c>
      <c r="L941">
        <v>612</v>
      </c>
      <c r="M941">
        <v>270</v>
      </c>
      <c r="N941">
        <v>0</v>
      </c>
      <c r="O941">
        <v>0</v>
      </c>
      <c r="P941">
        <v>2267</v>
      </c>
      <c r="Q941">
        <v>108</v>
      </c>
      <c r="R941" t="str">
        <f>_xlfn.CONCAT(Tabel1[[#This Row],[KlubNr]]," - ",Tabel1[[#This Row],[Klubnavn]])</f>
        <v>120 - Smørum Golfklub</v>
      </c>
      <c r="S941">
        <f>Tabel1[[#This Row],[Fleks mænd]]+Tabel1[[#This Row],[Fleks damer]]</f>
        <v>882</v>
      </c>
      <c r="T941">
        <f>Tabel1[[#This Row],[Junior drenge]]+Tabel1[[#This Row],[Junior piger]]+Tabel1[[#This Row],[Junior drenge uden banetill.]]+Tabel1[[#This Row],[Junior piger uden banetill.]]+Tabel1[[#This Row],[Senior mænd]]+Tabel1[[#This Row],[Senior damer]]</f>
        <v>1385</v>
      </c>
      <c r="U941">
        <f>Tabel1[[#This Row],[Junior drenge]]+Tabel1[[#This Row],[Junior piger]]+Tabel1[[#This Row],[Junior drenge uden banetill.]]+Tabel1[[#This Row],[Junior piger uden banetill.]]+Tabel1[[#This Row],[Fleks drenge]]+Tabel1[[#This Row],[Fleks piger]]</f>
        <v>100</v>
      </c>
      <c r="V941">
        <f>Tabel1[[#This Row],[Senior mænd]]+Tabel1[[#This Row],[Senior damer]]</f>
        <v>1285</v>
      </c>
      <c r="W941">
        <f>Tabel1[[#This Row],[Langdist mænd]]+Tabel1[[#This Row],[Langdist damer]]</f>
        <v>0</v>
      </c>
      <c r="X941">
        <f>Tabel1[[#This Row],[I alt]]</f>
        <v>2267</v>
      </c>
      <c r="Y941">
        <f>Tabel1[[#This Row],[Passive]]</f>
        <v>108</v>
      </c>
      <c r="Z941">
        <f>Tabel1[[#This Row],[Total Aktive]]+Tabel1[[#This Row],[Total Passive]]</f>
        <v>2375</v>
      </c>
    </row>
    <row r="942" spans="1:26" x14ac:dyDescent="0.2">
      <c r="A942">
        <v>2016</v>
      </c>
      <c r="B942">
        <v>92</v>
      </c>
      <c r="C942" t="s">
        <v>28</v>
      </c>
      <c r="D942">
        <v>22</v>
      </c>
      <c r="E942">
        <v>7</v>
      </c>
      <c r="F942">
        <v>19</v>
      </c>
      <c r="G942">
        <v>8</v>
      </c>
      <c r="H942">
        <v>677</v>
      </c>
      <c r="I942">
        <v>392</v>
      </c>
      <c r="J942">
        <v>2</v>
      </c>
      <c r="K942">
        <v>1</v>
      </c>
      <c r="L942">
        <v>798</v>
      </c>
      <c r="M942">
        <v>160</v>
      </c>
      <c r="N942">
        <v>8</v>
      </c>
      <c r="O942">
        <v>5</v>
      </c>
      <c r="P942">
        <v>2099</v>
      </c>
      <c r="Q942">
        <v>398</v>
      </c>
      <c r="R942" t="str">
        <f>_xlfn.CONCAT(Tabel1[[#This Row],[KlubNr]]," - ",Tabel1[[#This Row],[Klubnavn]])</f>
        <v>92 - Hørsholm Golfklub</v>
      </c>
      <c r="S942">
        <f>Tabel1[[#This Row],[Fleks mænd]]+Tabel1[[#This Row],[Fleks damer]]</f>
        <v>958</v>
      </c>
      <c r="T942">
        <f>Tabel1[[#This Row],[Junior drenge]]+Tabel1[[#This Row],[Junior piger]]+Tabel1[[#This Row],[Junior drenge uden banetill.]]+Tabel1[[#This Row],[Junior piger uden banetill.]]+Tabel1[[#This Row],[Senior mænd]]+Tabel1[[#This Row],[Senior damer]]</f>
        <v>1125</v>
      </c>
      <c r="U942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942">
        <f>Tabel1[[#This Row],[Senior mænd]]+Tabel1[[#This Row],[Senior damer]]</f>
        <v>1069</v>
      </c>
      <c r="W942">
        <f>Tabel1[[#This Row],[Langdist mænd]]+Tabel1[[#This Row],[Langdist damer]]</f>
        <v>13</v>
      </c>
      <c r="X942">
        <f>Tabel1[[#This Row],[I alt]]</f>
        <v>2099</v>
      </c>
      <c r="Y942">
        <f>Tabel1[[#This Row],[Passive]]</f>
        <v>398</v>
      </c>
      <c r="Z942">
        <f>Tabel1[[#This Row],[Total Aktive]]+Tabel1[[#This Row],[Total Passive]]</f>
        <v>2497</v>
      </c>
    </row>
    <row r="943" spans="1:26" x14ac:dyDescent="0.2">
      <c r="A943">
        <v>2016</v>
      </c>
      <c r="B943">
        <v>113</v>
      </c>
      <c r="C943" t="s">
        <v>62</v>
      </c>
      <c r="D943">
        <v>16</v>
      </c>
      <c r="E943">
        <v>5</v>
      </c>
      <c r="F943">
        <v>2</v>
      </c>
      <c r="G943">
        <v>2</v>
      </c>
      <c r="H943">
        <v>178</v>
      </c>
      <c r="I943">
        <v>125</v>
      </c>
      <c r="J943">
        <v>5</v>
      </c>
      <c r="K943">
        <v>1</v>
      </c>
      <c r="L943">
        <v>1154</v>
      </c>
      <c r="M943">
        <v>297</v>
      </c>
      <c r="N943">
        <v>63</v>
      </c>
      <c r="O943">
        <v>44</v>
      </c>
      <c r="P943">
        <v>1892</v>
      </c>
      <c r="Q943">
        <v>7</v>
      </c>
      <c r="R943" t="str">
        <f>_xlfn.CONCAT(Tabel1[[#This Row],[KlubNr]]," - ",Tabel1[[#This Row],[Klubnavn]])</f>
        <v>113 - Læsø Seaside Golf Klub</v>
      </c>
      <c r="S943">
        <f>Tabel1[[#This Row],[Fleks mænd]]+Tabel1[[#This Row],[Fleks damer]]</f>
        <v>1451</v>
      </c>
      <c r="T943">
        <f>Tabel1[[#This Row],[Junior drenge]]+Tabel1[[#This Row],[Junior piger]]+Tabel1[[#This Row],[Junior drenge uden banetill.]]+Tabel1[[#This Row],[Junior piger uden banetill.]]+Tabel1[[#This Row],[Senior mænd]]+Tabel1[[#This Row],[Senior damer]]</f>
        <v>328</v>
      </c>
      <c r="U943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943">
        <f>Tabel1[[#This Row],[Senior mænd]]+Tabel1[[#This Row],[Senior damer]]</f>
        <v>303</v>
      </c>
      <c r="W943">
        <f>Tabel1[[#This Row],[Langdist mænd]]+Tabel1[[#This Row],[Langdist damer]]</f>
        <v>107</v>
      </c>
      <c r="X943">
        <f>Tabel1[[#This Row],[I alt]]</f>
        <v>1892</v>
      </c>
      <c r="Y943">
        <f>Tabel1[[#This Row],[Passive]]</f>
        <v>7</v>
      </c>
      <c r="Z943">
        <f>Tabel1[[#This Row],[Total Aktive]]+Tabel1[[#This Row],[Total Passive]]</f>
        <v>1899</v>
      </c>
    </row>
    <row r="944" spans="1:26" x14ac:dyDescent="0.2">
      <c r="A944">
        <v>2016</v>
      </c>
      <c r="B944">
        <v>16</v>
      </c>
      <c r="C944" t="s">
        <v>235</v>
      </c>
      <c r="D944">
        <v>90</v>
      </c>
      <c r="E944">
        <v>23</v>
      </c>
      <c r="F944">
        <v>0</v>
      </c>
      <c r="G944">
        <v>0</v>
      </c>
      <c r="H944">
        <v>1043</v>
      </c>
      <c r="I944">
        <v>459</v>
      </c>
      <c r="J944">
        <v>0</v>
      </c>
      <c r="K944">
        <v>0</v>
      </c>
      <c r="L944">
        <v>68</v>
      </c>
      <c r="M944">
        <v>13</v>
      </c>
      <c r="N944">
        <v>2</v>
      </c>
      <c r="O944">
        <v>2</v>
      </c>
      <c r="P944">
        <v>1700</v>
      </c>
      <c r="Q944">
        <v>219</v>
      </c>
      <c r="R944" t="str">
        <f>_xlfn.CONCAT(Tabel1[[#This Row],[KlubNr]]," - ",Tabel1[[#This Row],[Klubnavn]])</f>
        <v>16 - Silkeborg Golfklub</v>
      </c>
      <c r="S944">
        <f>Tabel1[[#This Row],[Fleks mænd]]+Tabel1[[#This Row],[Fleks damer]]</f>
        <v>81</v>
      </c>
      <c r="T944">
        <f>Tabel1[[#This Row],[Junior drenge]]+Tabel1[[#This Row],[Junior piger]]+Tabel1[[#This Row],[Junior drenge uden banetill.]]+Tabel1[[#This Row],[Junior piger uden banetill.]]+Tabel1[[#This Row],[Senior mænd]]+Tabel1[[#This Row],[Senior damer]]</f>
        <v>1615</v>
      </c>
      <c r="U944">
        <f>Tabel1[[#This Row],[Junior drenge]]+Tabel1[[#This Row],[Junior piger]]+Tabel1[[#This Row],[Junior drenge uden banetill.]]+Tabel1[[#This Row],[Junior piger uden banetill.]]+Tabel1[[#This Row],[Fleks drenge]]+Tabel1[[#This Row],[Fleks piger]]</f>
        <v>113</v>
      </c>
      <c r="V944">
        <f>Tabel1[[#This Row],[Senior mænd]]+Tabel1[[#This Row],[Senior damer]]</f>
        <v>1502</v>
      </c>
      <c r="W944">
        <f>Tabel1[[#This Row],[Langdist mænd]]+Tabel1[[#This Row],[Langdist damer]]</f>
        <v>4</v>
      </c>
      <c r="X944">
        <f>Tabel1[[#This Row],[I alt]]</f>
        <v>1700</v>
      </c>
      <c r="Y944">
        <f>Tabel1[[#This Row],[Passive]]</f>
        <v>219</v>
      </c>
      <c r="Z944">
        <f>Tabel1[[#This Row],[Total Aktive]]+Tabel1[[#This Row],[Total Passive]]</f>
        <v>1919</v>
      </c>
    </row>
    <row r="945" spans="1:26" x14ac:dyDescent="0.2">
      <c r="A945">
        <v>2016</v>
      </c>
      <c r="B945">
        <v>44</v>
      </c>
      <c r="C945" t="s">
        <v>26</v>
      </c>
      <c r="D945">
        <v>74</v>
      </c>
      <c r="E945">
        <v>18</v>
      </c>
      <c r="F945">
        <v>0</v>
      </c>
      <c r="G945">
        <v>0</v>
      </c>
      <c r="H945">
        <v>982</v>
      </c>
      <c r="I945">
        <v>450</v>
      </c>
      <c r="J945">
        <v>0</v>
      </c>
      <c r="K945">
        <v>0</v>
      </c>
      <c r="L945">
        <v>81</v>
      </c>
      <c r="M945">
        <v>95</v>
      </c>
      <c r="N945">
        <v>0</v>
      </c>
      <c r="O945">
        <v>0</v>
      </c>
      <c r="P945">
        <v>1700</v>
      </c>
      <c r="Q945">
        <v>248</v>
      </c>
      <c r="R945" t="str">
        <f>_xlfn.CONCAT(Tabel1[[#This Row],[KlubNr]]," - ",Tabel1[[#This Row],[Klubnavn]])</f>
        <v>44 - Furesø Golfklub</v>
      </c>
      <c r="S945">
        <f>Tabel1[[#This Row],[Fleks mænd]]+Tabel1[[#This Row],[Fleks damer]]</f>
        <v>176</v>
      </c>
      <c r="T945">
        <f>Tabel1[[#This Row],[Junior drenge]]+Tabel1[[#This Row],[Junior piger]]+Tabel1[[#This Row],[Junior drenge uden banetill.]]+Tabel1[[#This Row],[Junior piger uden banetill.]]+Tabel1[[#This Row],[Senior mænd]]+Tabel1[[#This Row],[Senior damer]]</f>
        <v>1524</v>
      </c>
      <c r="U945">
        <f>Tabel1[[#This Row],[Junior drenge]]+Tabel1[[#This Row],[Junior piger]]+Tabel1[[#This Row],[Junior drenge uden banetill.]]+Tabel1[[#This Row],[Junior piger uden banetill.]]+Tabel1[[#This Row],[Fleks drenge]]+Tabel1[[#This Row],[Fleks piger]]</f>
        <v>92</v>
      </c>
      <c r="V945">
        <f>Tabel1[[#This Row],[Senior mænd]]+Tabel1[[#This Row],[Senior damer]]</f>
        <v>1432</v>
      </c>
      <c r="W945">
        <f>Tabel1[[#This Row],[Langdist mænd]]+Tabel1[[#This Row],[Langdist damer]]</f>
        <v>0</v>
      </c>
      <c r="X945">
        <f>Tabel1[[#This Row],[I alt]]</f>
        <v>1700</v>
      </c>
      <c r="Y945">
        <f>Tabel1[[#This Row],[Passive]]</f>
        <v>248</v>
      </c>
      <c r="Z945">
        <f>Tabel1[[#This Row],[Total Aktive]]+Tabel1[[#This Row],[Total Passive]]</f>
        <v>1948</v>
      </c>
    </row>
    <row r="946" spans="1:26" x14ac:dyDescent="0.2">
      <c r="A946">
        <v>2016</v>
      </c>
      <c r="B946">
        <v>2</v>
      </c>
      <c r="C946" t="s">
        <v>33</v>
      </c>
      <c r="D946">
        <v>55</v>
      </c>
      <c r="E946">
        <v>16</v>
      </c>
      <c r="F946">
        <v>24</v>
      </c>
      <c r="G946">
        <v>14</v>
      </c>
      <c r="H946">
        <v>1027</v>
      </c>
      <c r="I946">
        <v>438</v>
      </c>
      <c r="J946">
        <v>0</v>
      </c>
      <c r="K946">
        <v>0</v>
      </c>
      <c r="L946">
        <v>53</v>
      </c>
      <c r="M946">
        <v>25</v>
      </c>
      <c r="N946">
        <v>8</v>
      </c>
      <c r="O946">
        <v>3</v>
      </c>
      <c r="P946">
        <v>1663</v>
      </c>
      <c r="Q946">
        <v>137</v>
      </c>
      <c r="R946" t="str">
        <f>_xlfn.CONCAT(Tabel1[[#This Row],[KlubNr]]," - ",Tabel1[[#This Row],[Klubnavn]])</f>
        <v>2 - Aalborg Golf Klub</v>
      </c>
      <c r="S946">
        <f>Tabel1[[#This Row],[Fleks mænd]]+Tabel1[[#This Row],[Fleks damer]]</f>
        <v>78</v>
      </c>
      <c r="T946">
        <f>Tabel1[[#This Row],[Junior drenge]]+Tabel1[[#This Row],[Junior piger]]+Tabel1[[#This Row],[Junior drenge uden banetill.]]+Tabel1[[#This Row],[Junior piger uden banetill.]]+Tabel1[[#This Row],[Senior mænd]]+Tabel1[[#This Row],[Senior damer]]</f>
        <v>1574</v>
      </c>
      <c r="U946">
        <f>Tabel1[[#This Row],[Junior drenge]]+Tabel1[[#This Row],[Junior piger]]+Tabel1[[#This Row],[Junior drenge uden banetill.]]+Tabel1[[#This Row],[Junior piger uden banetill.]]+Tabel1[[#This Row],[Fleks drenge]]+Tabel1[[#This Row],[Fleks piger]]</f>
        <v>109</v>
      </c>
      <c r="V946">
        <f>Tabel1[[#This Row],[Senior mænd]]+Tabel1[[#This Row],[Senior damer]]</f>
        <v>1465</v>
      </c>
      <c r="W946">
        <f>Tabel1[[#This Row],[Langdist mænd]]+Tabel1[[#This Row],[Langdist damer]]</f>
        <v>11</v>
      </c>
      <c r="X946">
        <f>Tabel1[[#This Row],[I alt]]</f>
        <v>1663</v>
      </c>
      <c r="Y946">
        <f>Tabel1[[#This Row],[Passive]]</f>
        <v>137</v>
      </c>
      <c r="Z946">
        <f>Tabel1[[#This Row],[Total Aktive]]+Tabel1[[#This Row],[Total Passive]]</f>
        <v>1800</v>
      </c>
    </row>
    <row r="947" spans="1:26" x14ac:dyDescent="0.2">
      <c r="A947">
        <v>2016</v>
      </c>
      <c r="B947">
        <v>24</v>
      </c>
      <c r="C947" t="s">
        <v>31</v>
      </c>
      <c r="D947">
        <v>53</v>
      </c>
      <c r="E947">
        <v>29</v>
      </c>
      <c r="F947">
        <v>5</v>
      </c>
      <c r="G947">
        <v>2</v>
      </c>
      <c r="H947">
        <v>619</v>
      </c>
      <c r="I947">
        <v>258</v>
      </c>
      <c r="J947">
        <v>1</v>
      </c>
      <c r="K947">
        <v>0</v>
      </c>
      <c r="L947">
        <v>380</v>
      </c>
      <c r="M947">
        <v>225</v>
      </c>
      <c r="N947">
        <v>6</v>
      </c>
      <c r="O947">
        <v>8</v>
      </c>
      <c r="P947">
        <v>1586</v>
      </c>
      <c r="Q947">
        <v>77</v>
      </c>
      <c r="R947" t="str">
        <f>_xlfn.CONCAT(Tabel1[[#This Row],[KlubNr]]," - ",Tabel1[[#This Row],[Klubnavn]])</f>
        <v>24 - Køge Golf Klub</v>
      </c>
      <c r="S947">
        <f>Tabel1[[#This Row],[Fleks mænd]]+Tabel1[[#This Row],[Fleks damer]]</f>
        <v>605</v>
      </c>
      <c r="T947">
        <f>Tabel1[[#This Row],[Junior drenge]]+Tabel1[[#This Row],[Junior piger]]+Tabel1[[#This Row],[Junior drenge uden banetill.]]+Tabel1[[#This Row],[Junior piger uden banetill.]]+Tabel1[[#This Row],[Senior mænd]]+Tabel1[[#This Row],[Senior damer]]</f>
        <v>966</v>
      </c>
      <c r="U947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947">
        <f>Tabel1[[#This Row],[Senior mænd]]+Tabel1[[#This Row],[Senior damer]]</f>
        <v>877</v>
      </c>
      <c r="W947">
        <f>Tabel1[[#This Row],[Langdist mænd]]+Tabel1[[#This Row],[Langdist damer]]</f>
        <v>14</v>
      </c>
      <c r="X947">
        <f>Tabel1[[#This Row],[I alt]]</f>
        <v>1586</v>
      </c>
      <c r="Y947">
        <f>Tabel1[[#This Row],[Passive]]</f>
        <v>77</v>
      </c>
      <c r="Z947">
        <f>Tabel1[[#This Row],[Total Aktive]]+Tabel1[[#This Row],[Total Passive]]</f>
        <v>1663</v>
      </c>
    </row>
    <row r="948" spans="1:26" x14ac:dyDescent="0.2">
      <c r="A948">
        <v>2016</v>
      </c>
      <c r="B948">
        <v>52</v>
      </c>
      <c r="C948" t="s">
        <v>27</v>
      </c>
      <c r="D948">
        <v>47</v>
      </c>
      <c r="E948">
        <v>14</v>
      </c>
      <c r="F948">
        <v>16</v>
      </c>
      <c r="G948">
        <v>8</v>
      </c>
      <c r="H948">
        <v>732</v>
      </c>
      <c r="I948">
        <v>309</v>
      </c>
      <c r="J948">
        <v>25</v>
      </c>
      <c r="K948">
        <v>11</v>
      </c>
      <c r="L948">
        <v>254</v>
      </c>
      <c r="M948">
        <v>167</v>
      </c>
      <c r="N948">
        <v>0</v>
      </c>
      <c r="O948">
        <v>0</v>
      </c>
      <c r="P948">
        <v>1583</v>
      </c>
      <c r="Q948">
        <v>283</v>
      </c>
      <c r="R948" t="str">
        <f>_xlfn.CONCAT(Tabel1[[#This Row],[KlubNr]]," - ",Tabel1[[#This Row],[Klubnavn]])</f>
        <v>52 - Hjortespring Golfklub</v>
      </c>
      <c r="S948">
        <f>Tabel1[[#This Row],[Fleks mænd]]+Tabel1[[#This Row],[Fleks damer]]</f>
        <v>421</v>
      </c>
      <c r="T948">
        <f>Tabel1[[#This Row],[Junior drenge]]+Tabel1[[#This Row],[Junior piger]]+Tabel1[[#This Row],[Junior drenge uden banetill.]]+Tabel1[[#This Row],[Junior piger uden banetill.]]+Tabel1[[#This Row],[Senior mænd]]+Tabel1[[#This Row],[Senior damer]]</f>
        <v>1126</v>
      </c>
      <c r="U948">
        <f>Tabel1[[#This Row],[Junior drenge]]+Tabel1[[#This Row],[Junior piger]]+Tabel1[[#This Row],[Junior drenge uden banetill.]]+Tabel1[[#This Row],[Junior piger uden banetill.]]+Tabel1[[#This Row],[Fleks drenge]]+Tabel1[[#This Row],[Fleks piger]]</f>
        <v>121</v>
      </c>
      <c r="V948">
        <f>Tabel1[[#This Row],[Senior mænd]]+Tabel1[[#This Row],[Senior damer]]</f>
        <v>1041</v>
      </c>
      <c r="W948">
        <f>Tabel1[[#This Row],[Langdist mænd]]+Tabel1[[#This Row],[Langdist damer]]</f>
        <v>0</v>
      </c>
      <c r="X948">
        <f>Tabel1[[#This Row],[I alt]]</f>
        <v>1583</v>
      </c>
      <c r="Y948">
        <f>Tabel1[[#This Row],[Passive]]</f>
        <v>283</v>
      </c>
      <c r="Z948">
        <f>Tabel1[[#This Row],[Total Aktive]]+Tabel1[[#This Row],[Total Passive]]</f>
        <v>1866</v>
      </c>
    </row>
    <row r="949" spans="1:26" x14ac:dyDescent="0.2">
      <c r="A949">
        <v>2016</v>
      </c>
      <c r="B949">
        <v>101</v>
      </c>
      <c r="C949" t="s">
        <v>29</v>
      </c>
      <c r="D949">
        <v>64</v>
      </c>
      <c r="E949">
        <v>8</v>
      </c>
      <c r="F949">
        <v>13</v>
      </c>
      <c r="G949">
        <v>1</v>
      </c>
      <c r="H949">
        <v>1030</v>
      </c>
      <c r="I949">
        <v>361</v>
      </c>
      <c r="J949">
        <v>0</v>
      </c>
      <c r="K949">
        <v>0</v>
      </c>
      <c r="L949">
        <v>53</v>
      </c>
      <c r="M949">
        <v>39</v>
      </c>
      <c r="N949">
        <v>5</v>
      </c>
      <c r="O949">
        <v>2</v>
      </c>
      <c r="P949">
        <v>1576</v>
      </c>
      <c r="Q949">
        <v>88</v>
      </c>
      <c r="R949" t="str">
        <f>_xlfn.CONCAT(Tabel1[[#This Row],[KlubNr]]," - ",Tabel1[[#This Row],[Klubnavn]])</f>
        <v>101 - Odense Eventyr Golf Klub</v>
      </c>
      <c r="S949">
        <f>Tabel1[[#This Row],[Fleks mænd]]+Tabel1[[#This Row],[Fleks damer]]</f>
        <v>92</v>
      </c>
      <c r="T949">
        <f>Tabel1[[#This Row],[Junior drenge]]+Tabel1[[#This Row],[Junior piger]]+Tabel1[[#This Row],[Junior drenge uden banetill.]]+Tabel1[[#This Row],[Junior piger uden banetill.]]+Tabel1[[#This Row],[Senior mænd]]+Tabel1[[#This Row],[Senior damer]]</f>
        <v>1477</v>
      </c>
      <c r="U949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949">
        <f>Tabel1[[#This Row],[Senior mænd]]+Tabel1[[#This Row],[Senior damer]]</f>
        <v>1391</v>
      </c>
      <c r="W949">
        <f>Tabel1[[#This Row],[Langdist mænd]]+Tabel1[[#This Row],[Langdist damer]]</f>
        <v>7</v>
      </c>
      <c r="X949">
        <f>Tabel1[[#This Row],[I alt]]</f>
        <v>1576</v>
      </c>
      <c r="Y949">
        <f>Tabel1[[#This Row],[Passive]]</f>
        <v>88</v>
      </c>
      <c r="Z949">
        <f>Tabel1[[#This Row],[Total Aktive]]+Tabel1[[#This Row],[Total Passive]]</f>
        <v>1664</v>
      </c>
    </row>
    <row r="950" spans="1:26" x14ac:dyDescent="0.2">
      <c r="A950">
        <v>2016</v>
      </c>
      <c r="B950">
        <v>27</v>
      </c>
      <c r="C950" t="s">
        <v>35</v>
      </c>
      <c r="D950">
        <v>35</v>
      </c>
      <c r="E950">
        <v>11</v>
      </c>
      <c r="F950">
        <v>20</v>
      </c>
      <c r="G950">
        <v>3</v>
      </c>
      <c r="H950">
        <v>756</v>
      </c>
      <c r="I950">
        <v>336</v>
      </c>
      <c r="J950">
        <v>7</v>
      </c>
      <c r="K950">
        <v>1</v>
      </c>
      <c r="L950">
        <v>212</v>
      </c>
      <c r="M950">
        <v>135</v>
      </c>
      <c r="N950">
        <v>7</v>
      </c>
      <c r="O950">
        <v>3</v>
      </c>
      <c r="P950">
        <v>1526</v>
      </c>
      <c r="Q950">
        <v>110</v>
      </c>
      <c r="R950" t="str">
        <f>_xlfn.CONCAT(Tabel1[[#This Row],[KlubNr]]," - ",Tabel1[[#This Row],[Klubnavn]])</f>
        <v>27 - Vejle Golf Club</v>
      </c>
      <c r="S950">
        <f>Tabel1[[#This Row],[Fleks mænd]]+Tabel1[[#This Row],[Fleks damer]]</f>
        <v>347</v>
      </c>
      <c r="T950">
        <f>Tabel1[[#This Row],[Junior drenge]]+Tabel1[[#This Row],[Junior piger]]+Tabel1[[#This Row],[Junior drenge uden banetill.]]+Tabel1[[#This Row],[Junior piger uden banetill.]]+Tabel1[[#This Row],[Senior mænd]]+Tabel1[[#This Row],[Senior damer]]</f>
        <v>1161</v>
      </c>
      <c r="U950">
        <f>Tabel1[[#This Row],[Junior drenge]]+Tabel1[[#This Row],[Junior piger]]+Tabel1[[#This Row],[Junior drenge uden banetill.]]+Tabel1[[#This Row],[Junior piger uden banetill.]]+Tabel1[[#This Row],[Fleks drenge]]+Tabel1[[#This Row],[Fleks piger]]</f>
        <v>77</v>
      </c>
      <c r="V950">
        <f>Tabel1[[#This Row],[Senior mænd]]+Tabel1[[#This Row],[Senior damer]]</f>
        <v>1092</v>
      </c>
      <c r="W950">
        <f>Tabel1[[#This Row],[Langdist mænd]]+Tabel1[[#This Row],[Langdist damer]]</f>
        <v>10</v>
      </c>
      <c r="X950">
        <f>Tabel1[[#This Row],[I alt]]</f>
        <v>1526</v>
      </c>
      <c r="Y950">
        <f>Tabel1[[#This Row],[Passive]]</f>
        <v>110</v>
      </c>
      <c r="Z950">
        <f>Tabel1[[#This Row],[Total Aktive]]+Tabel1[[#This Row],[Total Passive]]</f>
        <v>1636</v>
      </c>
    </row>
    <row r="951" spans="1:26" x14ac:dyDescent="0.2">
      <c r="A951">
        <v>2016</v>
      </c>
      <c r="B951">
        <v>99</v>
      </c>
      <c r="C951" t="s">
        <v>34</v>
      </c>
      <c r="D951">
        <v>51</v>
      </c>
      <c r="E951">
        <v>5</v>
      </c>
      <c r="F951">
        <v>1</v>
      </c>
      <c r="G951">
        <v>0</v>
      </c>
      <c r="H951">
        <v>869</v>
      </c>
      <c r="I951">
        <v>371</v>
      </c>
      <c r="J951">
        <v>0</v>
      </c>
      <c r="K951">
        <v>0</v>
      </c>
      <c r="L951">
        <v>145</v>
      </c>
      <c r="M951">
        <v>62</v>
      </c>
      <c r="N951">
        <v>13</v>
      </c>
      <c r="O951">
        <v>2</v>
      </c>
      <c r="P951">
        <v>1519</v>
      </c>
      <c r="Q951">
        <v>149</v>
      </c>
      <c r="R951" t="str">
        <f>_xlfn.CONCAT(Tabel1[[#This Row],[KlubNr]]," - ",Tabel1[[#This Row],[Klubnavn]])</f>
        <v>99 - Ørnehøj Golfklub</v>
      </c>
      <c r="S951">
        <f>Tabel1[[#This Row],[Fleks mænd]]+Tabel1[[#This Row],[Fleks damer]]</f>
        <v>207</v>
      </c>
      <c r="T951">
        <f>Tabel1[[#This Row],[Junior drenge]]+Tabel1[[#This Row],[Junior piger]]+Tabel1[[#This Row],[Junior drenge uden banetill.]]+Tabel1[[#This Row],[Junior piger uden banetill.]]+Tabel1[[#This Row],[Senior mænd]]+Tabel1[[#This Row],[Senior damer]]</f>
        <v>1297</v>
      </c>
      <c r="U951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951">
        <f>Tabel1[[#This Row],[Senior mænd]]+Tabel1[[#This Row],[Senior damer]]</f>
        <v>1240</v>
      </c>
      <c r="W951">
        <f>Tabel1[[#This Row],[Langdist mænd]]+Tabel1[[#This Row],[Langdist damer]]</f>
        <v>15</v>
      </c>
      <c r="X951">
        <f>Tabel1[[#This Row],[I alt]]</f>
        <v>1519</v>
      </c>
      <c r="Y951">
        <f>Tabel1[[#This Row],[Passive]]</f>
        <v>149</v>
      </c>
      <c r="Z951">
        <f>Tabel1[[#This Row],[Total Aktive]]+Tabel1[[#This Row],[Total Passive]]</f>
        <v>1668</v>
      </c>
    </row>
    <row r="952" spans="1:26" x14ac:dyDescent="0.2">
      <c r="A952">
        <v>2016</v>
      </c>
      <c r="B952">
        <v>3</v>
      </c>
      <c r="C952" t="s">
        <v>32</v>
      </c>
      <c r="D952">
        <v>47</v>
      </c>
      <c r="E952">
        <v>18</v>
      </c>
      <c r="F952">
        <v>1</v>
      </c>
      <c r="G952">
        <v>1</v>
      </c>
      <c r="H952">
        <v>927</v>
      </c>
      <c r="I952">
        <v>454</v>
      </c>
      <c r="J952">
        <v>0</v>
      </c>
      <c r="K952">
        <v>0</v>
      </c>
      <c r="L952">
        <v>9</v>
      </c>
      <c r="M952">
        <v>1</v>
      </c>
      <c r="N952">
        <v>29</v>
      </c>
      <c r="O952">
        <v>7</v>
      </c>
      <c r="P952">
        <v>1494</v>
      </c>
      <c r="Q952">
        <v>134</v>
      </c>
      <c r="R952" t="str">
        <f>_xlfn.CONCAT(Tabel1[[#This Row],[KlubNr]]," - ",Tabel1[[#This Row],[Klubnavn]])</f>
        <v>3 - Esbjerg Golfklub</v>
      </c>
      <c r="S952">
        <f>Tabel1[[#This Row],[Fleks mænd]]+Tabel1[[#This Row],[Fleks damer]]</f>
        <v>10</v>
      </c>
      <c r="T952">
        <f>Tabel1[[#This Row],[Junior drenge]]+Tabel1[[#This Row],[Junior piger]]+Tabel1[[#This Row],[Junior drenge uden banetill.]]+Tabel1[[#This Row],[Junior piger uden banetill.]]+Tabel1[[#This Row],[Senior mænd]]+Tabel1[[#This Row],[Senior damer]]</f>
        <v>1448</v>
      </c>
      <c r="U952">
        <f>Tabel1[[#This Row],[Junior drenge]]+Tabel1[[#This Row],[Junior piger]]+Tabel1[[#This Row],[Junior drenge uden banetill.]]+Tabel1[[#This Row],[Junior piger uden banetill.]]+Tabel1[[#This Row],[Fleks drenge]]+Tabel1[[#This Row],[Fleks piger]]</f>
        <v>67</v>
      </c>
      <c r="V952">
        <f>Tabel1[[#This Row],[Senior mænd]]+Tabel1[[#This Row],[Senior damer]]</f>
        <v>1381</v>
      </c>
      <c r="W952">
        <f>Tabel1[[#This Row],[Langdist mænd]]+Tabel1[[#This Row],[Langdist damer]]</f>
        <v>36</v>
      </c>
      <c r="X952">
        <f>Tabel1[[#This Row],[I alt]]</f>
        <v>1494</v>
      </c>
      <c r="Y952">
        <f>Tabel1[[#This Row],[Passive]]</f>
        <v>134</v>
      </c>
      <c r="Z952">
        <f>Tabel1[[#This Row],[Total Aktive]]+Tabel1[[#This Row],[Total Passive]]</f>
        <v>1628</v>
      </c>
    </row>
    <row r="953" spans="1:26" x14ac:dyDescent="0.2">
      <c r="A953">
        <v>2016</v>
      </c>
      <c r="B953">
        <v>151</v>
      </c>
      <c r="C953" t="s">
        <v>94</v>
      </c>
      <c r="D953">
        <v>21</v>
      </c>
      <c r="E953">
        <v>1</v>
      </c>
      <c r="F953">
        <v>0</v>
      </c>
      <c r="G953">
        <v>0</v>
      </c>
      <c r="H953">
        <v>250</v>
      </c>
      <c r="I953">
        <v>67</v>
      </c>
      <c r="J953">
        <v>4</v>
      </c>
      <c r="K953">
        <v>0</v>
      </c>
      <c r="L953">
        <v>935</v>
      </c>
      <c r="M953">
        <v>156</v>
      </c>
      <c r="N953">
        <v>10</v>
      </c>
      <c r="O953">
        <v>4</v>
      </c>
      <c r="P953">
        <v>1448</v>
      </c>
      <c r="Q953">
        <v>68</v>
      </c>
      <c r="R953" t="str">
        <f>_xlfn.CONCAT(Tabel1[[#This Row],[KlubNr]]," - ",Tabel1[[#This Row],[Klubnavn]])</f>
        <v>151 - Vallø Golfklub</v>
      </c>
      <c r="S953">
        <f>Tabel1[[#This Row],[Fleks mænd]]+Tabel1[[#This Row],[Fleks damer]]</f>
        <v>1091</v>
      </c>
      <c r="T953">
        <f>Tabel1[[#This Row],[Junior drenge]]+Tabel1[[#This Row],[Junior piger]]+Tabel1[[#This Row],[Junior drenge uden banetill.]]+Tabel1[[#This Row],[Junior piger uden banetill.]]+Tabel1[[#This Row],[Senior mænd]]+Tabel1[[#This Row],[Senior damer]]</f>
        <v>339</v>
      </c>
      <c r="U953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953">
        <f>Tabel1[[#This Row],[Senior mænd]]+Tabel1[[#This Row],[Senior damer]]</f>
        <v>317</v>
      </c>
      <c r="W953">
        <f>Tabel1[[#This Row],[Langdist mænd]]+Tabel1[[#This Row],[Langdist damer]]</f>
        <v>14</v>
      </c>
      <c r="X953">
        <f>Tabel1[[#This Row],[I alt]]</f>
        <v>1448</v>
      </c>
      <c r="Y953">
        <f>Tabel1[[#This Row],[Passive]]</f>
        <v>68</v>
      </c>
      <c r="Z953">
        <f>Tabel1[[#This Row],[Total Aktive]]+Tabel1[[#This Row],[Total Passive]]</f>
        <v>1516</v>
      </c>
    </row>
    <row r="954" spans="1:26" x14ac:dyDescent="0.2">
      <c r="A954">
        <v>2016</v>
      </c>
      <c r="B954">
        <v>26</v>
      </c>
      <c r="C954" t="s">
        <v>42</v>
      </c>
      <c r="D954">
        <v>49</v>
      </c>
      <c r="E954">
        <v>8</v>
      </c>
      <c r="F954">
        <v>0</v>
      </c>
      <c r="G954">
        <v>0</v>
      </c>
      <c r="H954">
        <v>661</v>
      </c>
      <c r="I954">
        <v>364</v>
      </c>
      <c r="J954">
        <v>1</v>
      </c>
      <c r="K954">
        <v>0</v>
      </c>
      <c r="L954">
        <v>190</v>
      </c>
      <c r="M954">
        <v>125</v>
      </c>
      <c r="N954">
        <v>15</v>
      </c>
      <c r="O954">
        <v>13</v>
      </c>
      <c r="P954">
        <v>1426</v>
      </c>
      <c r="Q954">
        <v>38</v>
      </c>
      <c r="R954" t="str">
        <f>_xlfn.CONCAT(Tabel1[[#This Row],[KlubNr]]," - ",Tabel1[[#This Row],[Klubnavn]])</f>
        <v>26 - Holstebro Golfklub</v>
      </c>
      <c r="S954">
        <f>Tabel1[[#This Row],[Fleks mænd]]+Tabel1[[#This Row],[Fleks damer]]</f>
        <v>315</v>
      </c>
      <c r="T954">
        <f>Tabel1[[#This Row],[Junior drenge]]+Tabel1[[#This Row],[Junior piger]]+Tabel1[[#This Row],[Junior drenge uden banetill.]]+Tabel1[[#This Row],[Junior piger uden banetill.]]+Tabel1[[#This Row],[Senior mænd]]+Tabel1[[#This Row],[Senior damer]]</f>
        <v>1082</v>
      </c>
      <c r="U954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954">
        <f>Tabel1[[#This Row],[Senior mænd]]+Tabel1[[#This Row],[Senior damer]]</f>
        <v>1025</v>
      </c>
      <c r="W954">
        <f>Tabel1[[#This Row],[Langdist mænd]]+Tabel1[[#This Row],[Langdist damer]]</f>
        <v>28</v>
      </c>
      <c r="X954">
        <f>Tabel1[[#This Row],[I alt]]</f>
        <v>1426</v>
      </c>
      <c r="Y954">
        <f>Tabel1[[#This Row],[Passive]]</f>
        <v>38</v>
      </c>
      <c r="Z954">
        <f>Tabel1[[#This Row],[Total Aktive]]+Tabel1[[#This Row],[Total Passive]]</f>
        <v>1464</v>
      </c>
    </row>
    <row r="955" spans="1:26" x14ac:dyDescent="0.2">
      <c r="A955">
        <v>2016</v>
      </c>
      <c r="B955">
        <v>50</v>
      </c>
      <c r="C955" t="s">
        <v>52</v>
      </c>
      <c r="D955">
        <v>14</v>
      </c>
      <c r="E955">
        <v>4</v>
      </c>
      <c r="F955">
        <v>5</v>
      </c>
      <c r="G955">
        <v>9</v>
      </c>
      <c r="H955">
        <v>709</v>
      </c>
      <c r="I955">
        <v>258</v>
      </c>
      <c r="J955">
        <v>0</v>
      </c>
      <c r="K955">
        <v>0</v>
      </c>
      <c r="L955">
        <v>308</v>
      </c>
      <c r="M955">
        <v>118</v>
      </c>
      <c r="N955">
        <v>0</v>
      </c>
      <c r="O955">
        <v>0</v>
      </c>
      <c r="P955">
        <v>1425</v>
      </c>
      <c r="Q955">
        <v>0</v>
      </c>
      <c r="R955" t="str">
        <f>_xlfn.CONCAT(Tabel1[[#This Row],[KlubNr]]," - ",Tabel1[[#This Row],[Klubnavn]])</f>
        <v>50 - Hedeland Golfklub</v>
      </c>
      <c r="S955">
        <f>Tabel1[[#This Row],[Fleks mænd]]+Tabel1[[#This Row],[Fleks damer]]</f>
        <v>426</v>
      </c>
      <c r="T955">
        <f>Tabel1[[#This Row],[Junior drenge]]+Tabel1[[#This Row],[Junior piger]]+Tabel1[[#This Row],[Junior drenge uden banetill.]]+Tabel1[[#This Row],[Junior piger uden banetill.]]+Tabel1[[#This Row],[Senior mænd]]+Tabel1[[#This Row],[Senior damer]]</f>
        <v>999</v>
      </c>
      <c r="U955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955">
        <f>Tabel1[[#This Row],[Senior mænd]]+Tabel1[[#This Row],[Senior damer]]</f>
        <v>967</v>
      </c>
      <c r="W955">
        <f>Tabel1[[#This Row],[Langdist mænd]]+Tabel1[[#This Row],[Langdist damer]]</f>
        <v>0</v>
      </c>
      <c r="X955">
        <f>Tabel1[[#This Row],[I alt]]</f>
        <v>1425</v>
      </c>
      <c r="Y955">
        <f>Tabel1[[#This Row],[Passive]]</f>
        <v>0</v>
      </c>
      <c r="Z955">
        <f>Tabel1[[#This Row],[Total Aktive]]+Tabel1[[#This Row],[Total Passive]]</f>
        <v>1425</v>
      </c>
    </row>
    <row r="956" spans="1:26" x14ac:dyDescent="0.2">
      <c r="A956">
        <v>2016</v>
      </c>
      <c r="B956">
        <v>72</v>
      </c>
      <c r="C956" t="s">
        <v>40</v>
      </c>
      <c r="D956">
        <v>60</v>
      </c>
      <c r="E956">
        <v>23</v>
      </c>
      <c r="F956">
        <v>15</v>
      </c>
      <c r="G956">
        <v>14</v>
      </c>
      <c r="H956">
        <v>876</v>
      </c>
      <c r="I956">
        <v>391</v>
      </c>
      <c r="J956">
        <v>0</v>
      </c>
      <c r="K956">
        <v>0</v>
      </c>
      <c r="L956">
        <v>0</v>
      </c>
      <c r="M956">
        <v>0</v>
      </c>
      <c r="N956">
        <v>12</v>
      </c>
      <c r="O956">
        <v>3</v>
      </c>
      <c r="P956">
        <v>1394</v>
      </c>
      <c r="Q956">
        <v>132</v>
      </c>
      <c r="R956" t="str">
        <f>_xlfn.CONCAT(Tabel1[[#This Row],[KlubNr]]," - ",Tabel1[[#This Row],[Klubnavn]])</f>
        <v>72 - Dragør Golfklub</v>
      </c>
      <c r="S956">
        <f>Tabel1[[#This Row],[Fleks mænd]]+Tabel1[[#This Row],[Fleks damer]]</f>
        <v>0</v>
      </c>
      <c r="T956">
        <f>Tabel1[[#This Row],[Junior drenge]]+Tabel1[[#This Row],[Junior piger]]+Tabel1[[#This Row],[Junior drenge uden banetill.]]+Tabel1[[#This Row],[Junior piger uden banetill.]]+Tabel1[[#This Row],[Senior mænd]]+Tabel1[[#This Row],[Senior damer]]</f>
        <v>1379</v>
      </c>
      <c r="U956">
        <f>Tabel1[[#This Row],[Junior drenge]]+Tabel1[[#This Row],[Junior piger]]+Tabel1[[#This Row],[Junior drenge uden banetill.]]+Tabel1[[#This Row],[Junior piger uden banetill.]]+Tabel1[[#This Row],[Fleks drenge]]+Tabel1[[#This Row],[Fleks piger]]</f>
        <v>112</v>
      </c>
      <c r="V956">
        <f>Tabel1[[#This Row],[Senior mænd]]+Tabel1[[#This Row],[Senior damer]]</f>
        <v>1267</v>
      </c>
      <c r="W956">
        <f>Tabel1[[#This Row],[Langdist mænd]]+Tabel1[[#This Row],[Langdist damer]]</f>
        <v>15</v>
      </c>
      <c r="X956">
        <f>Tabel1[[#This Row],[I alt]]</f>
        <v>1394</v>
      </c>
      <c r="Y956">
        <f>Tabel1[[#This Row],[Passive]]</f>
        <v>132</v>
      </c>
      <c r="Z956">
        <f>Tabel1[[#This Row],[Total Aktive]]+Tabel1[[#This Row],[Total Passive]]</f>
        <v>1526</v>
      </c>
    </row>
    <row r="957" spans="1:26" x14ac:dyDescent="0.2">
      <c r="A957">
        <v>2016</v>
      </c>
      <c r="B957">
        <v>137</v>
      </c>
      <c r="C957" t="s">
        <v>128</v>
      </c>
      <c r="D957">
        <v>7</v>
      </c>
      <c r="E957">
        <v>2</v>
      </c>
      <c r="F957">
        <v>2</v>
      </c>
      <c r="G957">
        <v>2</v>
      </c>
      <c r="H957">
        <v>197</v>
      </c>
      <c r="I957">
        <v>71</v>
      </c>
      <c r="J957">
        <v>5</v>
      </c>
      <c r="K957">
        <v>0</v>
      </c>
      <c r="L957">
        <v>850</v>
      </c>
      <c r="M957">
        <v>196</v>
      </c>
      <c r="N957">
        <v>11</v>
      </c>
      <c r="O957">
        <v>4</v>
      </c>
      <c r="P957">
        <v>1347</v>
      </c>
      <c r="Q957">
        <v>704</v>
      </c>
      <c r="R957" t="str">
        <f>_xlfn.CONCAT(Tabel1[[#This Row],[KlubNr]]," - ",Tabel1[[#This Row],[Klubnavn]])</f>
        <v>137 - Øland Golfklub</v>
      </c>
      <c r="S957">
        <f>Tabel1[[#This Row],[Fleks mænd]]+Tabel1[[#This Row],[Fleks damer]]</f>
        <v>1046</v>
      </c>
      <c r="T957">
        <f>Tabel1[[#This Row],[Junior drenge]]+Tabel1[[#This Row],[Junior piger]]+Tabel1[[#This Row],[Junior drenge uden banetill.]]+Tabel1[[#This Row],[Junior piger uden banetill.]]+Tabel1[[#This Row],[Senior mænd]]+Tabel1[[#This Row],[Senior damer]]</f>
        <v>281</v>
      </c>
      <c r="U957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957">
        <f>Tabel1[[#This Row],[Senior mænd]]+Tabel1[[#This Row],[Senior damer]]</f>
        <v>268</v>
      </c>
      <c r="W957">
        <f>Tabel1[[#This Row],[Langdist mænd]]+Tabel1[[#This Row],[Langdist damer]]</f>
        <v>15</v>
      </c>
      <c r="X957">
        <f>Tabel1[[#This Row],[I alt]]</f>
        <v>1347</v>
      </c>
      <c r="Y957">
        <f>Tabel1[[#This Row],[Passive]]</f>
        <v>704</v>
      </c>
      <c r="Z957">
        <f>Tabel1[[#This Row],[Total Aktive]]+Tabel1[[#This Row],[Total Passive]]</f>
        <v>2051</v>
      </c>
    </row>
    <row r="958" spans="1:26" x14ac:dyDescent="0.2">
      <c r="A958">
        <v>2016</v>
      </c>
      <c r="B958">
        <v>78</v>
      </c>
      <c r="C958" t="s">
        <v>38</v>
      </c>
      <c r="D958">
        <v>27</v>
      </c>
      <c r="E958">
        <v>17</v>
      </c>
      <c r="F958">
        <v>21</v>
      </c>
      <c r="G958">
        <v>8</v>
      </c>
      <c r="H958">
        <v>808</v>
      </c>
      <c r="I958">
        <v>397</v>
      </c>
      <c r="J958">
        <v>0</v>
      </c>
      <c r="K958">
        <v>0</v>
      </c>
      <c r="L958">
        <v>37</v>
      </c>
      <c r="M958">
        <v>17</v>
      </c>
      <c r="N958">
        <v>6</v>
      </c>
      <c r="O958">
        <v>2</v>
      </c>
      <c r="P958">
        <v>1340</v>
      </c>
      <c r="Q958">
        <v>31</v>
      </c>
      <c r="R958" t="str">
        <f>_xlfn.CONCAT(Tabel1[[#This Row],[KlubNr]]," - ",Tabel1[[#This Row],[Klubnavn]])</f>
        <v>78 - Breinholtgård Golf Klub</v>
      </c>
      <c r="S958">
        <f>Tabel1[[#This Row],[Fleks mænd]]+Tabel1[[#This Row],[Fleks damer]]</f>
        <v>54</v>
      </c>
      <c r="T958">
        <f>Tabel1[[#This Row],[Junior drenge]]+Tabel1[[#This Row],[Junior piger]]+Tabel1[[#This Row],[Junior drenge uden banetill.]]+Tabel1[[#This Row],[Junior piger uden banetill.]]+Tabel1[[#This Row],[Senior mænd]]+Tabel1[[#This Row],[Senior damer]]</f>
        <v>1278</v>
      </c>
      <c r="U958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958">
        <f>Tabel1[[#This Row],[Senior mænd]]+Tabel1[[#This Row],[Senior damer]]</f>
        <v>1205</v>
      </c>
      <c r="W958">
        <f>Tabel1[[#This Row],[Langdist mænd]]+Tabel1[[#This Row],[Langdist damer]]</f>
        <v>8</v>
      </c>
      <c r="X958">
        <f>Tabel1[[#This Row],[I alt]]</f>
        <v>1340</v>
      </c>
      <c r="Y958">
        <f>Tabel1[[#This Row],[Passive]]</f>
        <v>31</v>
      </c>
      <c r="Z958">
        <f>Tabel1[[#This Row],[Total Aktive]]+Tabel1[[#This Row],[Total Passive]]</f>
        <v>1371</v>
      </c>
    </row>
    <row r="959" spans="1:26" x14ac:dyDescent="0.2">
      <c r="A959">
        <v>2016</v>
      </c>
      <c r="B959">
        <v>38</v>
      </c>
      <c r="C959" t="s">
        <v>56</v>
      </c>
      <c r="D959">
        <v>41</v>
      </c>
      <c r="E959">
        <v>5</v>
      </c>
      <c r="F959">
        <v>10</v>
      </c>
      <c r="G959">
        <v>10</v>
      </c>
      <c r="H959">
        <v>568</v>
      </c>
      <c r="I959">
        <v>306</v>
      </c>
      <c r="J959">
        <v>0</v>
      </c>
      <c r="K959">
        <v>0</v>
      </c>
      <c r="L959">
        <v>242</v>
      </c>
      <c r="M959">
        <v>154</v>
      </c>
      <c r="N959">
        <v>0</v>
      </c>
      <c r="O959">
        <v>0</v>
      </c>
      <c r="P959">
        <v>1336</v>
      </c>
      <c r="Q959">
        <v>154</v>
      </c>
      <c r="R959" t="str">
        <f>_xlfn.CONCAT(Tabel1[[#This Row],[KlubNr]]," - ",Tabel1[[#This Row],[Klubnavn]])</f>
        <v>38 - Roskilde Golf Klub</v>
      </c>
      <c r="S959">
        <f>Tabel1[[#This Row],[Fleks mænd]]+Tabel1[[#This Row],[Fleks damer]]</f>
        <v>396</v>
      </c>
      <c r="T959">
        <f>Tabel1[[#This Row],[Junior drenge]]+Tabel1[[#This Row],[Junior piger]]+Tabel1[[#This Row],[Junior drenge uden banetill.]]+Tabel1[[#This Row],[Junior piger uden banetill.]]+Tabel1[[#This Row],[Senior mænd]]+Tabel1[[#This Row],[Senior damer]]</f>
        <v>940</v>
      </c>
      <c r="U959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959">
        <f>Tabel1[[#This Row],[Senior mænd]]+Tabel1[[#This Row],[Senior damer]]</f>
        <v>874</v>
      </c>
      <c r="W959">
        <f>Tabel1[[#This Row],[Langdist mænd]]+Tabel1[[#This Row],[Langdist damer]]</f>
        <v>0</v>
      </c>
      <c r="X959">
        <f>Tabel1[[#This Row],[I alt]]</f>
        <v>1336</v>
      </c>
      <c r="Y959">
        <f>Tabel1[[#This Row],[Passive]]</f>
        <v>154</v>
      </c>
      <c r="Z959">
        <f>Tabel1[[#This Row],[Total Aktive]]+Tabel1[[#This Row],[Total Passive]]</f>
        <v>1490</v>
      </c>
    </row>
    <row r="960" spans="1:26" x14ac:dyDescent="0.2">
      <c r="A960">
        <v>2016</v>
      </c>
      <c r="B960">
        <v>15</v>
      </c>
      <c r="C960" t="s">
        <v>43</v>
      </c>
      <c r="D960">
        <v>33</v>
      </c>
      <c r="E960">
        <v>13</v>
      </c>
      <c r="F960">
        <v>12</v>
      </c>
      <c r="G960">
        <v>9</v>
      </c>
      <c r="H960">
        <v>671</v>
      </c>
      <c r="I960">
        <v>385</v>
      </c>
      <c r="J960">
        <v>0</v>
      </c>
      <c r="K960">
        <v>0</v>
      </c>
      <c r="L960">
        <v>140</v>
      </c>
      <c r="M960">
        <v>64</v>
      </c>
      <c r="N960">
        <v>3</v>
      </c>
      <c r="O960">
        <v>2</v>
      </c>
      <c r="P960">
        <v>1332</v>
      </c>
      <c r="Q960">
        <v>41</v>
      </c>
      <c r="R960" t="str">
        <f>_xlfn.CONCAT(Tabel1[[#This Row],[KlubNr]]," - ",Tabel1[[#This Row],[Klubnavn]])</f>
        <v>15 - Herning Golf Klub</v>
      </c>
      <c r="S960">
        <f>Tabel1[[#This Row],[Fleks mænd]]+Tabel1[[#This Row],[Fleks damer]]</f>
        <v>204</v>
      </c>
      <c r="T960">
        <f>Tabel1[[#This Row],[Junior drenge]]+Tabel1[[#This Row],[Junior piger]]+Tabel1[[#This Row],[Junior drenge uden banetill.]]+Tabel1[[#This Row],[Junior piger uden banetill.]]+Tabel1[[#This Row],[Senior mænd]]+Tabel1[[#This Row],[Senior damer]]</f>
        <v>1123</v>
      </c>
      <c r="U960">
        <f>Tabel1[[#This Row],[Junior drenge]]+Tabel1[[#This Row],[Junior piger]]+Tabel1[[#This Row],[Junior drenge uden banetill.]]+Tabel1[[#This Row],[Junior piger uden banetill.]]+Tabel1[[#This Row],[Fleks drenge]]+Tabel1[[#This Row],[Fleks piger]]</f>
        <v>67</v>
      </c>
      <c r="V960">
        <f>Tabel1[[#This Row],[Senior mænd]]+Tabel1[[#This Row],[Senior damer]]</f>
        <v>1056</v>
      </c>
      <c r="W960">
        <f>Tabel1[[#This Row],[Langdist mænd]]+Tabel1[[#This Row],[Langdist damer]]</f>
        <v>5</v>
      </c>
      <c r="X960">
        <f>Tabel1[[#This Row],[I alt]]</f>
        <v>1332</v>
      </c>
      <c r="Y960">
        <f>Tabel1[[#This Row],[Passive]]</f>
        <v>41</v>
      </c>
      <c r="Z960">
        <f>Tabel1[[#This Row],[Total Aktive]]+Tabel1[[#This Row],[Total Passive]]</f>
        <v>1373</v>
      </c>
    </row>
    <row r="961" spans="1:26" x14ac:dyDescent="0.2">
      <c r="A961">
        <v>2016</v>
      </c>
      <c r="B961">
        <v>5</v>
      </c>
      <c r="C961" t="s">
        <v>44</v>
      </c>
      <c r="D961">
        <v>46</v>
      </c>
      <c r="E961">
        <v>7</v>
      </c>
      <c r="F961">
        <v>11</v>
      </c>
      <c r="G961">
        <v>7</v>
      </c>
      <c r="H961">
        <v>767</v>
      </c>
      <c r="I961">
        <v>368</v>
      </c>
      <c r="J961">
        <v>0</v>
      </c>
      <c r="K961">
        <v>0</v>
      </c>
      <c r="L961">
        <v>81</v>
      </c>
      <c r="M961">
        <v>10</v>
      </c>
      <c r="N961">
        <v>11</v>
      </c>
      <c r="O961">
        <v>5</v>
      </c>
      <c r="P961">
        <v>1313</v>
      </c>
      <c r="Q961">
        <v>259</v>
      </c>
      <c r="R961" t="str">
        <f>_xlfn.CONCAT(Tabel1[[#This Row],[KlubNr]]," - ",Tabel1[[#This Row],[Klubnavn]])</f>
        <v>5 - Odense Golfklub</v>
      </c>
      <c r="S961">
        <f>Tabel1[[#This Row],[Fleks mænd]]+Tabel1[[#This Row],[Fleks damer]]</f>
        <v>91</v>
      </c>
      <c r="T961">
        <f>Tabel1[[#This Row],[Junior drenge]]+Tabel1[[#This Row],[Junior piger]]+Tabel1[[#This Row],[Junior drenge uden banetill.]]+Tabel1[[#This Row],[Junior piger uden banetill.]]+Tabel1[[#This Row],[Senior mænd]]+Tabel1[[#This Row],[Senior damer]]</f>
        <v>1206</v>
      </c>
      <c r="U961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961">
        <f>Tabel1[[#This Row],[Senior mænd]]+Tabel1[[#This Row],[Senior damer]]</f>
        <v>1135</v>
      </c>
      <c r="W961">
        <f>Tabel1[[#This Row],[Langdist mænd]]+Tabel1[[#This Row],[Langdist damer]]</f>
        <v>16</v>
      </c>
      <c r="X961">
        <f>Tabel1[[#This Row],[I alt]]</f>
        <v>1313</v>
      </c>
      <c r="Y961">
        <f>Tabel1[[#This Row],[Passive]]</f>
        <v>259</v>
      </c>
      <c r="Z961">
        <f>Tabel1[[#This Row],[Total Aktive]]+Tabel1[[#This Row],[Total Passive]]</f>
        <v>1572</v>
      </c>
    </row>
    <row r="962" spans="1:26" x14ac:dyDescent="0.2">
      <c r="A962">
        <v>2016</v>
      </c>
      <c r="B962">
        <v>37</v>
      </c>
      <c r="C962" t="s">
        <v>37</v>
      </c>
      <c r="D962">
        <v>105</v>
      </c>
      <c r="E962">
        <v>22</v>
      </c>
      <c r="F962">
        <v>51</v>
      </c>
      <c r="G962">
        <v>21</v>
      </c>
      <c r="H962">
        <v>691</v>
      </c>
      <c r="I962">
        <v>398</v>
      </c>
      <c r="J962">
        <v>0</v>
      </c>
      <c r="K962">
        <v>0</v>
      </c>
      <c r="L962">
        <v>6</v>
      </c>
      <c r="M962">
        <v>1</v>
      </c>
      <c r="N962">
        <v>0</v>
      </c>
      <c r="O962">
        <v>0</v>
      </c>
      <c r="P962">
        <v>1295</v>
      </c>
      <c r="Q962">
        <v>353</v>
      </c>
      <c r="R962" t="str">
        <f>_xlfn.CONCAT(Tabel1[[#This Row],[KlubNr]]," - ",Tabel1[[#This Row],[Klubnavn]])</f>
        <v>37 - Søllerød Golfklub</v>
      </c>
      <c r="S962">
        <f>Tabel1[[#This Row],[Fleks mænd]]+Tabel1[[#This Row],[Fleks damer]]</f>
        <v>7</v>
      </c>
      <c r="T962">
        <f>Tabel1[[#This Row],[Junior drenge]]+Tabel1[[#This Row],[Junior piger]]+Tabel1[[#This Row],[Junior drenge uden banetill.]]+Tabel1[[#This Row],[Junior piger uden banetill.]]+Tabel1[[#This Row],[Senior mænd]]+Tabel1[[#This Row],[Senior damer]]</f>
        <v>1288</v>
      </c>
      <c r="U962">
        <f>Tabel1[[#This Row],[Junior drenge]]+Tabel1[[#This Row],[Junior piger]]+Tabel1[[#This Row],[Junior drenge uden banetill.]]+Tabel1[[#This Row],[Junior piger uden banetill.]]+Tabel1[[#This Row],[Fleks drenge]]+Tabel1[[#This Row],[Fleks piger]]</f>
        <v>199</v>
      </c>
      <c r="V962">
        <f>Tabel1[[#This Row],[Senior mænd]]+Tabel1[[#This Row],[Senior damer]]</f>
        <v>1089</v>
      </c>
      <c r="W962">
        <f>Tabel1[[#This Row],[Langdist mænd]]+Tabel1[[#This Row],[Langdist damer]]</f>
        <v>0</v>
      </c>
      <c r="X962">
        <f>Tabel1[[#This Row],[I alt]]</f>
        <v>1295</v>
      </c>
      <c r="Y962">
        <f>Tabel1[[#This Row],[Passive]]</f>
        <v>353</v>
      </c>
      <c r="Z962">
        <f>Tabel1[[#This Row],[Total Aktive]]+Tabel1[[#This Row],[Total Passive]]</f>
        <v>1648</v>
      </c>
    </row>
    <row r="963" spans="1:26" x14ac:dyDescent="0.2">
      <c r="A963">
        <v>2016</v>
      </c>
      <c r="B963">
        <v>67</v>
      </c>
      <c r="C963" t="s">
        <v>67</v>
      </c>
      <c r="D963">
        <v>40</v>
      </c>
      <c r="E963">
        <v>9</v>
      </c>
      <c r="F963">
        <v>21</v>
      </c>
      <c r="G963">
        <v>17</v>
      </c>
      <c r="H963">
        <v>572</v>
      </c>
      <c r="I963">
        <v>335</v>
      </c>
      <c r="J963">
        <v>0</v>
      </c>
      <c r="K963">
        <v>0</v>
      </c>
      <c r="L963">
        <v>157</v>
      </c>
      <c r="M963">
        <v>97</v>
      </c>
      <c r="N963">
        <v>0</v>
      </c>
      <c r="O963">
        <v>0</v>
      </c>
      <c r="P963">
        <v>1248</v>
      </c>
      <c r="Q963">
        <v>209</v>
      </c>
      <c r="R963" t="str">
        <f>_xlfn.CONCAT(Tabel1[[#This Row],[KlubNr]]," - ",Tabel1[[#This Row],[Klubnavn]])</f>
        <v>67 - Hornbæk Golfklub</v>
      </c>
      <c r="S963">
        <f>Tabel1[[#This Row],[Fleks mænd]]+Tabel1[[#This Row],[Fleks damer]]</f>
        <v>254</v>
      </c>
      <c r="T963">
        <f>Tabel1[[#This Row],[Junior drenge]]+Tabel1[[#This Row],[Junior piger]]+Tabel1[[#This Row],[Junior drenge uden banetill.]]+Tabel1[[#This Row],[Junior piger uden banetill.]]+Tabel1[[#This Row],[Senior mænd]]+Tabel1[[#This Row],[Senior damer]]</f>
        <v>994</v>
      </c>
      <c r="U963">
        <f>Tabel1[[#This Row],[Junior drenge]]+Tabel1[[#This Row],[Junior piger]]+Tabel1[[#This Row],[Junior drenge uden banetill.]]+Tabel1[[#This Row],[Junior piger uden banetill.]]+Tabel1[[#This Row],[Fleks drenge]]+Tabel1[[#This Row],[Fleks piger]]</f>
        <v>87</v>
      </c>
      <c r="V963">
        <f>Tabel1[[#This Row],[Senior mænd]]+Tabel1[[#This Row],[Senior damer]]</f>
        <v>907</v>
      </c>
      <c r="W963">
        <f>Tabel1[[#This Row],[Langdist mænd]]+Tabel1[[#This Row],[Langdist damer]]</f>
        <v>0</v>
      </c>
      <c r="X963">
        <f>Tabel1[[#This Row],[I alt]]</f>
        <v>1248</v>
      </c>
      <c r="Y963">
        <f>Tabel1[[#This Row],[Passive]]</f>
        <v>209</v>
      </c>
      <c r="Z963">
        <f>Tabel1[[#This Row],[Total Aktive]]+Tabel1[[#This Row],[Total Passive]]</f>
        <v>1457</v>
      </c>
    </row>
    <row r="964" spans="1:26" x14ac:dyDescent="0.2">
      <c r="A964">
        <v>2016</v>
      </c>
      <c r="B964">
        <v>7</v>
      </c>
      <c r="C964" t="s">
        <v>46</v>
      </c>
      <c r="D964">
        <v>44</v>
      </c>
      <c r="E964">
        <v>5</v>
      </c>
      <c r="F964">
        <v>17</v>
      </c>
      <c r="G964">
        <v>8</v>
      </c>
      <c r="H964">
        <v>816</v>
      </c>
      <c r="I964">
        <v>339</v>
      </c>
      <c r="J964">
        <v>0</v>
      </c>
      <c r="K964">
        <v>0</v>
      </c>
      <c r="L964">
        <v>0</v>
      </c>
      <c r="M964">
        <v>0</v>
      </c>
      <c r="N964">
        <v>3</v>
      </c>
      <c r="O964">
        <v>1</v>
      </c>
      <c r="P964">
        <v>1233</v>
      </c>
      <c r="Q964">
        <v>82</v>
      </c>
      <c r="R964" t="str">
        <f>_xlfn.CONCAT(Tabel1[[#This Row],[KlubNr]]," - ",Tabel1[[#This Row],[Klubnavn]])</f>
        <v>7 - Kolding Golf Club</v>
      </c>
      <c r="S964">
        <f>Tabel1[[#This Row],[Fleks mænd]]+Tabel1[[#This Row],[Fleks damer]]</f>
        <v>0</v>
      </c>
      <c r="T964">
        <f>Tabel1[[#This Row],[Junior drenge]]+Tabel1[[#This Row],[Junior piger]]+Tabel1[[#This Row],[Junior drenge uden banetill.]]+Tabel1[[#This Row],[Junior piger uden banetill.]]+Tabel1[[#This Row],[Senior mænd]]+Tabel1[[#This Row],[Senior damer]]</f>
        <v>1229</v>
      </c>
      <c r="U964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964">
        <f>Tabel1[[#This Row],[Senior mænd]]+Tabel1[[#This Row],[Senior damer]]</f>
        <v>1155</v>
      </c>
      <c r="W964">
        <f>Tabel1[[#This Row],[Langdist mænd]]+Tabel1[[#This Row],[Langdist damer]]</f>
        <v>4</v>
      </c>
      <c r="X964">
        <f>Tabel1[[#This Row],[I alt]]</f>
        <v>1233</v>
      </c>
      <c r="Y964">
        <f>Tabel1[[#This Row],[Passive]]</f>
        <v>82</v>
      </c>
      <c r="Z964">
        <f>Tabel1[[#This Row],[Total Aktive]]+Tabel1[[#This Row],[Total Passive]]</f>
        <v>1315</v>
      </c>
    </row>
    <row r="965" spans="1:26" x14ac:dyDescent="0.2">
      <c r="A965">
        <v>2016</v>
      </c>
      <c r="B965">
        <v>1</v>
      </c>
      <c r="C965" t="s">
        <v>55</v>
      </c>
      <c r="D965">
        <v>60</v>
      </c>
      <c r="E965">
        <v>20</v>
      </c>
      <c r="F965">
        <v>35</v>
      </c>
      <c r="G965">
        <v>18</v>
      </c>
      <c r="H965">
        <v>616</v>
      </c>
      <c r="I965">
        <v>355</v>
      </c>
      <c r="J965">
        <v>0</v>
      </c>
      <c r="K965">
        <v>0</v>
      </c>
      <c r="L965">
        <v>62</v>
      </c>
      <c r="M965">
        <v>62</v>
      </c>
      <c r="N965">
        <v>0</v>
      </c>
      <c r="O965">
        <v>0</v>
      </c>
      <c r="P965">
        <v>1228</v>
      </c>
      <c r="Q965">
        <v>294</v>
      </c>
      <c r="R965" t="str">
        <f>_xlfn.CONCAT(Tabel1[[#This Row],[KlubNr]]," - ",Tabel1[[#This Row],[Klubnavn]])</f>
        <v>1 - Københavns Golf Klub</v>
      </c>
      <c r="S965">
        <f>Tabel1[[#This Row],[Fleks mænd]]+Tabel1[[#This Row],[Fleks damer]]</f>
        <v>124</v>
      </c>
      <c r="T965">
        <f>Tabel1[[#This Row],[Junior drenge]]+Tabel1[[#This Row],[Junior piger]]+Tabel1[[#This Row],[Junior drenge uden banetill.]]+Tabel1[[#This Row],[Junior piger uden banetill.]]+Tabel1[[#This Row],[Senior mænd]]+Tabel1[[#This Row],[Senior damer]]</f>
        <v>1104</v>
      </c>
      <c r="U965">
        <f>Tabel1[[#This Row],[Junior drenge]]+Tabel1[[#This Row],[Junior piger]]+Tabel1[[#This Row],[Junior drenge uden banetill.]]+Tabel1[[#This Row],[Junior piger uden banetill.]]+Tabel1[[#This Row],[Fleks drenge]]+Tabel1[[#This Row],[Fleks piger]]</f>
        <v>133</v>
      </c>
      <c r="V965">
        <f>Tabel1[[#This Row],[Senior mænd]]+Tabel1[[#This Row],[Senior damer]]</f>
        <v>971</v>
      </c>
      <c r="W965">
        <f>Tabel1[[#This Row],[Langdist mænd]]+Tabel1[[#This Row],[Langdist damer]]</f>
        <v>0</v>
      </c>
      <c r="X965">
        <f>Tabel1[[#This Row],[I alt]]</f>
        <v>1228</v>
      </c>
      <c r="Y965">
        <f>Tabel1[[#This Row],[Passive]]</f>
        <v>294</v>
      </c>
      <c r="Z965">
        <f>Tabel1[[#This Row],[Total Aktive]]+Tabel1[[#This Row],[Total Passive]]</f>
        <v>1522</v>
      </c>
    </row>
    <row r="966" spans="1:26" x14ac:dyDescent="0.2">
      <c r="A966">
        <v>2016</v>
      </c>
      <c r="B966">
        <v>73</v>
      </c>
      <c r="C966" t="s">
        <v>68</v>
      </c>
      <c r="D966">
        <v>15</v>
      </c>
      <c r="E966">
        <v>4</v>
      </c>
      <c r="F966">
        <v>6</v>
      </c>
      <c r="G966">
        <v>0</v>
      </c>
      <c r="H966">
        <v>498</v>
      </c>
      <c r="I966">
        <v>159</v>
      </c>
      <c r="J966">
        <v>3</v>
      </c>
      <c r="K966">
        <v>1</v>
      </c>
      <c r="L966">
        <v>394</v>
      </c>
      <c r="M966">
        <v>141</v>
      </c>
      <c r="N966">
        <v>0</v>
      </c>
      <c r="O966">
        <v>0</v>
      </c>
      <c r="P966">
        <v>1221</v>
      </c>
      <c r="Q966">
        <v>21</v>
      </c>
      <c r="R966" t="str">
        <f>_xlfn.CONCAT(Tabel1[[#This Row],[KlubNr]]," - ",Tabel1[[#This Row],[Klubnavn]])</f>
        <v>73 - Aarhus Aadal Golf Club</v>
      </c>
      <c r="S966">
        <f>Tabel1[[#This Row],[Fleks mænd]]+Tabel1[[#This Row],[Fleks damer]]</f>
        <v>535</v>
      </c>
      <c r="T966">
        <f>Tabel1[[#This Row],[Junior drenge]]+Tabel1[[#This Row],[Junior piger]]+Tabel1[[#This Row],[Junior drenge uden banetill.]]+Tabel1[[#This Row],[Junior piger uden banetill.]]+Tabel1[[#This Row],[Senior mænd]]+Tabel1[[#This Row],[Senior damer]]</f>
        <v>682</v>
      </c>
      <c r="U966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966">
        <f>Tabel1[[#This Row],[Senior mænd]]+Tabel1[[#This Row],[Senior damer]]</f>
        <v>657</v>
      </c>
      <c r="W966">
        <f>Tabel1[[#This Row],[Langdist mænd]]+Tabel1[[#This Row],[Langdist damer]]</f>
        <v>0</v>
      </c>
      <c r="X966">
        <f>Tabel1[[#This Row],[I alt]]</f>
        <v>1221</v>
      </c>
      <c r="Y966">
        <f>Tabel1[[#This Row],[Passive]]</f>
        <v>21</v>
      </c>
      <c r="Z966">
        <f>Tabel1[[#This Row],[Total Aktive]]+Tabel1[[#This Row],[Total Passive]]</f>
        <v>1242</v>
      </c>
    </row>
    <row r="967" spans="1:26" x14ac:dyDescent="0.2">
      <c r="A967">
        <v>2016</v>
      </c>
      <c r="B967">
        <v>117</v>
      </c>
      <c r="C967" t="s">
        <v>41</v>
      </c>
      <c r="D967">
        <v>40</v>
      </c>
      <c r="E967">
        <v>8</v>
      </c>
      <c r="F967">
        <v>14</v>
      </c>
      <c r="G967">
        <v>10</v>
      </c>
      <c r="H967">
        <v>720</v>
      </c>
      <c r="I967">
        <v>292</v>
      </c>
      <c r="J967">
        <v>0</v>
      </c>
      <c r="K967">
        <v>0</v>
      </c>
      <c r="L967">
        <v>75</v>
      </c>
      <c r="M967">
        <v>56</v>
      </c>
      <c r="N967">
        <v>1</v>
      </c>
      <c r="O967">
        <v>0</v>
      </c>
      <c r="P967">
        <v>1216</v>
      </c>
      <c r="Q967">
        <v>226</v>
      </c>
      <c r="R967" t="str">
        <f>_xlfn.CONCAT(Tabel1[[#This Row],[KlubNr]]," - ",Tabel1[[#This Row],[Klubnavn]])</f>
        <v>117 - Værløse Golfklub</v>
      </c>
      <c r="S967">
        <f>Tabel1[[#This Row],[Fleks mænd]]+Tabel1[[#This Row],[Fleks damer]]</f>
        <v>131</v>
      </c>
      <c r="T967">
        <f>Tabel1[[#This Row],[Junior drenge]]+Tabel1[[#This Row],[Junior piger]]+Tabel1[[#This Row],[Junior drenge uden banetill.]]+Tabel1[[#This Row],[Junior piger uden banetill.]]+Tabel1[[#This Row],[Senior mænd]]+Tabel1[[#This Row],[Senior damer]]</f>
        <v>1084</v>
      </c>
      <c r="U967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967">
        <f>Tabel1[[#This Row],[Senior mænd]]+Tabel1[[#This Row],[Senior damer]]</f>
        <v>1012</v>
      </c>
      <c r="W967">
        <f>Tabel1[[#This Row],[Langdist mænd]]+Tabel1[[#This Row],[Langdist damer]]</f>
        <v>1</v>
      </c>
      <c r="X967">
        <f>Tabel1[[#This Row],[I alt]]</f>
        <v>1216</v>
      </c>
      <c r="Y967">
        <f>Tabel1[[#This Row],[Passive]]</f>
        <v>226</v>
      </c>
      <c r="Z967">
        <f>Tabel1[[#This Row],[Total Aktive]]+Tabel1[[#This Row],[Total Passive]]</f>
        <v>1442</v>
      </c>
    </row>
    <row r="968" spans="1:26" x14ac:dyDescent="0.2">
      <c r="A968">
        <v>2016</v>
      </c>
      <c r="B968">
        <v>35</v>
      </c>
      <c r="C968" t="s">
        <v>49</v>
      </c>
      <c r="D968">
        <v>24</v>
      </c>
      <c r="E968">
        <v>13</v>
      </c>
      <c r="F968">
        <v>11</v>
      </c>
      <c r="G968">
        <v>0</v>
      </c>
      <c r="H968">
        <v>682</v>
      </c>
      <c r="I968">
        <v>239</v>
      </c>
      <c r="J968">
        <v>0</v>
      </c>
      <c r="K968">
        <v>0</v>
      </c>
      <c r="L968">
        <v>147</v>
      </c>
      <c r="M968">
        <v>59</v>
      </c>
      <c r="N968">
        <v>6</v>
      </c>
      <c r="O968">
        <v>1</v>
      </c>
      <c r="P968">
        <v>1182</v>
      </c>
      <c r="Q968">
        <v>0</v>
      </c>
      <c r="R968" t="str">
        <f>_xlfn.CONCAT(Tabel1[[#This Row],[KlubNr]]," - ",Tabel1[[#This Row],[Klubnavn]])</f>
        <v>35 - Horsens Golfklub</v>
      </c>
      <c r="S968">
        <f>Tabel1[[#This Row],[Fleks mænd]]+Tabel1[[#This Row],[Fleks damer]]</f>
        <v>206</v>
      </c>
      <c r="T968">
        <f>Tabel1[[#This Row],[Junior drenge]]+Tabel1[[#This Row],[Junior piger]]+Tabel1[[#This Row],[Junior drenge uden banetill.]]+Tabel1[[#This Row],[Junior piger uden banetill.]]+Tabel1[[#This Row],[Senior mænd]]+Tabel1[[#This Row],[Senior damer]]</f>
        <v>969</v>
      </c>
      <c r="U968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968">
        <f>Tabel1[[#This Row],[Senior mænd]]+Tabel1[[#This Row],[Senior damer]]</f>
        <v>921</v>
      </c>
      <c r="W968">
        <f>Tabel1[[#This Row],[Langdist mænd]]+Tabel1[[#This Row],[Langdist damer]]</f>
        <v>7</v>
      </c>
      <c r="X968">
        <f>Tabel1[[#This Row],[I alt]]</f>
        <v>1182</v>
      </c>
      <c r="Y968">
        <f>Tabel1[[#This Row],[Passive]]</f>
        <v>0</v>
      </c>
      <c r="Z968">
        <f>Tabel1[[#This Row],[Total Aktive]]+Tabel1[[#This Row],[Total Passive]]</f>
        <v>1182</v>
      </c>
    </row>
    <row r="969" spans="1:26" x14ac:dyDescent="0.2">
      <c r="A969">
        <v>2016</v>
      </c>
      <c r="B969">
        <v>33</v>
      </c>
      <c r="C969" t="s">
        <v>50</v>
      </c>
      <c r="D969">
        <v>59</v>
      </c>
      <c r="E969">
        <v>28</v>
      </c>
      <c r="F969">
        <v>13</v>
      </c>
      <c r="G969">
        <v>7</v>
      </c>
      <c r="H969">
        <v>609</v>
      </c>
      <c r="I969">
        <v>345</v>
      </c>
      <c r="J969">
        <v>0</v>
      </c>
      <c r="K969">
        <v>0</v>
      </c>
      <c r="L969">
        <v>44</v>
      </c>
      <c r="M969">
        <v>39</v>
      </c>
      <c r="N969">
        <v>21</v>
      </c>
      <c r="O969">
        <v>9</v>
      </c>
      <c r="P969">
        <v>1174</v>
      </c>
      <c r="Q969">
        <v>167</v>
      </c>
      <c r="R969" t="str">
        <f>_xlfn.CONCAT(Tabel1[[#This Row],[KlubNr]]," - ",Tabel1[[#This Row],[Klubnavn]])</f>
        <v>33 - Kokkedal Golfklub</v>
      </c>
      <c r="S969">
        <f>Tabel1[[#This Row],[Fleks mænd]]+Tabel1[[#This Row],[Fleks damer]]</f>
        <v>83</v>
      </c>
      <c r="T969">
        <f>Tabel1[[#This Row],[Junior drenge]]+Tabel1[[#This Row],[Junior piger]]+Tabel1[[#This Row],[Junior drenge uden banetill.]]+Tabel1[[#This Row],[Junior piger uden banetill.]]+Tabel1[[#This Row],[Senior mænd]]+Tabel1[[#This Row],[Senior damer]]</f>
        <v>1061</v>
      </c>
      <c r="U969">
        <f>Tabel1[[#This Row],[Junior drenge]]+Tabel1[[#This Row],[Junior piger]]+Tabel1[[#This Row],[Junior drenge uden banetill.]]+Tabel1[[#This Row],[Junior piger uden banetill.]]+Tabel1[[#This Row],[Fleks drenge]]+Tabel1[[#This Row],[Fleks piger]]</f>
        <v>107</v>
      </c>
      <c r="V969">
        <f>Tabel1[[#This Row],[Senior mænd]]+Tabel1[[#This Row],[Senior damer]]</f>
        <v>954</v>
      </c>
      <c r="W969">
        <f>Tabel1[[#This Row],[Langdist mænd]]+Tabel1[[#This Row],[Langdist damer]]</f>
        <v>30</v>
      </c>
      <c r="X969">
        <f>Tabel1[[#This Row],[I alt]]</f>
        <v>1174</v>
      </c>
      <c r="Y969">
        <f>Tabel1[[#This Row],[Passive]]</f>
        <v>167</v>
      </c>
      <c r="Z969">
        <f>Tabel1[[#This Row],[Total Aktive]]+Tabel1[[#This Row],[Total Passive]]</f>
        <v>1341</v>
      </c>
    </row>
    <row r="970" spans="1:26" x14ac:dyDescent="0.2">
      <c r="A970">
        <v>2016</v>
      </c>
      <c r="B970">
        <v>124</v>
      </c>
      <c r="C970" t="s">
        <v>85</v>
      </c>
      <c r="D970">
        <v>16</v>
      </c>
      <c r="E970">
        <v>1</v>
      </c>
      <c r="F970">
        <v>13</v>
      </c>
      <c r="G970">
        <v>2</v>
      </c>
      <c r="H970">
        <v>443</v>
      </c>
      <c r="I970">
        <v>203</v>
      </c>
      <c r="J970">
        <v>0</v>
      </c>
      <c r="K970">
        <v>0</v>
      </c>
      <c r="L970">
        <v>330</v>
      </c>
      <c r="M970">
        <v>160</v>
      </c>
      <c r="N970">
        <v>0</v>
      </c>
      <c r="O970">
        <v>0</v>
      </c>
      <c r="P970">
        <v>1168</v>
      </c>
      <c r="Q970">
        <v>6</v>
      </c>
      <c r="R970" t="str">
        <f>_xlfn.CONCAT(Tabel1[[#This Row],[KlubNr]]," - ",Tabel1[[#This Row],[Klubnavn]])</f>
        <v>124 - Nivå Golf Klub</v>
      </c>
      <c r="S970">
        <f>Tabel1[[#This Row],[Fleks mænd]]+Tabel1[[#This Row],[Fleks damer]]</f>
        <v>490</v>
      </c>
      <c r="T970">
        <f>Tabel1[[#This Row],[Junior drenge]]+Tabel1[[#This Row],[Junior piger]]+Tabel1[[#This Row],[Junior drenge uden banetill.]]+Tabel1[[#This Row],[Junior piger uden banetill.]]+Tabel1[[#This Row],[Senior mænd]]+Tabel1[[#This Row],[Senior damer]]</f>
        <v>678</v>
      </c>
      <c r="U970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970">
        <f>Tabel1[[#This Row],[Senior mænd]]+Tabel1[[#This Row],[Senior damer]]</f>
        <v>646</v>
      </c>
      <c r="W970">
        <f>Tabel1[[#This Row],[Langdist mænd]]+Tabel1[[#This Row],[Langdist damer]]</f>
        <v>0</v>
      </c>
      <c r="X970">
        <f>Tabel1[[#This Row],[I alt]]</f>
        <v>1168</v>
      </c>
      <c r="Y970">
        <f>Tabel1[[#This Row],[Passive]]</f>
        <v>6</v>
      </c>
      <c r="Z970">
        <f>Tabel1[[#This Row],[Total Aktive]]+Tabel1[[#This Row],[Total Passive]]</f>
        <v>1174</v>
      </c>
    </row>
    <row r="971" spans="1:26" x14ac:dyDescent="0.2">
      <c r="A971">
        <v>2016</v>
      </c>
      <c r="B971">
        <v>79</v>
      </c>
      <c r="C971" t="s">
        <v>64</v>
      </c>
      <c r="D971">
        <v>34</v>
      </c>
      <c r="E971">
        <v>8</v>
      </c>
      <c r="F971">
        <v>6</v>
      </c>
      <c r="G971">
        <v>2</v>
      </c>
      <c r="H971">
        <v>705</v>
      </c>
      <c r="I971">
        <v>395</v>
      </c>
      <c r="J971">
        <v>0</v>
      </c>
      <c r="K971">
        <v>0</v>
      </c>
      <c r="L971">
        <v>0</v>
      </c>
      <c r="M971">
        <v>0</v>
      </c>
      <c r="N971">
        <v>6</v>
      </c>
      <c r="O971">
        <v>0</v>
      </c>
      <c r="P971">
        <v>1156</v>
      </c>
      <c r="Q971">
        <v>82</v>
      </c>
      <c r="R971" t="str">
        <f>_xlfn.CONCAT(Tabel1[[#This Row],[KlubNr]]," - ",Tabel1[[#This Row],[Klubnavn]])</f>
        <v>79 - Mollerup Golf Club</v>
      </c>
      <c r="S971">
        <f>Tabel1[[#This Row],[Fleks mænd]]+Tabel1[[#This Row],[Fleks damer]]</f>
        <v>0</v>
      </c>
      <c r="T971">
        <f>Tabel1[[#This Row],[Junior drenge]]+Tabel1[[#This Row],[Junior piger]]+Tabel1[[#This Row],[Junior drenge uden banetill.]]+Tabel1[[#This Row],[Junior piger uden banetill.]]+Tabel1[[#This Row],[Senior mænd]]+Tabel1[[#This Row],[Senior damer]]</f>
        <v>1150</v>
      </c>
      <c r="U971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971">
        <f>Tabel1[[#This Row],[Senior mænd]]+Tabel1[[#This Row],[Senior damer]]</f>
        <v>1100</v>
      </c>
      <c r="W971">
        <f>Tabel1[[#This Row],[Langdist mænd]]+Tabel1[[#This Row],[Langdist damer]]</f>
        <v>6</v>
      </c>
      <c r="X971">
        <f>Tabel1[[#This Row],[I alt]]</f>
        <v>1156</v>
      </c>
      <c r="Y971">
        <f>Tabel1[[#This Row],[Passive]]</f>
        <v>82</v>
      </c>
      <c r="Z971">
        <f>Tabel1[[#This Row],[Total Aktive]]+Tabel1[[#This Row],[Total Passive]]</f>
        <v>1238</v>
      </c>
    </row>
    <row r="972" spans="1:26" x14ac:dyDescent="0.2">
      <c r="A972">
        <v>2016</v>
      </c>
      <c r="B972">
        <v>12</v>
      </c>
      <c r="C972" t="s">
        <v>71</v>
      </c>
      <c r="D972">
        <v>58</v>
      </c>
      <c r="E972">
        <v>11</v>
      </c>
      <c r="F972">
        <v>35</v>
      </c>
      <c r="G972">
        <v>9</v>
      </c>
      <c r="H972">
        <v>614</v>
      </c>
      <c r="I972">
        <v>282</v>
      </c>
      <c r="J972">
        <v>0</v>
      </c>
      <c r="K972">
        <v>0</v>
      </c>
      <c r="L972">
        <v>57</v>
      </c>
      <c r="M972">
        <v>21</v>
      </c>
      <c r="N972">
        <v>2</v>
      </c>
      <c r="O972">
        <v>0</v>
      </c>
      <c r="P972">
        <v>1089</v>
      </c>
      <c r="Q972">
        <v>121</v>
      </c>
      <c r="R972" t="str">
        <f>_xlfn.CONCAT(Tabel1[[#This Row],[KlubNr]]," - ",Tabel1[[#This Row],[Klubnavn]])</f>
        <v>12 - Randers Golf Klub</v>
      </c>
      <c r="S972">
        <f>Tabel1[[#This Row],[Fleks mænd]]+Tabel1[[#This Row],[Fleks damer]]</f>
        <v>78</v>
      </c>
      <c r="T972">
        <f>Tabel1[[#This Row],[Junior drenge]]+Tabel1[[#This Row],[Junior piger]]+Tabel1[[#This Row],[Junior drenge uden banetill.]]+Tabel1[[#This Row],[Junior piger uden banetill.]]+Tabel1[[#This Row],[Senior mænd]]+Tabel1[[#This Row],[Senior damer]]</f>
        <v>1009</v>
      </c>
      <c r="U972">
        <f>Tabel1[[#This Row],[Junior drenge]]+Tabel1[[#This Row],[Junior piger]]+Tabel1[[#This Row],[Junior drenge uden banetill.]]+Tabel1[[#This Row],[Junior piger uden banetill.]]+Tabel1[[#This Row],[Fleks drenge]]+Tabel1[[#This Row],[Fleks piger]]</f>
        <v>113</v>
      </c>
      <c r="V972">
        <f>Tabel1[[#This Row],[Senior mænd]]+Tabel1[[#This Row],[Senior damer]]</f>
        <v>896</v>
      </c>
      <c r="W972">
        <f>Tabel1[[#This Row],[Langdist mænd]]+Tabel1[[#This Row],[Langdist damer]]</f>
        <v>2</v>
      </c>
      <c r="X972">
        <f>Tabel1[[#This Row],[I alt]]</f>
        <v>1089</v>
      </c>
      <c r="Y972">
        <f>Tabel1[[#This Row],[Passive]]</f>
        <v>121</v>
      </c>
      <c r="Z972">
        <f>Tabel1[[#This Row],[Total Aktive]]+Tabel1[[#This Row],[Total Passive]]</f>
        <v>1210</v>
      </c>
    </row>
    <row r="973" spans="1:26" x14ac:dyDescent="0.2">
      <c r="A973">
        <v>2016</v>
      </c>
      <c r="B973">
        <v>17</v>
      </c>
      <c r="C973" t="s">
        <v>51</v>
      </c>
      <c r="D973">
        <v>49</v>
      </c>
      <c r="E973">
        <v>11</v>
      </c>
      <c r="F973">
        <v>11</v>
      </c>
      <c r="G973">
        <v>9</v>
      </c>
      <c r="H973">
        <v>579</v>
      </c>
      <c r="I973">
        <v>293</v>
      </c>
      <c r="J973">
        <v>0</v>
      </c>
      <c r="K973">
        <v>0</v>
      </c>
      <c r="L973">
        <v>92</v>
      </c>
      <c r="M973">
        <v>42</v>
      </c>
      <c r="N973">
        <v>1</v>
      </c>
      <c r="O973">
        <v>1</v>
      </c>
      <c r="P973">
        <v>1088</v>
      </c>
      <c r="Q973">
        <v>197</v>
      </c>
      <c r="R973" t="str">
        <f>_xlfn.CONCAT(Tabel1[[#This Row],[KlubNr]]," - ",Tabel1[[#This Row],[Klubnavn]])</f>
        <v>17 - Hillerød Golf Klub</v>
      </c>
      <c r="S973">
        <f>Tabel1[[#This Row],[Fleks mænd]]+Tabel1[[#This Row],[Fleks damer]]</f>
        <v>134</v>
      </c>
      <c r="T973">
        <f>Tabel1[[#This Row],[Junior drenge]]+Tabel1[[#This Row],[Junior piger]]+Tabel1[[#This Row],[Junior drenge uden banetill.]]+Tabel1[[#This Row],[Junior piger uden banetill.]]+Tabel1[[#This Row],[Senior mænd]]+Tabel1[[#This Row],[Senior damer]]</f>
        <v>952</v>
      </c>
      <c r="U973">
        <f>Tabel1[[#This Row],[Junior drenge]]+Tabel1[[#This Row],[Junior piger]]+Tabel1[[#This Row],[Junior drenge uden banetill.]]+Tabel1[[#This Row],[Junior piger uden banetill.]]+Tabel1[[#This Row],[Fleks drenge]]+Tabel1[[#This Row],[Fleks piger]]</f>
        <v>80</v>
      </c>
      <c r="V973">
        <f>Tabel1[[#This Row],[Senior mænd]]+Tabel1[[#This Row],[Senior damer]]</f>
        <v>872</v>
      </c>
      <c r="W973">
        <f>Tabel1[[#This Row],[Langdist mænd]]+Tabel1[[#This Row],[Langdist damer]]</f>
        <v>2</v>
      </c>
      <c r="X973">
        <f>Tabel1[[#This Row],[I alt]]</f>
        <v>1088</v>
      </c>
      <c r="Y973">
        <f>Tabel1[[#This Row],[Passive]]</f>
        <v>197</v>
      </c>
      <c r="Z973">
        <f>Tabel1[[#This Row],[Total Aktive]]+Tabel1[[#This Row],[Total Passive]]</f>
        <v>1285</v>
      </c>
    </row>
    <row r="974" spans="1:26" x14ac:dyDescent="0.2">
      <c r="A974">
        <v>2016</v>
      </c>
      <c r="B974">
        <v>39</v>
      </c>
      <c r="C974" t="s">
        <v>54</v>
      </c>
      <c r="D974">
        <v>38</v>
      </c>
      <c r="E974">
        <v>12</v>
      </c>
      <c r="F974">
        <v>37</v>
      </c>
      <c r="G974">
        <v>14</v>
      </c>
      <c r="H974">
        <v>540</v>
      </c>
      <c r="I974">
        <v>210</v>
      </c>
      <c r="J974">
        <v>0</v>
      </c>
      <c r="K974">
        <v>0</v>
      </c>
      <c r="L974">
        <v>143</v>
      </c>
      <c r="M974">
        <v>85</v>
      </c>
      <c r="N974">
        <v>8</v>
      </c>
      <c r="O974">
        <v>1</v>
      </c>
      <c r="P974">
        <v>1088</v>
      </c>
      <c r="Q974">
        <v>108</v>
      </c>
      <c r="R974" t="str">
        <f>_xlfn.CONCAT(Tabel1[[#This Row],[KlubNr]]," - ",Tabel1[[#This Row],[Klubnavn]])</f>
        <v>39 - Viborg Golfklub</v>
      </c>
      <c r="S974">
        <f>Tabel1[[#This Row],[Fleks mænd]]+Tabel1[[#This Row],[Fleks damer]]</f>
        <v>228</v>
      </c>
      <c r="T974">
        <f>Tabel1[[#This Row],[Junior drenge]]+Tabel1[[#This Row],[Junior piger]]+Tabel1[[#This Row],[Junior drenge uden banetill.]]+Tabel1[[#This Row],[Junior piger uden banetill.]]+Tabel1[[#This Row],[Senior mænd]]+Tabel1[[#This Row],[Senior damer]]</f>
        <v>851</v>
      </c>
      <c r="U974">
        <f>Tabel1[[#This Row],[Junior drenge]]+Tabel1[[#This Row],[Junior piger]]+Tabel1[[#This Row],[Junior drenge uden banetill.]]+Tabel1[[#This Row],[Junior piger uden banetill.]]+Tabel1[[#This Row],[Fleks drenge]]+Tabel1[[#This Row],[Fleks piger]]</f>
        <v>101</v>
      </c>
      <c r="V974">
        <f>Tabel1[[#This Row],[Senior mænd]]+Tabel1[[#This Row],[Senior damer]]</f>
        <v>750</v>
      </c>
      <c r="W974">
        <f>Tabel1[[#This Row],[Langdist mænd]]+Tabel1[[#This Row],[Langdist damer]]</f>
        <v>9</v>
      </c>
      <c r="X974">
        <f>Tabel1[[#This Row],[I alt]]</f>
        <v>1088</v>
      </c>
      <c r="Y974">
        <f>Tabel1[[#This Row],[Passive]]</f>
        <v>108</v>
      </c>
      <c r="Z974">
        <f>Tabel1[[#This Row],[Total Aktive]]+Tabel1[[#This Row],[Total Passive]]</f>
        <v>1196</v>
      </c>
    </row>
    <row r="975" spans="1:26" x14ac:dyDescent="0.2">
      <c r="A975">
        <v>2016</v>
      </c>
      <c r="B975">
        <v>22</v>
      </c>
      <c r="C975" t="s">
        <v>89</v>
      </c>
      <c r="D975">
        <v>34</v>
      </c>
      <c r="E975">
        <v>12</v>
      </c>
      <c r="F975">
        <v>6</v>
      </c>
      <c r="G975">
        <v>1</v>
      </c>
      <c r="H975">
        <v>537</v>
      </c>
      <c r="I975">
        <v>336</v>
      </c>
      <c r="J975">
        <v>0</v>
      </c>
      <c r="K975">
        <v>0</v>
      </c>
      <c r="L975">
        <v>99</v>
      </c>
      <c r="M975">
        <v>50</v>
      </c>
      <c r="N975">
        <v>8</v>
      </c>
      <c r="O975">
        <v>4</v>
      </c>
      <c r="P975">
        <v>1087</v>
      </c>
      <c r="Q975">
        <v>96</v>
      </c>
      <c r="R975" t="str">
        <f>_xlfn.CONCAT(Tabel1[[#This Row],[KlubNr]]," - ",Tabel1[[#This Row],[Klubnavn]])</f>
        <v>22 - Sønderjyllands Golfklub</v>
      </c>
      <c r="S975">
        <f>Tabel1[[#This Row],[Fleks mænd]]+Tabel1[[#This Row],[Fleks damer]]</f>
        <v>149</v>
      </c>
      <c r="T975">
        <f>Tabel1[[#This Row],[Junior drenge]]+Tabel1[[#This Row],[Junior piger]]+Tabel1[[#This Row],[Junior drenge uden banetill.]]+Tabel1[[#This Row],[Junior piger uden banetill.]]+Tabel1[[#This Row],[Senior mænd]]+Tabel1[[#This Row],[Senior damer]]</f>
        <v>926</v>
      </c>
      <c r="U975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975">
        <f>Tabel1[[#This Row],[Senior mænd]]+Tabel1[[#This Row],[Senior damer]]</f>
        <v>873</v>
      </c>
      <c r="W975">
        <f>Tabel1[[#This Row],[Langdist mænd]]+Tabel1[[#This Row],[Langdist damer]]</f>
        <v>12</v>
      </c>
      <c r="X975">
        <f>Tabel1[[#This Row],[I alt]]</f>
        <v>1087</v>
      </c>
      <c r="Y975">
        <f>Tabel1[[#This Row],[Passive]]</f>
        <v>96</v>
      </c>
      <c r="Z975">
        <f>Tabel1[[#This Row],[Total Aktive]]+Tabel1[[#This Row],[Total Passive]]</f>
        <v>1183</v>
      </c>
    </row>
    <row r="976" spans="1:26" x14ac:dyDescent="0.2">
      <c r="A976">
        <v>2016</v>
      </c>
      <c r="B976">
        <v>6</v>
      </c>
      <c r="C976" t="s">
        <v>57</v>
      </c>
      <c r="D976">
        <v>50</v>
      </c>
      <c r="E976">
        <v>10</v>
      </c>
      <c r="F976">
        <v>13</v>
      </c>
      <c r="G976">
        <v>9</v>
      </c>
      <c r="H976">
        <v>573</v>
      </c>
      <c r="I976">
        <v>322</v>
      </c>
      <c r="J976">
        <v>0</v>
      </c>
      <c r="K976">
        <v>0</v>
      </c>
      <c r="L976">
        <v>72</v>
      </c>
      <c r="M976">
        <v>19</v>
      </c>
      <c r="N976">
        <v>0</v>
      </c>
      <c r="O976">
        <v>1</v>
      </c>
      <c r="P976">
        <v>1069</v>
      </c>
      <c r="Q976">
        <v>82</v>
      </c>
      <c r="R976" t="str">
        <f>_xlfn.CONCAT(Tabel1[[#This Row],[KlubNr]]," - ",Tabel1[[#This Row],[Klubnavn]])</f>
        <v>6 - Aarhus Golf Club</v>
      </c>
      <c r="S976">
        <f>Tabel1[[#This Row],[Fleks mænd]]+Tabel1[[#This Row],[Fleks damer]]</f>
        <v>91</v>
      </c>
      <c r="T976">
        <f>Tabel1[[#This Row],[Junior drenge]]+Tabel1[[#This Row],[Junior piger]]+Tabel1[[#This Row],[Junior drenge uden banetill.]]+Tabel1[[#This Row],[Junior piger uden banetill.]]+Tabel1[[#This Row],[Senior mænd]]+Tabel1[[#This Row],[Senior damer]]</f>
        <v>977</v>
      </c>
      <c r="U976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976">
        <f>Tabel1[[#This Row],[Senior mænd]]+Tabel1[[#This Row],[Senior damer]]</f>
        <v>895</v>
      </c>
      <c r="W976">
        <f>Tabel1[[#This Row],[Langdist mænd]]+Tabel1[[#This Row],[Langdist damer]]</f>
        <v>1</v>
      </c>
      <c r="X976">
        <f>Tabel1[[#This Row],[I alt]]</f>
        <v>1069</v>
      </c>
      <c r="Y976">
        <f>Tabel1[[#This Row],[Passive]]</f>
        <v>82</v>
      </c>
      <c r="Z976">
        <f>Tabel1[[#This Row],[Total Aktive]]+Tabel1[[#This Row],[Total Passive]]</f>
        <v>1151</v>
      </c>
    </row>
    <row r="977" spans="1:26" x14ac:dyDescent="0.2">
      <c r="A977">
        <v>2016</v>
      </c>
      <c r="B977">
        <v>68</v>
      </c>
      <c r="C977" t="s">
        <v>45</v>
      </c>
      <c r="D977">
        <v>75</v>
      </c>
      <c r="E977">
        <v>19</v>
      </c>
      <c r="F977">
        <v>13</v>
      </c>
      <c r="G977">
        <v>6</v>
      </c>
      <c r="H977">
        <v>634</v>
      </c>
      <c r="I977">
        <v>322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1069</v>
      </c>
      <c r="Q977">
        <v>250</v>
      </c>
      <c r="R977" t="str">
        <f>_xlfn.CONCAT(Tabel1[[#This Row],[KlubNr]]," - ",Tabel1[[#This Row],[Klubnavn]])</f>
        <v>68 - Fredensborg Golf Club</v>
      </c>
      <c r="S977">
        <f>Tabel1[[#This Row],[Fleks mænd]]+Tabel1[[#This Row],[Fleks damer]]</f>
        <v>0</v>
      </c>
      <c r="T977">
        <f>Tabel1[[#This Row],[Junior drenge]]+Tabel1[[#This Row],[Junior piger]]+Tabel1[[#This Row],[Junior drenge uden banetill.]]+Tabel1[[#This Row],[Junior piger uden banetill.]]+Tabel1[[#This Row],[Senior mænd]]+Tabel1[[#This Row],[Senior damer]]</f>
        <v>1069</v>
      </c>
      <c r="U977">
        <f>Tabel1[[#This Row],[Junior drenge]]+Tabel1[[#This Row],[Junior piger]]+Tabel1[[#This Row],[Junior drenge uden banetill.]]+Tabel1[[#This Row],[Junior piger uden banetill.]]+Tabel1[[#This Row],[Fleks drenge]]+Tabel1[[#This Row],[Fleks piger]]</f>
        <v>113</v>
      </c>
      <c r="V977">
        <f>Tabel1[[#This Row],[Senior mænd]]+Tabel1[[#This Row],[Senior damer]]</f>
        <v>956</v>
      </c>
      <c r="W977">
        <f>Tabel1[[#This Row],[Langdist mænd]]+Tabel1[[#This Row],[Langdist damer]]</f>
        <v>0</v>
      </c>
      <c r="X977">
        <f>Tabel1[[#This Row],[I alt]]</f>
        <v>1069</v>
      </c>
      <c r="Y977">
        <f>Tabel1[[#This Row],[Passive]]</f>
        <v>250</v>
      </c>
      <c r="Z977">
        <f>Tabel1[[#This Row],[Total Aktive]]+Tabel1[[#This Row],[Total Passive]]</f>
        <v>1319</v>
      </c>
    </row>
    <row r="978" spans="1:26" x14ac:dyDescent="0.2">
      <c r="A978">
        <v>2016</v>
      </c>
      <c r="B978">
        <v>147</v>
      </c>
      <c r="C978" t="s">
        <v>134</v>
      </c>
      <c r="D978">
        <v>25</v>
      </c>
      <c r="E978">
        <v>3</v>
      </c>
      <c r="F978">
        <v>23</v>
      </c>
      <c r="G978">
        <v>7</v>
      </c>
      <c r="H978">
        <v>568</v>
      </c>
      <c r="I978">
        <v>152</v>
      </c>
      <c r="J978">
        <v>0</v>
      </c>
      <c r="K978">
        <v>0</v>
      </c>
      <c r="L978">
        <v>227</v>
      </c>
      <c r="M978">
        <v>46</v>
      </c>
      <c r="N978">
        <v>16</v>
      </c>
      <c r="O978">
        <v>2</v>
      </c>
      <c r="P978">
        <v>1069</v>
      </c>
      <c r="Q978">
        <v>44</v>
      </c>
      <c r="R978" t="str">
        <f>_xlfn.CONCAT(Tabel1[[#This Row],[KlubNr]]," - ",Tabel1[[#This Row],[Klubnavn]])</f>
        <v>147 - Midtsjællands Golfklub</v>
      </c>
      <c r="S978">
        <f>Tabel1[[#This Row],[Fleks mænd]]+Tabel1[[#This Row],[Fleks damer]]</f>
        <v>273</v>
      </c>
      <c r="T978">
        <f>Tabel1[[#This Row],[Junior drenge]]+Tabel1[[#This Row],[Junior piger]]+Tabel1[[#This Row],[Junior drenge uden banetill.]]+Tabel1[[#This Row],[Junior piger uden banetill.]]+Tabel1[[#This Row],[Senior mænd]]+Tabel1[[#This Row],[Senior damer]]</f>
        <v>778</v>
      </c>
      <c r="U978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978">
        <f>Tabel1[[#This Row],[Senior mænd]]+Tabel1[[#This Row],[Senior damer]]</f>
        <v>720</v>
      </c>
      <c r="W978">
        <f>Tabel1[[#This Row],[Langdist mænd]]+Tabel1[[#This Row],[Langdist damer]]</f>
        <v>18</v>
      </c>
      <c r="X978">
        <f>Tabel1[[#This Row],[I alt]]</f>
        <v>1069</v>
      </c>
      <c r="Y978">
        <f>Tabel1[[#This Row],[Passive]]</f>
        <v>44</v>
      </c>
      <c r="Z978">
        <f>Tabel1[[#This Row],[Total Aktive]]+Tabel1[[#This Row],[Total Passive]]</f>
        <v>1113</v>
      </c>
    </row>
    <row r="979" spans="1:26" x14ac:dyDescent="0.2">
      <c r="A979">
        <v>2016</v>
      </c>
      <c r="B979">
        <v>94</v>
      </c>
      <c r="C979" t="s">
        <v>79</v>
      </c>
      <c r="D979">
        <v>47</v>
      </c>
      <c r="E979">
        <v>7</v>
      </c>
      <c r="F979">
        <v>5</v>
      </c>
      <c r="G979">
        <v>1</v>
      </c>
      <c r="H979">
        <v>574</v>
      </c>
      <c r="I979">
        <v>314</v>
      </c>
      <c r="J979">
        <v>0</v>
      </c>
      <c r="K979">
        <v>0</v>
      </c>
      <c r="L979">
        <v>72</v>
      </c>
      <c r="M979">
        <v>41</v>
      </c>
      <c r="N979">
        <v>2</v>
      </c>
      <c r="O979">
        <v>1</v>
      </c>
      <c r="P979">
        <v>1064</v>
      </c>
      <c r="Q979">
        <v>44</v>
      </c>
      <c r="R979" t="str">
        <f>_xlfn.CONCAT(Tabel1[[#This Row],[KlubNr]]," - ",Tabel1[[#This Row],[Klubnavn]])</f>
        <v>94 - Odder Golfklub</v>
      </c>
      <c r="S979">
        <f>Tabel1[[#This Row],[Fleks mænd]]+Tabel1[[#This Row],[Fleks damer]]</f>
        <v>113</v>
      </c>
      <c r="T979">
        <f>Tabel1[[#This Row],[Junior drenge]]+Tabel1[[#This Row],[Junior piger]]+Tabel1[[#This Row],[Junior drenge uden banetill.]]+Tabel1[[#This Row],[Junior piger uden banetill.]]+Tabel1[[#This Row],[Senior mænd]]+Tabel1[[#This Row],[Senior damer]]</f>
        <v>948</v>
      </c>
      <c r="U979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979">
        <f>Tabel1[[#This Row],[Senior mænd]]+Tabel1[[#This Row],[Senior damer]]</f>
        <v>888</v>
      </c>
      <c r="W979">
        <f>Tabel1[[#This Row],[Langdist mænd]]+Tabel1[[#This Row],[Langdist damer]]</f>
        <v>3</v>
      </c>
      <c r="X979">
        <f>Tabel1[[#This Row],[I alt]]</f>
        <v>1064</v>
      </c>
      <c r="Y979">
        <f>Tabel1[[#This Row],[Passive]]</f>
        <v>44</v>
      </c>
      <c r="Z979">
        <f>Tabel1[[#This Row],[Total Aktive]]+Tabel1[[#This Row],[Total Passive]]</f>
        <v>1108</v>
      </c>
    </row>
    <row r="980" spans="1:26" x14ac:dyDescent="0.2">
      <c r="A980">
        <v>2016</v>
      </c>
      <c r="B980">
        <v>903</v>
      </c>
      <c r="C980" t="s">
        <v>209</v>
      </c>
      <c r="D980">
        <v>31</v>
      </c>
      <c r="E980">
        <v>5</v>
      </c>
      <c r="F980">
        <v>13</v>
      </c>
      <c r="G980">
        <v>3</v>
      </c>
      <c r="H980">
        <v>271</v>
      </c>
      <c r="I980">
        <v>107</v>
      </c>
      <c r="J980">
        <v>8</v>
      </c>
      <c r="K980">
        <v>0</v>
      </c>
      <c r="L980">
        <v>476</v>
      </c>
      <c r="M980">
        <v>135</v>
      </c>
      <c r="N980">
        <v>4</v>
      </c>
      <c r="O980">
        <v>1</v>
      </c>
      <c r="P980">
        <v>1054</v>
      </c>
      <c r="Q980">
        <v>80</v>
      </c>
      <c r="R980" t="str">
        <f>_xlfn.CONCAT(Tabel1[[#This Row],[KlubNr]]," - ",Tabel1[[#This Row],[Klubnavn]])</f>
        <v>903 - Kellers Park Golf Club</v>
      </c>
      <c r="S980">
        <f>Tabel1[[#This Row],[Fleks mænd]]+Tabel1[[#This Row],[Fleks damer]]</f>
        <v>611</v>
      </c>
      <c r="T980">
        <f>Tabel1[[#This Row],[Junior drenge]]+Tabel1[[#This Row],[Junior piger]]+Tabel1[[#This Row],[Junior drenge uden banetill.]]+Tabel1[[#This Row],[Junior piger uden banetill.]]+Tabel1[[#This Row],[Senior mænd]]+Tabel1[[#This Row],[Senior damer]]</f>
        <v>430</v>
      </c>
      <c r="U980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980">
        <f>Tabel1[[#This Row],[Senior mænd]]+Tabel1[[#This Row],[Senior damer]]</f>
        <v>378</v>
      </c>
      <c r="W980">
        <f>Tabel1[[#This Row],[Langdist mænd]]+Tabel1[[#This Row],[Langdist damer]]</f>
        <v>5</v>
      </c>
      <c r="X980">
        <f>Tabel1[[#This Row],[I alt]]</f>
        <v>1054</v>
      </c>
      <c r="Y980">
        <f>Tabel1[[#This Row],[Passive]]</f>
        <v>80</v>
      </c>
      <c r="Z980">
        <f>Tabel1[[#This Row],[Total Aktive]]+Tabel1[[#This Row],[Total Passive]]</f>
        <v>1134</v>
      </c>
    </row>
    <row r="981" spans="1:26" x14ac:dyDescent="0.2">
      <c r="A981">
        <v>2016</v>
      </c>
      <c r="B981">
        <v>181</v>
      </c>
      <c r="C981" t="s">
        <v>170</v>
      </c>
      <c r="D981">
        <v>30</v>
      </c>
      <c r="E981">
        <v>9</v>
      </c>
      <c r="F981">
        <v>1</v>
      </c>
      <c r="G981">
        <v>0</v>
      </c>
      <c r="H981">
        <v>283</v>
      </c>
      <c r="I981">
        <v>97</v>
      </c>
      <c r="J981">
        <v>3</v>
      </c>
      <c r="K981">
        <v>2</v>
      </c>
      <c r="L981">
        <v>532</v>
      </c>
      <c r="M981">
        <v>54</v>
      </c>
      <c r="N981">
        <v>28</v>
      </c>
      <c r="O981">
        <v>13</v>
      </c>
      <c r="P981">
        <v>1052</v>
      </c>
      <c r="Q981">
        <v>0</v>
      </c>
      <c r="R981" t="str">
        <f>_xlfn.CONCAT(Tabel1[[#This Row],[KlubNr]]," - ",Tabel1[[#This Row],[Klubnavn]])</f>
        <v>181 - Lübker Golf Club</v>
      </c>
      <c r="S981">
        <f>Tabel1[[#This Row],[Fleks mænd]]+Tabel1[[#This Row],[Fleks damer]]</f>
        <v>586</v>
      </c>
      <c r="T981">
        <f>Tabel1[[#This Row],[Junior drenge]]+Tabel1[[#This Row],[Junior piger]]+Tabel1[[#This Row],[Junior drenge uden banetill.]]+Tabel1[[#This Row],[Junior piger uden banetill.]]+Tabel1[[#This Row],[Senior mænd]]+Tabel1[[#This Row],[Senior damer]]</f>
        <v>420</v>
      </c>
      <c r="U981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981">
        <f>Tabel1[[#This Row],[Senior mænd]]+Tabel1[[#This Row],[Senior damer]]</f>
        <v>380</v>
      </c>
      <c r="W981">
        <f>Tabel1[[#This Row],[Langdist mænd]]+Tabel1[[#This Row],[Langdist damer]]</f>
        <v>41</v>
      </c>
      <c r="X981">
        <f>Tabel1[[#This Row],[I alt]]</f>
        <v>1052</v>
      </c>
      <c r="Y981">
        <f>Tabel1[[#This Row],[Passive]]</f>
        <v>0</v>
      </c>
      <c r="Z981">
        <f>Tabel1[[#This Row],[Total Aktive]]+Tabel1[[#This Row],[Total Passive]]</f>
        <v>1052</v>
      </c>
    </row>
    <row r="982" spans="1:26" x14ac:dyDescent="0.2">
      <c r="A982">
        <v>2016</v>
      </c>
      <c r="B982">
        <v>28</v>
      </c>
      <c r="C982" t="s">
        <v>48</v>
      </c>
      <c r="D982">
        <v>30</v>
      </c>
      <c r="E982">
        <v>4</v>
      </c>
      <c r="F982">
        <v>1</v>
      </c>
      <c r="G982">
        <v>0</v>
      </c>
      <c r="H982">
        <v>608</v>
      </c>
      <c r="I982">
        <v>248</v>
      </c>
      <c r="J982">
        <v>0</v>
      </c>
      <c r="K982">
        <v>0</v>
      </c>
      <c r="L982">
        <v>98</v>
      </c>
      <c r="M982">
        <v>57</v>
      </c>
      <c r="N982">
        <v>0</v>
      </c>
      <c r="O982">
        <v>0</v>
      </c>
      <c r="P982">
        <v>1046</v>
      </c>
      <c r="Q982">
        <v>105</v>
      </c>
      <c r="R982" t="str">
        <f>_xlfn.CONCAT(Tabel1[[#This Row],[KlubNr]]," - ",Tabel1[[#This Row],[Klubnavn]])</f>
        <v>28 - Mølleåens Golf Klub</v>
      </c>
      <c r="S982">
        <f>Tabel1[[#This Row],[Fleks mænd]]+Tabel1[[#This Row],[Fleks damer]]</f>
        <v>155</v>
      </c>
      <c r="T982">
        <f>Tabel1[[#This Row],[Junior drenge]]+Tabel1[[#This Row],[Junior piger]]+Tabel1[[#This Row],[Junior drenge uden banetill.]]+Tabel1[[#This Row],[Junior piger uden banetill.]]+Tabel1[[#This Row],[Senior mænd]]+Tabel1[[#This Row],[Senior damer]]</f>
        <v>891</v>
      </c>
      <c r="U982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982">
        <f>Tabel1[[#This Row],[Senior mænd]]+Tabel1[[#This Row],[Senior damer]]</f>
        <v>856</v>
      </c>
      <c r="W982">
        <f>Tabel1[[#This Row],[Langdist mænd]]+Tabel1[[#This Row],[Langdist damer]]</f>
        <v>0</v>
      </c>
      <c r="X982">
        <f>Tabel1[[#This Row],[I alt]]</f>
        <v>1046</v>
      </c>
      <c r="Y982">
        <f>Tabel1[[#This Row],[Passive]]</f>
        <v>105</v>
      </c>
      <c r="Z982">
        <f>Tabel1[[#This Row],[Total Aktive]]+Tabel1[[#This Row],[Total Passive]]</f>
        <v>1151</v>
      </c>
    </row>
    <row r="983" spans="1:26" x14ac:dyDescent="0.2">
      <c r="A983">
        <v>2016</v>
      </c>
      <c r="B983">
        <v>21</v>
      </c>
      <c r="C983" t="s">
        <v>78</v>
      </c>
      <c r="D983">
        <v>40</v>
      </c>
      <c r="E983">
        <v>7</v>
      </c>
      <c r="F983">
        <v>0</v>
      </c>
      <c r="G983">
        <v>0</v>
      </c>
      <c r="H983">
        <v>523</v>
      </c>
      <c r="I983">
        <v>210</v>
      </c>
      <c r="J983">
        <v>0</v>
      </c>
      <c r="K983">
        <v>0</v>
      </c>
      <c r="L983">
        <v>129</v>
      </c>
      <c r="M983">
        <v>103</v>
      </c>
      <c r="N983">
        <v>11</v>
      </c>
      <c r="O983">
        <v>1</v>
      </c>
      <c r="P983">
        <v>1024</v>
      </c>
      <c r="Q983">
        <v>125</v>
      </c>
      <c r="R983" t="str">
        <f>_xlfn.CONCAT(Tabel1[[#This Row],[KlubNr]]," - ",Tabel1[[#This Row],[Klubnavn]])</f>
        <v>21 - Svendborg Golf Klub</v>
      </c>
      <c r="S983">
        <f>Tabel1[[#This Row],[Fleks mænd]]+Tabel1[[#This Row],[Fleks damer]]</f>
        <v>232</v>
      </c>
      <c r="T983">
        <f>Tabel1[[#This Row],[Junior drenge]]+Tabel1[[#This Row],[Junior piger]]+Tabel1[[#This Row],[Junior drenge uden banetill.]]+Tabel1[[#This Row],[Junior piger uden banetill.]]+Tabel1[[#This Row],[Senior mænd]]+Tabel1[[#This Row],[Senior damer]]</f>
        <v>780</v>
      </c>
      <c r="U983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983">
        <f>Tabel1[[#This Row],[Senior mænd]]+Tabel1[[#This Row],[Senior damer]]</f>
        <v>733</v>
      </c>
      <c r="W983">
        <f>Tabel1[[#This Row],[Langdist mænd]]+Tabel1[[#This Row],[Langdist damer]]</f>
        <v>12</v>
      </c>
      <c r="X983">
        <f>Tabel1[[#This Row],[I alt]]</f>
        <v>1024</v>
      </c>
      <c r="Y983">
        <f>Tabel1[[#This Row],[Passive]]</f>
        <v>125</v>
      </c>
      <c r="Z983">
        <f>Tabel1[[#This Row],[Total Aktive]]+Tabel1[[#This Row],[Total Passive]]</f>
        <v>1149</v>
      </c>
    </row>
    <row r="984" spans="1:26" x14ac:dyDescent="0.2">
      <c r="A984">
        <v>2016</v>
      </c>
      <c r="B984">
        <v>912</v>
      </c>
      <c r="C984" t="s">
        <v>159</v>
      </c>
      <c r="D984">
        <v>2</v>
      </c>
      <c r="E984">
        <v>1</v>
      </c>
      <c r="F984">
        <v>0</v>
      </c>
      <c r="G984">
        <v>0</v>
      </c>
      <c r="H984">
        <v>299</v>
      </c>
      <c r="I984">
        <v>113</v>
      </c>
      <c r="J984">
        <v>4</v>
      </c>
      <c r="K984">
        <v>0</v>
      </c>
      <c r="L984">
        <v>496</v>
      </c>
      <c r="M984">
        <v>109</v>
      </c>
      <c r="N984">
        <v>0</v>
      </c>
      <c r="O984">
        <v>0</v>
      </c>
      <c r="P984">
        <v>1024</v>
      </c>
      <c r="Q984">
        <v>98</v>
      </c>
      <c r="R984" t="str">
        <f>_xlfn.CONCAT(Tabel1[[#This Row],[KlubNr]]," - ",Tabel1[[#This Row],[Klubnavn]])</f>
        <v>912 - Markusminde Golf</v>
      </c>
      <c r="S984">
        <f>Tabel1[[#This Row],[Fleks mænd]]+Tabel1[[#This Row],[Fleks damer]]</f>
        <v>605</v>
      </c>
      <c r="T984">
        <f>Tabel1[[#This Row],[Junior drenge]]+Tabel1[[#This Row],[Junior piger]]+Tabel1[[#This Row],[Junior drenge uden banetill.]]+Tabel1[[#This Row],[Junior piger uden banetill.]]+Tabel1[[#This Row],[Senior mænd]]+Tabel1[[#This Row],[Senior damer]]</f>
        <v>415</v>
      </c>
      <c r="U984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984">
        <f>Tabel1[[#This Row],[Senior mænd]]+Tabel1[[#This Row],[Senior damer]]</f>
        <v>412</v>
      </c>
      <c r="W984">
        <f>Tabel1[[#This Row],[Langdist mænd]]+Tabel1[[#This Row],[Langdist damer]]</f>
        <v>0</v>
      </c>
      <c r="X984">
        <f>Tabel1[[#This Row],[I alt]]</f>
        <v>1024</v>
      </c>
      <c r="Y984">
        <f>Tabel1[[#This Row],[Passive]]</f>
        <v>98</v>
      </c>
      <c r="Z984">
        <f>Tabel1[[#This Row],[Total Aktive]]+Tabel1[[#This Row],[Total Passive]]</f>
        <v>1122</v>
      </c>
    </row>
    <row r="985" spans="1:26" x14ac:dyDescent="0.2">
      <c r="A985">
        <v>2016</v>
      </c>
      <c r="B985">
        <v>97</v>
      </c>
      <c r="C985" t="s">
        <v>65</v>
      </c>
      <c r="D985">
        <v>24</v>
      </c>
      <c r="E985">
        <v>3</v>
      </c>
      <c r="F985">
        <v>0</v>
      </c>
      <c r="G985">
        <v>0</v>
      </c>
      <c r="H985">
        <v>572</v>
      </c>
      <c r="I985">
        <v>243</v>
      </c>
      <c r="J985">
        <v>0</v>
      </c>
      <c r="K985">
        <v>0</v>
      </c>
      <c r="L985">
        <v>93</v>
      </c>
      <c r="M985">
        <v>66</v>
      </c>
      <c r="N985">
        <v>11</v>
      </c>
      <c r="O985">
        <v>1</v>
      </c>
      <c r="P985">
        <v>1013</v>
      </c>
      <c r="Q985">
        <v>149</v>
      </c>
      <c r="R985" t="str">
        <f>_xlfn.CONCAT(Tabel1[[#This Row],[KlubNr]]," - ",Tabel1[[#This Row],[Klubnavn]])</f>
        <v>97 - Trehøje Golfklub</v>
      </c>
      <c r="S985">
        <f>Tabel1[[#This Row],[Fleks mænd]]+Tabel1[[#This Row],[Fleks damer]]</f>
        <v>159</v>
      </c>
      <c r="T985">
        <f>Tabel1[[#This Row],[Junior drenge]]+Tabel1[[#This Row],[Junior piger]]+Tabel1[[#This Row],[Junior drenge uden banetill.]]+Tabel1[[#This Row],[Junior piger uden banetill.]]+Tabel1[[#This Row],[Senior mænd]]+Tabel1[[#This Row],[Senior damer]]</f>
        <v>842</v>
      </c>
      <c r="U985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985">
        <f>Tabel1[[#This Row],[Senior mænd]]+Tabel1[[#This Row],[Senior damer]]</f>
        <v>815</v>
      </c>
      <c r="W985">
        <f>Tabel1[[#This Row],[Langdist mænd]]+Tabel1[[#This Row],[Langdist damer]]</f>
        <v>12</v>
      </c>
      <c r="X985">
        <f>Tabel1[[#This Row],[I alt]]</f>
        <v>1013</v>
      </c>
      <c r="Y985">
        <f>Tabel1[[#This Row],[Passive]]</f>
        <v>149</v>
      </c>
      <c r="Z985">
        <f>Tabel1[[#This Row],[Total Aktive]]+Tabel1[[#This Row],[Total Passive]]</f>
        <v>1162</v>
      </c>
    </row>
    <row r="986" spans="1:26" x14ac:dyDescent="0.2">
      <c r="A986">
        <v>2016</v>
      </c>
      <c r="B986">
        <v>85</v>
      </c>
      <c r="C986" t="s">
        <v>63</v>
      </c>
      <c r="D986">
        <v>17</v>
      </c>
      <c r="E986">
        <v>8</v>
      </c>
      <c r="F986">
        <v>0</v>
      </c>
      <c r="G986">
        <v>0</v>
      </c>
      <c r="H986">
        <v>754</v>
      </c>
      <c r="I986">
        <v>231</v>
      </c>
      <c r="J986">
        <v>0</v>
      </c>
      <c r="K986">
        <v>0</v>
      </c>
      <c r="L986">
        <v>0</v>
      </c>
      <c r="M986">
        <v>0</v>
      </c>
      <c r="N986">
        <v>1</v>
      </c>
      <c r="O986">
        <v>0</v>
      </c>
      <c r="P986">
        <v>1011</v>
      </c>
      <c r="Q986">
        <v>261</v>
      </c>
      <c r="R986" t="str">
        <f>_xlfn.CONCAT(Tabel1[[#This Row],[KlubNr]]," - ",Tabel1[[#This Row],[Klubnavn]])</f>
        <v>85 - Simon's Golf Club</v>
      </c>
      <c r="S986">
        <f>Tabel1[[#This Row],[Fleks mænd]]+Tabel1[[#This Row],[Fleks damer]]</f>
        <v>0</v>
      </c>
      <c r="T986">
        <f>Tabel1[[#This Row],[Junior drenge]]+Tabel1[[#This Row],[Junior piger]]+Tabel1[[#This Row],[Junior drenge uden banetill.]]+Tabel1[[#This Row],[Junior piger uden banetill.]]+Tabel1[[#This Row],[Senior mænd]]+Tabel1[[#This Row],[Senior damer]]</f>
        <v>1010</v>
      </c>
      <c r="U986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986">
        <f>Tabel1[[#This Row],[Senior mænd]]+Tabel1[[#This Row],[Senior damer]]</f>
        <v>985</v>
      </c>
      <c r="W986">
        <f>Tabel1[[#This Row],[Langdist mænd]]+Tabel1[[#This Row],[Langdist damer]]</f>
        <v>1</v>
      </c>
      <c r="X986">
        <f>Tabel1[[#This Row],[I alt]]</f>
        <v>1011</v>
      </c>
      <c r="Y986">
        <f>Tabel1[[#This Row],[Passive]]</f>
        <v>261</v>
      </c>
      <c r="Z986">
        <f>Tabel1[[#This Row],[Total Aktive]]+Tabel1[[#This Row],[Total Passive]]</f>
        <v>1272</v>
      </c>
    </row>
    <row r="987" spans="1:26" x14ac:dyDescent="0.2">
      <c r="A987">
        <v>2016</v>
      </c>
      <c r="B987">
        <v>145</v>
      </c>
      <c r="C987" t="s">
        <v>60</v>
      </c>
      <c r="D987">
        <v>25</v>
      </c>
      <c r="E987">
        <v>2</v>
      </c>
      <c r="F987">
        <v>3</v>
      </c>
      <c r="G987">
        <v>5</v>
      </c>
      <c r="H987">
        <v>709</v>
      </c>
      <c r="I987">
        <v>263</v>
      </c>
      <c r="J987">
        <v>0</v>
      </c>
      <c r="K987">
        <v>0</v>
      </c>
      <c r="L987">
        <v>0</v>
      </c>
      <c r="M987">
        <v>0</v>
      </c>
      <c r="N987">
        <v>0</v>
      </c>
      <c r="O987">
        <v>0</v>
      </c>
      <c r="P987">
        <v>1007</v>
      </c>
      <c r="Q987">
        <v>89</v>
      </c>
      <c r="R987" t="str">
        <f>_xlfn.CONCAT(Tabel1[[#This Row],[KlubNr]]," - ",Tabel1[[#This Row],[Klubnavn]])</f>
        <v>145 - CGC Golf Club</v>
      </c>
      <c r="S987">
        <f>Tabel1[[#This Row],[Fleks mænd]]+Tabel1[[#This Row],[Fleks damer]]</f>
        <v>0</v>
      </c>
      <c r="T987">
        <f>Tabel1[[#This Row],[Junior drenge]]+Tabel1[[#This Row],[Junior piger]]+Tabel1[[#This Row],[Junior drenge uden banetill.]]+Tabel1[[#This Row],[Junior piger uden banetill.]]+Tabel1[[#This Row],[Senior mænd]]+Tabel1[[#This Row],[Senior damer]]</f>
        <v>1007</v>
      </c>
      <c r="U987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987">
        <f>Tabel1[[#This Row],[Senior mænd]]+Tabel1[[#This Row],[Senior damer]]</f>
        <v>972</v>
      </c>
      <c r="W987">
        <f>Tabel1[[#This Row],[Langdist mænd]]+Tabel1[[#This Row],[Langdist damer]]</f>
        <v>0</v>
      </c>
      <c r="X987">
        <f>Tabel1[[#This Row],[I alt]]</f>
        <v>1007</v>
      </c>
      <c r="Y987">
        <f>Tabel1[[#This Row],[Passive]]</f>
        <v>89</v>
      </c>
      <c r="Z987">
        <f>Tabel1[[#This Row],[Total Aktive]]+Tabel1[[#This Row],[Total Passive]]</f>
        <v>1096</v>
      </c>
    </row>
    <row r="988" spans="1:26" x14ac:dyDescent="0.2">
      <c r="A988">
        <v>2016</v>
      </c>
      <c r="B988">
        <v>63</v>
      </c>
      <c r="C988" t="s">
        <v>84</v>
      </c>
      <c r="D988">
        <v>35</v>
      </c>
      <c r="E988">
        <v>8</v>
      </c>
      <c r="F988">
        <v>3</v>
      </c>
      <c r="G988">
        <v>3</v>
      </c>
      <c r="H988">
        <v>297</v>
      </c>
      <c r="I988">
        <v>97</v>
      </c>
      <c r="J988">
        <v>0</v>
      </c>
      <c r="K988">
        <v>0</v>
      </c>
      <c r="L988">
        <v>386</v>
      </c>
      <c r="M988">
        <v>177</v>
      </c>
      <c r="N988">
        <v>0</v>
      </c>
      <c r="O988">
        <v>0</v>
      </c>
      <c r="P988">
        <v>1006</v>
      </c>
      <c r="Q988">
        <v>0</v>
      </c>
      <c r="R988" t="str">
        <f>_xlfn.CONCAT(Tabel1[[#This Row],[KlubNr]]," - ",Tabel1[[#This Row],[Klubnavn]])</f>
        <v>63 - Skjoldenæsholm Golfklub</v>
      </c>
      <c r="S988">
        <f>Tabel1[[#This Row],[Fleks mænd]]+Tabel1[[#This Row],[Fleks damer]]</f>
        <v>563</v>
      </c>
      <c r="T988">
        <f>Tabel1[[#This Row],[Junior drenge]]+Tabel1[[#This Row],[Junior piger]]+Tabel1[[#This Row],[Junior drenge uden banetill.]]+Tabel1[[#This Row],[Junior piger uden banetill.]]+Tabel1[[#This Row],[Senior mænd]]+Tabel1[[#This Row],[Senior damer]]</f>
        <v>443</v>
      </c>
      <c r="U988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988">
        <f>Tabel1[[#This Row],[Senior mænd]]+Tabel1[[#This Row],[Senior damer]]</f>
        <v>394</v>
      </c>
      <c r="W988">
        <f>Tabel1[[#This Row],[Langdist mænd]]+Tabel1[[#This Row],[Langdist damer]]</f>
        <v>0</v>
      </c>
      <c r="X988">
        <f>Tabel1[[#This Row],[I alt]]</f>
        <v>1006</v>
      </c>
      <c r="Y988">
        <f>Tabel1[[#This Row],[Passive]]</f>
        <v>0</v>
      </c>
      <c r="Z988">
        <f>Tabel1[[#This Row],[Total Aktive]]+Tabel1[[#This Row],[Total Passive]]</f>
        <v>1006</v>
      </c>
    </row>
    <row r="989" spans="1:26" x14ac:dyDescent="0.2">
      <c r="A989">
        <v>2016</v>
      </c>
      <c r="B989">
        <v>186</v>
      </c>
      <c r="C989" t="s">
        <v>163</v>
      </c>
      <c r="D989">
        <v>27</v>
      </c>
      <c r="E989">
        <v>4</v>
      </c>
      <c r="F989">
        <v>18</v>
      </c>
      <c r="G989">
        <v>13</v>
      </c>
      <c r="H989">
        <v>390</v>
      </c>
      <c r="I989">
        <v>128</v>
      </c>
      <c r="J989">
        <v>2</v>
      </c>
      <c r="K989">
        <v>0</v>
      </c>
      <c r="L989">
        <v>286</v>
      </c>
      <c r="M989">
        <v>92</v>
      </c>
      <c r="N989">
        <v>35</v>
      </c>
      <c r="O989">
        <v>7</v>
      </c>
      <c r="P989">
        <v>1002</v>
      </c>
      <c r="Q989">
        <v>11</v>
      </c>
      <c r="R989" t="str">
        <f>_xlfn.CONCAT(Tabel1[[#This Row],[KlubNr]]," - ",Tabel1[[#This Row],[Klubnavn]])</f>
        <v>186 - Greve Golfklub</v>
      </c>
      <c r="S989">
        <f>Tabel1[[#This Row],[Fleks mænd]]+Tabel1[[#This Row],[Fleks damer]]</f>
        <v>378</v>
      </c>
      <c r="T989">
        <f>Tabel1[[#This Row],[Junior drenge]]+Tabel1[[#This Row],[Junior piger]]+Tabel1[[#This Row],[Junior drenge uden banetill.]]+Tabel1[[#This Row],[Junior piger uden banetill.]]+Tabel1[[#This Row],[Senior mænd]]+Tabel1[[#This Row],[Senior damer]]</f>
        <v>580</v>
      </c>
      <c r="U989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989">
        <f>Tabel1[[#This Row],[Senior mænd]]+Tabel1[[#This Row],[Senior damer]]</f>
        <v>518</v>
      </c>
      <c r="W989">
        <f>Tabel1[[#This Row],[Langdist mænd]]+Tabel1[[#This Row],[Langdist damer]]</f>
        <v>42</v>
      </c>
      <c r="X989">
        <f>Tabel1[[#This Row],[I alt]]</f>
        <v>1002</v>
      </c>
      <c r="Y989">
        <f>Tabel1[[#This Row],[Passive]]</f>
        <v>11</v>
      </c>
      <c r="Z989">
        <f>Tabel1[[#This Row],[Total Aktive]]+Tabel1[[#This Row],[Total Passive]]</f>
        <v>1013</v>
      </c>
    </row>
    <row r="990" spans="1:26" x14ac:dyDescent="0.2">
      <c r="A990">
        <v>2016</v>
      </c>
      <c r="B990">
        <v>59</v>
      </c>
      <c r="C990" t="s">
        <v>58</v>
      </c>
      <c r="D990">
        <v>27</v>
      </c>
      <c r="E990">
        <v>2</v>
      </c>
      <c r="F990">
        <v>17</v>
      </c>
      <c r="G990">
        <v>4</v>
      </c>
      <c r="H990">
        <v>577</v>
      </c>
      <c r="I990">
        <v>179</v>
      </c>
      <c r="J990">
        <v>1</v>
      </c>
      <c r="K990">
        <v>0</v>
      </c>
      <c r="L990">
        <v>103</v>
      </c>
      <c r="M990">
        <v>60</v>
      </c>
      <c r="N990">
        <v>23</v>
      </c>
      <c r="O990">
        <v>8</v>
      </c>
      <c r="P990">
        <v>1001</v>
      </c>
      <c r="Q990">
        <v>25</v>
      </c>
      <c r="R990" t="str">
        <f>_xlfn.CONCAT(Tabel1[[#This Row],[KlubNr]]," - ",Tabel1[[#This Row],[Klubnavn]])</f>
        <v>59 - Hjørring Golfklub</v>
      </c>
      <c r="S990">
        <f>Tabel1[[#This Row],[Fleks mænd]]+Tabel1[[#This Row],[Fleks damer]]</f>
        <v>163</v>
      </c>
      <c r="T990">
        <f>Tabel1[[#This Row],[Junior drenge]]+Tabel1[[#This Row],[Junior piger]]+Tabel1[[#This Row],[Junior drenge uden banetill.]]+Tabel1[[#This Row],[Junior piger uden banetill.]]+Tabel1[[#This Row],[Senior mænd]]+Tabel1[[#This Row],[Senior damer]]</f>
        <v>806</v>
      </c>
      <c r="U990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990">
        <f>Tabel1[[#This Row],[Senior mænd]]+Tabel1[[#This Row],[Senior damer]]</f>
        <v>756</v>
      </c>
      <c r="W990">
        <f>Tabel1[[#This Row],[Langdist mænd]]+Tabel1[[#This Row],[Langdist damer]]</f>
        <v>31</v>
      </c>
      <c r="X990">
        <f>Tabel1[[#This Row],[I alt]]</f>
        <v>1001</v>
      </c>
      <c r="Y990">
        <f>Tabel1[[#This Row],[Passive]]</f>
        <v>25</v>
      </c>
      <c r="Z990">
        <f>Tabel1[[#This Row],[Total Aktive]]+Tabel1[[#This Row],[Total Passive]]</f>
        <v>1026</v>
      </c>
    </row>
    <row r="991" spans="1:26" x14ac:dyDescent="0.2">
      <c r="A991">
        <v>2016</v>
      </c>
      <c r="B991">
        <v>4</v>
      </c>
      <c r="C991" t="s">
        <v>47</v>
      </c>
      <c r="D991">
        <v>52</v>
      </c>
      <c r="E991">
        <v>15</v>
      </c>
      <c r="F991">
        <v>23</v>
      </c>
      <c r="G991">
        <v>5</v>
      </c>
      <c r="H991">
        <v>631</v>
      </c>
      <c r="I991">
        <v>266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992</v>
      </c>
      <c r="Q991">
        <v>207</v>
      </c>
      <c r="R991" t="str">
        <f>_xlfn.CONCAT(Tabel1[[#This Row],[KlubNr]]," - ",Tabel1[[#This Row],[Klubnavn]])</f>
        <v>4 - Helsingør Golf Club</v>
      </c>
      <c r="S991">
        <f>Tabel1[[#This Row],[Fleks mænd]]+Tabel1[[#This Row],[Fleks damer]]</f>
        <v>0</v>
      </c>
      <c r="T991">
        <f>Tabel1[[#This Row],[Junior drenge]]+Tabel1[[#This Row],[Junior piger]]+Tabel1[[#This Row],[Junior drenge uden banetill.]]+Tabel1[[#This Row],[Junior piger uden banetill.]]+Tabel1[[#This Row],[Senior mænd]]+Tabel1[[#This Row],[Senior damer]]</f>
        <v>992</v>
      </c>
      <c r="U991">
        <f>Tabel1[[#This Row],[Junior drenge]]+Tabel1[[#This Row],[Junior piger]]+Tabel1[[#This Row],[Junior drenge uden banetill.]]+Tabel1[[#This Row],[Junior piger uden banetill.]]+Tabel1[[#This Row],[Fleks drenge]]+Tabel1[[#This Row],[Fleks piger]]</f>
        <v>95</v>
      </c>
      <c r="V991">
        <f>Tabel1[[#This Row],[Senior mænd]]+Tabel1[[#This Row],[Senior damer]]</f>
        <v>897</v>
      </c>
      <c r="W991">
        <f>Tabel1[[#This Row],[Langdist mænd]]+Tabel1[[#This Row],[Langdist damer]]</f>
        <v>0</v>
      </c>
      <c r="X991">
        <f>Tabel1[[#This Row],[I alt]]</f>
        <v>992</v>
      </c>
      <c r="Y991">
        <f>Tabel1[[#This Row],[Passive]]</f>
        <v>207</v>
      </c>
      <c r="Z991">
        <f>Tabel1[[#This Row],[Total Aktive]]+Tabel1[[#This Row],[Total Passive]]</f>
        <v>1199</v>
      </c>
    </row>
    <row r="992" spans="1:26" x14ac:dyDescent="0.2">
      <c r="A992">
        <v>2016</v>
      </c>
      <c r="B992">
        <v>31</v>
      </c>
      <c r="C992" t="s">
        <v>74</v>
      </c>
      <c r="D992">
        <v>36</v>
      </c>
      <c r="E992">
        <v>3</v>
      </c>
      <c r="F992">
        <v>20</v>
      </c>
      <c r="G992">
        <v>0</v>
      </c>
      <c r="H992">
        <v>575</v>
      </c>
      <c r="I992">
        <v>267</v>
      </c>
      <c r="J992">
        <v>0</v>
      </c>
      <c r="K992">
        <v>0</v>
      </c>
      <c r="L992">
        <v>76</v>
      </c>
      <c r="M992">
        <v>13</v>
      </c>
      <c r="N992">
        <v>2</v>
      </c>
      <c r="O992">
        <v>0</v>
      </c>
      <c r="P992">
        <v>992</v>
      </c>
      <c r="Q992">
        <v>92</v>
      </c>
      <c r="R992" t="str">
        <f>_xlfn.CONCAT(Tabel1[[#This Row],[KlubNr]]," - ",Tabel1[[#This Row],[Klubnavn]])</f>
        <v>31 - Haderslev Golfklub</v>
      </c>
      <c r="S992">
        <f>Tabel1[[#This Row],[Fleks mænd]]+Tabel1[[#This Row],[Fleks damer]]</f>
        <v>89</v>
      </c>
      <c r="T992">
        <f>Tabel1[[#This Row],[Junior drenge]]+Tabel1[[#This Row],[Junior piger]]+Tabel1[[#This Row],[Junior drenge uden banetill.]]+Tabel1[[#This Row],[Junior piger uden banetill.]]+Tabel1[[#This Row],[Senior mænd]]+Tabel1[[#This Row],[Senior damer]]</f>
        <v>901</v>
      </c>
      <c r="U992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992">
        <f>Tabel1[[#This Row],[Senior mænd]]+Tabel1[[#This Row],[Senior damer]]</f>
        <v>842</v>
      </c>
      <c r="W992">
        <f>Tabel1[[#This Row],[Langdist mænd]]+Tabel1[[#This Row],[Langdist damer]]</f>
        <v>2</v>
      </c>
      <c r="X992">
        <f>Tabel1[[#This Row],[I alt]]</f>
        <v>992</v>
      </c>
      <c r="Y992">
        <f>Tabel1[[#This Row],[Passive]]</f>
        <v>92</v>
      </c>
      <c r="Z992">
        <f>Tabel1[[#This Row],[Total Aktive]]+Tabel1[[#This Row],[Total Passive]]</f>
        <v>1084</v>
      </c>
    </row>
    <row r="993" spans="1:26" x14ac:dyDescent="0.2">
      <c r="A993">
        <v>2016</v>
      </c>
      <c r="B993">
        <v>100</v>
      </c>
      <c r="C993" t="s">
        <v>83</v>
      </c>
      <c r="D993">
        <v>29</v>
      </c>
      <c r="E993">
        <v>10</v>
      </c>
      <c r="F993">
        <v>4</v>
      </c>
      <c r="G993">
        <v>4</v>
      </c>
      <c r="H993">
        <v>526</v>
      </c>
      <c r="I993">
        <v>243</v>
      </c>
      <c r="J993">
        <v>0</v>
      </c>
      <c r="K993">
        <v>0</v>
      </c>
      <c r="L993">
        <v>116</v>
      </c>
      <c r="M993">
        <v>42</v>
      </c>
      <c r="N993">
        <v>7</v>
      </c>
      <c r="O993">
        <v>2</v>
      </c>
      <c r="P993">
        <v>983</v>
      </c>
      <c r="Q993">
        <v>17</v>
      </c>
      <c r="R993" t="str">
        <f>_xlfn.CONCAT(Tabel1[[#This Row],[KlubNr]]," - ",Tabel1[[#This Row],[Klubnavn]])</f>
        <v>100 - Vejen Golfklub</v>
      </c>
      <c r="S993">
        <f>Tabel1[[#This Row],[Fleks mænd]]+Tabel1[[#This Row],[Fleks damer]]</f>
        <v>158</v>
      </c>
      <c r="T993">
        <f>Tabel1[[#This Row],[Junior drenge]]+Tabel1[[#This Row],[Junior piger]]+Tabel1[[#This Row],[Junior drenge uden banetill.]]+Tabel1[[#This Row],[Junior piger uden banetill.]]+Tabel1[[#This Row],[Senior mænd]]+Tabel1[[#This Row],[Senior damer]]</f>
        <v>816</v>
      </c>
      <c r="U993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993">
        <f>Tabel1[[#This Row],[Senior mænd]]+Tabel1[[#This Row],[Senior damer]]</f>
        <v>769</v>
      </c>
      <c r="W993">
        <f>Tabel1[[#This Row],[Langdist mænd]]+Tabel1[[#This Row],[Langdist damer]]</f>
        <v>9</v>
      </c>
      <c r="X993">
        <f>Tabel1[[#This Row],[I alt]]</f>
        <v>983</v>
      </c>
      <c r="Y993">
        <f>Tabel1[[#This Row],[Passive]]</f>
        <v>17</v>
      </c>
      <c r="Z993">
        <f>Tabel1[[#This Row],[Total Aktive]]+Tabel1[[#This Row],[Total Passive]]</f>
        <v>1000</v>
      </c>
    </row>
    <row r="994" spans="1:26" x14ac:dyDescent="0.2">
      <c r="A994">
        <v>2016</v>
      </c>
      <c r="B994">
        <v>14</v>
      </c>
      <c r="C994" t="s">
        <v>86</v>
      </c>
      <c r="D994">
        <v>24</v>
      </c>
      <c r="E994">
        <v>6</v>
      </c>
      <c r="F994">
        <v>0</v>
      </c>
      <c r="G994">
        <v>0</v>
      </c>
      <c r="H994">
        <v>532</v>
      </c>
      <c r="I994">
        <v>248</v>
      </c>
      <c r="J994">
        <v>0</v>
      </c>
      <c r="K994">
        <v>0</v>
      </c>
      <c r="L994">
        <v>92</v>
      </c>
      <c r="M994">
        <v>67</v>
      </c>
      <c r="N994">
        <v>8</v>
      </c>
      <c r="O994">
        <v>4</v>
      </c>
      <c r="P994">
        <v>981</v>
      </c>
      <c r="Q994">
        <v>121</v>
      </c>
      <c r="R994" t="str">
        <f>_xlfn.CONCAT(Tabel1[[#This Row],[KlubNr]]," - ",Tabel1[[#This Row],[Klubnavn]])</f>
        <v>14 - Korsør Golf Klub</v>
      </c>
      <c r="S994">
        <f>Tabel1[[#This Row],[Fleks mænd]]+Tabel1[[#This Row],[Fleks damer]]</f>
        <v>159</v>
      </c>
      <c r="T994">
        <f>Tabel1[[#This Row],[Junior drenge]]+Tabel1[[#This Row],[Junior piger]]+Tabel1[[#This Row],[Junior drenge uden banetill.]]+Tabel1[[#This Row],[Junior piger uden banetill.]]+Tabel1[[#This Row],[Senior mænd]]+Tabel1[[#This Row],[Senior damer]]</f>
        <v>810</v>
      </c>
      <c r="U994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994">
        <f>Tabel1[[#This Row],[Senior mænd]]+Tabel1[[#This Row],[Senior damer]]</f>
        <v>780</v>
      </c>
      <c r="W994">
        <f>Tabel1[[#This Row],[Langdist mænd]]+Tabel1[[#This Row],[Langdist damer]]</f>
        <v>12</v>
      </c>
      <c r="X994">
        <f>Tabel1[[#This Row],[I alt]]</f>
        <v>981</v>
      </c>
      <c r="Y994">
        <f>Tabel1[[#This Row],[Passive]]</f>
        <v>121</v>
      </c>
      <c r="Z994">
        <f>Tabel1[[#This Row],[Total Aktive]]+Tabel1[[#This Row],[Total Passive]]</f>
        <v>1102</v>
      </c>
    </row>
    <row r="995" spans="1:26" x14ac:dyDescent="0.2">
      <c r="A995">
        <v>2016</v>
      </c>
      <c r="B995">
        <v>8</v>
      </c>
      <c r="C995" t="s">
        <v>76</v>
      </c>
      <c r="D995">
        <v>55</v>
      </c>
      <c r="E995">
        <v>16</v>
      </c>
      <c r="F995">
        <v>0</v>
      </c>
      <c r="G995">
        <v>1</v>
      </c>
      <c r="H995">
        <v>531</v>
      </c>
      <c r="I995">
        <v>291</v>
      </c>
      <c r="J995">
        <v>2</v>
      </c>
      <c r="K995">
        <v>5</v>
      </c>
      <c r="L995">
        <v>51</v>
      </c>
      <c r="M995">
        <v>22</v>
      </c>
      <c r="N995">
        <v>0</v>
      </c>
      <c r="O995">
        <v>0</v>
      </c>
      <c r="P995">
        <v>974</v>
      </c>
      <c r="Q995">
        <v>198</v>
      </c>
      <c r="R995" t="str">
        <f>_xlfn.CONCAT(Tabel1[[#This Row],[KlubNr]]," - ",Tabel1[[#This Row],[Klubnavn]])</f>
        <v>8 - Rungsted Golf Klub</v>
      </c>
      <c r="S995">
        <f>Tabel1[[#This Row],[Fleks mænd]]+Tabel1[[#This Row],[Fleks damer]]</f>
        <v>73</v>
      </c>
      <c r="T995">
        <f>Tabel1[[#This Row],[Junior drenge]]+Tabel1[[#This Row],[Junior piger]]+Tabel1[[#This Row],[Junior drenge uden banetill.]]+Tabel1[[#This Row],[Junior piger uden banetill.]]+Tabel1[[#This Row],[Senior mænd]]+Tabel1[[#This Row],[Senior damer]]</f>
        <v>894</v>
      </c>
      <c r="U995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995">
        <f>Tabel1[[#This Row],[Senior mænd]]+Tabel1[[#This Row],[Senior damer]]</f>
        <v>822</v>
      </c>
      <c r="W995">
        <f>Tabel1[[#This Row],[Langdist mænd]]+Tabel1[[#This Row],[Langdist damer]]</f>
        <v>0</v>
      </c>
      <c r="X995">
        <f>Tabel1[[#This Row],[I alt]]</f>
        <v>974</v>
      </c>
      <c r="Y995">
        <f>Tabel1[[#This Row],[Passive]]</f>
        <v>198</v>
      </c>
      <c r="Z995">
        <f>Tabel1[[#This Row],[Total Aktive]]+Tabel1[[#This Row],[Total Passive]]</f>
        <v>1172</v>
      </c>
    </row>
    <row r="996" spans="1:26" x14ac:dyDescent="0.2">
      <c r="A996">
        <v>2016</v>
      </c>
      <c r="B996">
        <v>32</v>
      </c>
      <c r="C996" t="s">
        <v>61</v>
      </c>
      <c r="D996">
        <v>31</v>
      </c>
      <c r="E996">
        <v>3</v>
      </c>
      <c r="F996">
        <v>18</v>
      </c>
      <c r="G996">
        <v>7</v>
      </c>
      <c r="H996">
        <v>561</v>
      </c>
      <c r="I996">
        <v>260</v>
      </c>
      <c r="J996">
        <v>1</v>
      </c>
      <c r="K996">
        <v>0</v>
      </c>
      <c r="L996">
        <v>45</v>
      </c>
      <c r="M996">
        <v>25</v>
      </c>
      <c r="N996">
        <v>9</v>
      </c>
      <c r="O996">
        <v>5</v>
      </c>
      <c r="P996">
        <v>965</v>
      </c>
      <c r="Q996">
        <v>60</v>
      </c>
      <c r="R996" t="str">
        <f>_xlfn.CONCAT(Tabel1[[#This Row],[KlubNr]]," - ",Tabel1[[#This Row],[Klubnavn]])</f>
        <v>32 - Brønderslev Golfklub</v>
      </c>
      <c r="S996">
        <f>Tabel1[[#This Row],[Fleks mænd]]+Tabel1[[#This Row],[Fleks damer]]</f>
        <v>70</v>
      </c>
      <c r="T996">
        <f>Tabel1[[#This Row],[Junior drenge]]+Tabel1[[#This Row],[Junior piger]]+Tabel1[[#This Row],[Junior drenge uden banetill.]]+Tabel1[[#This Row],[Junior piger uden banetill.]]+Tabel1[[#This Row],[Senior mænd]]+Tabel1[[#This Row],[Senior damer]]</f>
        <v>880</v>
      </c>
      <c r="U996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996">
        <f>Tabel1[[#This Row],[Senior mænd]]+Tabel1[[#This Row],[Senior damer]]</f>
        <v>821</v>
      </c>
      <c r="W996">
        <f>Tabel1[[#This Row],[Langdist mænd]]+Tabel1[[#This Row],[Langdist damer]]</f>
        <v>14</v>
      </c>
      <c r="X996">
        <f>Tabel1[[#This Row],[I alt]]</f>
        <v>965</v>
      </c>
      <c r="Y996">
        <f>Tabel1[[#This Row],[Passive]]</f>
        <v>60</v>
      </c>
      <c r="Z996">
        <f>Tabel1[[#This Row],[Total Aktive]]+Tabel1[[#This Row],[Total Passive]]</f>
        <v>1025</v>
      </c>
    </row>
    <row r="997" spans="1:26" x14ac:dyDescent="0.2">
      <c r="A997">
        <v>2016</v>
      </c>
      <c r="B997">
        <v>84</v>
      </c>
      <c r="C997" t="s">
        <v>73</v>
      </c>
      <c r="D997">
        <v>29</v>
      </c>
      <c r="E997">
        <v>4</v>
      </c>
      <c r="F997">
        <v>2</v>
      </c>
      <c r="G997">
        <v>2</v>
      </c>
      <c r="H997">
        <v>501</v>
      </c>
      <c r="I997">
        <v>240</v>
      </c>
      <c r="J997">
        <v>0</v>
      </c>
      <c r="K997">
        <v>0</v>
      </c>
      <c r="L997">
        <v>111</v>
      </c>
      <c r="M997">
        <v>56</v>
      </c>
      <c r="N997">
        <v>13</v>
      </c>
      <c r="O997">
        <v>7</v>
      </c>
      <c r="P997">
        <v>965</v>
      </c>
      <c r="Q997">
        <v>26</v>
      </c>
      <c r="R997" t="str">
        <f>_xlfn.CONCAT(Tabel1[[#This Row],[KlubNr]]," - ",Tabel1[[#This Row],[Klubnavn]])</f>
        <v>84 - Ikast Tullamore Golf Club</v>
      </c>
      <c r="S997">
        <f>Tabel1[[#This Row],[Fleks mænd]]+Tabel1[[#This Row],[Fleks damer]]</f>
        <v>167</v>
      </c>
      <c r="T997">
        <f>Tabel1[[#This Row],[Junior drenge]]+Tabel1[[#This Row],[Junior piger]]+Tabel1[[#This Row],[Junior drenge uden banetill.]]+Tabel1[[#This Row],[Junior piger uden banetill.]]+Tabel1[[#This Row],[Senior mænd]]+Tabel1[[#This Row],[Senior damer]]</f>
        <v>778</v>
      </c>
      <c r="U997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997">
        <f>Tabel1[[#This Row],[Senior mænd]]+Tabel1[[#This Row],[Senior damer]]</f>
        <v>741</v>
      </c>
      <c r="W997">
        <f>Tabel1[[#This Row],[Langdist mænd]]+Tabel1[[#This Row],[Langdist damer]]</f>
        <v>20</v>
      </c>
      <c r="X997">
        <f>Tabel1[[#This Row],[I alt]]</f>
        <v>965</v>
      </c>
      <c r="Y997">
        <f>Tabel1[[#This Row],[Passive]]</f>
        <v>26</v>
      </c>
      <c r="Z997">
        <f>Tabel1[[#This Row],[Total Aktive]]+Tabel1[[#This Row],[Total Passive]]</f>
        <v>991</v>
      </c>
    </row>
    <row r="998" spans="1:26" x14ac:dyDescent="0.2">
      <c r="A998">
        <v>2016</v>
      </c>
      <c r="B998">
        <v>25</v>
      </c>
      <c r="C998" t="s">
        <v>69</v>
      </c>
      <c r="D998">
        <v>27</v>
      </c>
      <c r="E998">
        <v>14</v>
      </c>
      <c r="F998">
        <v>2</v>
      </c>
      <c r="G998">
        <v>0</v>
      </c>
      <c r="H998">
        <v>474</v>
      </c>
      <c r="I998">
        <v>273</v>
      </c>
      <c r="J998">
        <v>1</v>
      </c>
      <c r="K998">
        <v>0</v>
      </c>
      <c r="L998">
        <v>104</v>
      </c>
      <c r="M998">
        <v>68</v>
      </c>
      <c r="N998">
        <v>0</v>
      </c>
      <c r="O998">
        <v>0</v>
      </c>
      <c r="P998">
        <v>963</v>
      </c>
      <c r="Q998">
        <v>196</v>
      </c>
      <c r="R998" t="str">
        <f>_xlfn.CONCAT(Tabel1[[#This Row],[KlubNr]]," - ",Tabel1[[#This Row],[Klubnavn]])</f>
        <v>25 - Gilleleje Golfklub</v>
      </c>
      <c r="S998">
        <f>Tabel1[[#This Row],[Fleks mænd]]+Tabel1[[#This Row],[Fleks damer]]</f>
        <v>172</v>
      </c>
      <c r="T998">
        <f>Tabel1[[#This Row],[Junior drenge]]+Tabel1[[#This Row],[Junior piger]]+Tabel1[[#This Row],[Junior drenge uden banetill.]]+Tabel1[[#This Row],[Junior piger uden banetill.]]+Tabel1[[#This Row],[Senior mænd]]+Tabel1[[#This Row],[Senior damer]]</f>
        <v>790</v>
      </c>
      <c r="U998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998">
        <f>Tabel1[[#This Row],[Senior mænd]]+Tabel1[[#This Row],[Senior damer]]</f>
        <v>747</v>
      </c>
      <c r="W998">
        <f>Tabel1[[#This Row],[Langdist mænd]]+Tabel1[[#This Row],[Langdist damer]]</f>
        <v>0</v>
      </c>
      <c r="X998">
        <f>Tabel1[[#This Row],[I alt]]</f>
        <v>963</v>
      </c>
      <c r="Y998">
        <f>Tabel1[[#This Row],[Passive]]</f>
        <v>196</v>
      </c>
      <c r="Z998">
        <f>Tabel1[[#This Row],[Total Aktive]]+Tabel1[[#This Row],[Total Passive]]</f>
        <v>1159</v>
      </c>
    </row>
    <row r="999" spans="1:26" x14ac:dyDescent="0.2">
      <c r="A999">
        <v>2016</v>
      </c>
      <c r="B999">
        <v>46</v>
      </c>
      <c r="C999" t="s">
        <v>75</v>
      </c>
      <c r="D999">
        <v>11</v>
      </c>
      <c r="E999">
        <v>6</v>
      </c>
      <c r="F999">
        <v>28</v>
      </c>
      <c r="G999">
        <v>9</v>
      </c>
      <c r="H999">
        <v>406</v>
      </c>
      <c r="I999">
        <v>164</v>
      </c>
      <c r="J999">
        <v>0</v>
      </c>
      <c r="K999">
        <v>0</v>
      </c>
      <c r="L999">
        <v>225</v>
      </c>
      <c r="M999">
        <v>107</v>
      </c>
      <c r="N999">
        <v>1</v>
      </c>
      <c r="O999">
        <v>0</v>
      </c>
      <c r="P999">
        <v>957</v>
      </c>
      <c r="Q999">
        <v>47</v>
      </c>
      <c r="R999" t="str">
        <f>_xlfn.CONCAT(Tabel1[[#This Row],[KlubNr]]," - ",Tabel1[[#This Row],[Klubnavn]])</f>
        <v>46 - Frederikssund Golfklub</v>
      </c>
      <c r="S999">
        <f>Tabel1[[#This Row],[Fleks mænd]]+Tabel1[[#This Row],[Fleks damer]]</f>
        <v>332</v>
      </c>
      <c r="T999">
        <f>Tabel1[[#This Row],[Junior drenge]]+Tabel1[[#This Row],[Junior piger]]+Tabel1[[#This Row],[Junior drenge uden banetill.]]+Tabel1[[#This Row],[Junior piger uden banetill.]]+Tabel1[[#This Row],[Senior mænd]]+Tabel1[[#This Row],[Senior damer]]</f>
        <v>624</v>
      </c>
      <c r="U999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999">
        <f>Tabel1[[#This Row],[Senior mænd]]+Tabel1[[#This Row],[Senior damer]]</f>
        <v>570</v>
      </c>
      <c r="W999">
        <f>Tabel1[[#This Row],[Langdist mænd]]+Tabel1[[#This Row],[Langdist damer]]</f>
        <v>1</v>
      </c>
      <c r="X999">
        <f>Tabel1[[#This Row],[I alt]]</f>
        <v>957</v>
      </c>
      <c r="Y999">
        <f>Tabel1[[#This Row],[Passive]]</f>
        <v>47</v>
      </c>
      <c r="Z999">
        <f>Tabel1[[#This Row],[Total Aktive]]+Tabel1[[#This Row],[Total Passive]]</f>
        <v>1004</v>
      </c>
    </row>
    <row r="1000" spans="1:26" x14ac:dyDescent="0.2">
      <c r="A1000">
        <v>2016</v>
      </c>
      <c r="B1000">
        <v>157</v>
      </c>
      <c r="C1000" t="s">
        <v>126</v>
      </c>
      <c r="D1000">
        <v>10</v>
      </c>
      <c r="E1000">
        <v>1</v>
      </c>
      <c r="F1000">
        <v>4</v>
      </c>
      <c r="G1000">
        <v>6</v>
      </c>
      <c r="H1000">
        <v>370</v>
      </c>
      <c r="I1000">
        <v>82</v>
      </c>
      <c r="J1000">
        <v>4</v>
      </c>
      <c r="K1000">
        <v>0</v>
      </c>
      <c r="L1000">
        <v>399</v>
      </c>
      <c r="M1000">
        <v>67</v>
      </c>
      <c r="N1000">
        <v>4</v>
      </c>
      <c r="O1000">
        <v>0</v>
      </c>
      <c r="P1000">
        <v>947</v>
      </c>
      <c r="Q1000">
        <v>58</v>
      </c>
      <c r="R1000" t="str">
        <f>_xlfn.CONCAT(Tabel1[[#This Row],[KlubNr]]," - ",Tabel1[[#This Row],[Klubnavn]])</f>
        <v>157 - Ishøj Golfklub</v>
      </c>
      <c r="S1000">
        <f>Tabel1[[#This Row],[Fleks mænd]]+Tabel1[[#This Row],[Fleks damer]]</f>
        <v>466</v>
      </c>
      <c r="T1000">
        <f>Tabel1[[#This Row],[Junior drenge]]+Tabel1[[#This Row],[Junior piger]]+Tabel1[[#This Row],[Junior drenge uden banetill.]]+Tabel1[[#This Row],[Junior piger uden banetill.]]+Tabel1[[#This Row],[Senior mænd]]+Tabel1[[#This Row],[Senior damer]]</f>
        <v>473</v>
      </c>
      <c r="U1000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000">
        <f>Tabel1[[#This Row],[Senior mænd]]+Tabel1[[#This Row],[Senior damer]]</f>
        <v>452</v>
      </c>
      <c r="W1000">
        <f>Tabel1[[#This Row],[Langdist mænd]]+Tabel1[[#This Row],[Langdist damer]]</f>
        <v>4</v>
      </c>
      <c r="X1000">
        <f>Tabel1[[#This Row],[I alt]]</f>
        <v>947</v>
      </c>
      <c r="Y1000">
        <f>Tabel1[[#This Row],[Passive]]</f>
        <v>58</v>
      </c>
      <c r="Z1000">
        <f>Tabel1[[#This Row],[Total Aktive]]+Tabel1[[#This Row],[Total Passive]]</f>
        <v>1005</v>
      </c>
    </row>
    <row r="1001" spans="1:26" x14ac:dyDescent="0.2">
      <c r="A1001">
        <v>2016</v>
      </c>
      <c r="B1001">
        <v>65</v>
      </c>
      <c r="C1001" t="s">
        <v>88</v>
      </c>
      <c r="D1001">
        <v>21</v>
      </c>
      <c r="E1001">
        <v>5</v>
      </c>
      <c r="F1001">
        <v>28</v>
      </c>
      <c r="G1001">
        <v>6</v>
      </c>
      <c r="H1001">
        <v>537</v>
      </c>
      <c r="I1001">
        <v>281</v>
      </c>
      <c r="J1001">
        <v>0</v>
      </c>
      <c r="K1001">
        <v>0</v>
      </c>
      <c r="L1001">
        <v>49</v>
      </c>
      <c r="M1001">
        <v>14</v>
      </c>
      <c r="N1001">
        <v>2</v>
      </c>
      <c r="O1001">
        <v>0</v>
      </c>
      <c r="P1001">
        <v>943</v>
      </c>
      <c r="Q1001">
        <v>94</v>
      </c>
      <c r="R1001" t="str">
        <f>_xlfn.CONCAT(Tabel1[[#This Row],[KlubNr]]," - ",Tabel1[[#This Row],[Klubnavn]])</f>
        <v>65 - Kaj Lykke Golfklub</v>
      </c>
      <c r="S1001">
        <f>Tabel1[[#This Row],[Fleks mænd]]+Tabel1[[#This Row],[Fleks damer]]</f>
        <v>63</v>
      </c>
      <c r="T1001">
        <f>Tabel1[[#This Row],[Junior drenge]]+Tabel1[[#This Row],[Junior piger]]+Tabel1[[#This Row],[Junior drenge uden banetill.]]+Tabel1[[#This Row],[Junior piger uden banetill.]]+Tabel1[[#This Row],[Senior mænd]]+Tabel1[[#This Row],[Senior damer]]</f>
        <v>878</v>
      </c>
      <c r="U1001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1001">
        <f>Tabel1[[#This Row],[Senior mænd]]+Tabel1[[#This Row],[Senior damer]]</f>
        <v>818</v>
      </c>
      <c r="W1001">
        <f>Tabel1[[#This Row],[Langdist mænd]]+Tabel1[[#This Row],[Langdist damer]]</f>
        <v>2</v>
      </c>
      <c r="X1001">
        <f>Tabel1[[#This Row],[I alt]]</f>
        <v>943</v>
      </c>
      <c r="Y1001">
        <f>Tabel1[[#This Row],[Passive]]</f>
        <v>94</v>
      </c>
      <c r="Z1001">
        <f>Tabel1[[#This Row],[Total Aktive]]+Tabel1[[#This Row],[Total Passive]]</f>
        <v>1037</v>
      </c>
    </row>
    <row r="1002" spans="1:26" x14ac:dyDescent="0.2">
      <c r="A1002">
        <v>2016</v>
      </c>
      <c r="B1002">
        <v>130</v>
      </c>
      <c r="C1002" t="s">
        <v>77</v>
      </c>
      <c r="D1002">
        <v>14</v>
      </c>
      <c r="E1002">
        <v>2</v>
      </c>
      <c r="F1002">
        <v>11</v>
      </c>
      <c r="G1002">
        <v>6</v>
      </c>
      <c r="H1002">
        <v>506</v>
      </c>
      <c r="I1002">
        <v>201</v>
      </c>
      <c r="J1002">
        <v>0</v>
      </c>
      <c r="K1002">
        <v>0</v>
      </c>
      <c r="L1002">
        <v>150</v>
      </c>
      <c r="M1002">
        <v>51</v>
      </c>
      <c r="N1002">
        <v>0</v>
      </c>
      <c r="O1002">
        <v>0</v>
      </c>
      <c r="P1002">
        <v>941</v>
      </c>
      <c r="Q1002">
        <v>119</v>
      </c>
      <c r="R1002" t="str">
        <f>_xlfn.CONCAT(Tabel1[[#This Row],[KlubNr]]," - ",Tabel1[[#This Row],[Klubnavn]])</f>
        <v>130 - Brøndby Golfklub</v>
      </c>
      <c r="S1002">
        <f>Tabel1[[#This Row],[Fleks mænd]]+Tabel1[[#This Row],[Fleks damer]]</f>
        <v>201</v>
      </c>
      <c r="T1002">
        <f>Tabel1[[#This Row],[Junior drenge]]+Tabel1[[#This Row],[Junior piger]]+Tabel1[[#This Row],[Junior drenge uden banetill.]]+Tabel1[[#This Row],[Junior piger uden banetill.]]+Tabel1[[#This Row],[Senior mænd]]+Tabel1[[#This Row],[Senior damer]]</f>
        <v>740</v>
      </c>
      <c r="U1002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1002">
        <f>Tabel1[[#This Row],[Senior mænd]]+Tabel1[[#This Row],[Senior damer]]</f>
        <v>707</v>
      </c>
      <c r="W1002">
        <f>Tabel1[[#This Row],[Langdist mænd]]+Tabel1[[#This Row],[Langdist damer]]</f>
        <v>0</v>
      </c>
      <c r="X1002">
        <f>Tabel1[[#This Row],[I alt]]</f>
        <v>941</v>
      </c>
      <c r="Y1002">
        <f>Tabel1[[#This Row],[Passive]]</f>
        <v>119</v>
      </c>
      <c r="Z1002">
        <f>Tabel1[[#This Row],[Total Aktive]]+Tabel1[[#This Row],[Total Passive]]</f>
        <v>1060</v>
      </c>
    </row>
    <row r="1003" spans="1:26" x14ac:dyDescent="0.2">
      <c r="A1003">
        <v>2016</v>
      </c>
      <c r="B1003">
        <v>20</v>
      </c>
      <c r="C1003" t="s">
        <v>91</v>
      </c>
      <c r="D1003">
        <v>27</v>
      </c>
      <c r="E1003">
        <v>2</v>
      </c>
      <c r="F1003">
        <v>14</v>
      </c>
      <c r="G1003">
        <v>4</v>
      </c>
      <c r="H1003">
        <v>300</v>
      </c>
      <c r="I1003">
        <v>157</v>
      </c>
      <c r="J1003">
        <v>0</v>
      </c>
      <c r="K1003">
        <v>0</v>
      </c>
      <c r="L1003">
        <v>256</v>
      </c>
      <c r="M1003">
        <v>178</v>
      </c>
      <c r="N1003">
        <v>0</v>
      </c>
      <c r="O1003">
        <v>0</v>
      </c>
      <c r="P1003">
        <v>938</v>
      </c>
      <c r="Q1003">
        <v>73</v>
      </c>
      <c r="R1003" t="str">
        <f>_xlfn.CONCAT(Tabel1[[#This Row],[KlubNr]]," - ",Tabel1[[#This Row],[Klubnavn]])</f>
        <v>20 - Odsherred Golfklub</v>
      </c>
      <c r="S1003">
        <f>Tabel1[[#This Row],[Fleks mænd]]+Tabel1[[#This Row],[Fleks damer]]</f>
        <v>434</v>
      </c>
      <c r="T1003">
        <f>Tabel1[[#This Row],[Junior drenge]]+Tabel1[[#This Row],[Junior piger]]+Tabel1[[#This Row],[Junior drenge uden banetill.]]+Tabel1[[#This Row],[Junior piger uden banetill.]]+Tabel1[[#This Row],[Senior mænd]]+Tabel1[[#This Row],[Senior damer]]</f>
        <v>504</v>
      </c>
      <c r="U1003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003">
        <f>Tabel1[[#This Row],[Senior mænd]]+Tabel1[[#This Row],[Senior damer]]</f>
        <v>457</v>
      </c>
      <c r="W1003">
        <f>Tabel1[[#This Row],[Langdist mænd]]+Tabel1[[#This Row],[Langdist damer]]</f>
        <v>0</v>
      </c>
      <c r="X1003">
        <f>Tabel1[[#This Row],[I alt]]</f>
        <v>938</v>
      </c>
      <c r="Y1003">
        <f>Tabel1[[#This Row],[Passive]]</f>
        <v>73</v>
      </c>
      <c r="Z1003">
        <f>Tabel1[[#This Row],[Total Aktive]]+Tabel1[[#This Row],[Total Passive]]</f>
        <v>1011</v>
      </c>
    </row>
    <row r="1004" spans="1:26" x14ac:dyDescent="0.2">
      <c r="A1004">
        <v>2016</v>
      </c>
      <c r="B1004">
        <v>112</v>
      </c>
      <c r="C1004" t="s">
        <v>66</v>
      </c>
      <c r="D1004">
        <v>16</v>
      </c>
      <c r="E1004">
        <v>13</v>
      </c>
      <c r="F1004">
        <v>27</v>
      </c>
      <c r="G1004">
        <v>14</v>
      </c>
      <c r="H1004">
        <v>544</v>
      </c>
      <c r="I1004">
        <v>204</v>
      </c>
      <c r="J1004">
        <v>0</v>
      </c>
      <c r="K1004">
        <v>0</v>
      </c>
      <c r="L1004">
        <v>84</v>
      </c>
      <c r="M1004">
        <v>32</v>
      </c>
      <c r="N1004">
        <v>0</v>
      </c>
      <c r="O1004">
        <v>1</v>
      </c>
      <c r="P1004">
        <v>935</v>
      </c>
      <c r="Q1004">
        <v>54</v>
      </c>
      <c r="R1004" t="str">
        <f>_xlfn.CONCAT(Tabel1[[#This Row],[KlubNr]]," - ",Tabel1[[#This Row],[Klubnavn]])</f>
        <v>112 - Hammel Golf Klub</v>
      </c>
      <c r="S1004">
        <f>Tabel1[[#This Row],[Fleks mænd]]+Tabel1[[#This Row],[Fleks damer]]</f>
        <v>116</v>
      </c>
      <c r="T1004">
        <f>Tabel1[[#This Row],[Junior drenge]]+Tabel1[[#This Row],[Junior piger]]+Tabel1[[#This Row],[Junior drenge uden banetill.]]+Tabel1[[#This Row],[Junior piger uden banetill.]]+Tabel1[[#This Row],[Senior mænd]]+Tabel1[[#This Row],[Senior damer]]</f>
        <v>818</v>
      </c>
      <c r="U1004">
        <f>Tabel1[[#This Row],[Junior drenge]]+Tabel1[[#This Row],[Junior piger]]+Tabel1[[#This Row],[Junior drenge uden banetill.]]+Tabel1[[#This Row],[Junior piger uden banetill.]]+Tabel1[[#This Row],[Fleks drenge]]+Tabel1[[#This Row],[Fleks piger]]</f>
        <v>70</v>
      </c>
      <c r="V1004">
        <f>Tabel1[[#This Row],[Senior mænd]]+Tabel1[[#This Row],[Senior damer]]</f>
        <v>748</v>
      </c>
      <c r="W1004">
        <f>Tabel1[[#This Row],[Langdist mænd]]+Tabel1[[#This Row],[Langdist damer]]</f>
        <v>1</v>
      </c>
      <c r="X1004">
        <f>Tabel1[[#This Row],[I alt]]</f>
        <v>935</v>
      </c>
      <c r="Y1004">
        <f>Tabel1[[#This Row],[Passive]]</f>
        <v>54</v>
      </c>
      <c r="Z1004">
        <f>Tabel1[[#This Row],[Total Aktive]]+Tabel1[[#This Row],[Total Passive]]</f>
        <v>989</v>
      </c>
    </row>
    <row r="1005" spans="1:26" x14ac:dyDescent="0.2">
      <c r="A1005">
        <v>2016</v>
      </c>
      <c r="B1005">
        <v>9</v>
      </c>
      <c r="C1005" t="s">
        <v>81</v>
      </c>
      <c r="D1005">
        <v>35</v>
      </c>
      <c r="E1005">
        <v>13</v>
      </c>
      <c r="F1005">
        <v>12</v>
      </c>
      <c r="G1005">
        <v>16</v>
      </c>
      <c r="H1005">
        <v>530</v>
      </c>
      <c r="I1005">
        <v>288</v>
      </c>
      <c r="J1005">
        <v>0</v>
      </c>
      <c r="K1005">
        <v>0</v>
      </c>
      <c r="L1005">
        <v>19</v>
      </c>
      <c r="M1005">
        <v>19</v>
      </c>
      <c r="N1005">
        <v>0</v>
      </c>
      <c r="O1005">
        <v>0</v>
      </c>
      <c r="P1005">
        <v>932</v>
      </c>
      <c r="Q1005">
        <v>135</v>
      </c>
      <c r="R1005" t="str">
        <f>_xlfn.CONCAT(Tabel1[[#This Row],[KlubNr]]," - ",Tabel1[[#This Row],[Klubnavn]])</f>
        <v>9 - Asserbo Golf Club</v>
      </c>
      <c r="S1005">
        <f>Tabel1[[#This Row],[Fleks mænd]]+Tabel1[[#This Row],[Fleks damer]]</f>
        <v>38</v>
      </c>
      <c r="T1005">
        <f>Tabel1[[#This Row],[Junior drenge]]+Tabel1[[#This Row],[Junior piger]]+Tabel1[[#This Row],[Junior drenge uden banetill.]]+Tabel1[[#This Row],[Junior piger uden banetill.]]+Tabel1[[#This Row],[Senior mænd]]+Tabel1[[#This Row],[Senior damer]]</f>
        <v>894</v>
      </c>
      <c r="U1005">
        <f>Tabel1[[#This Row],[Junior drenge]]+Tabel1[[#This Row],[Junior piger]]+Tabel1[[#This Row],[Junior drenge uden banetill.]]+Tabel1[[#This Row],[Junior piger uden banetill.]]+Tabel1[[#This Row],[Fleks drenge]]+Tabel1[[#This Row],[Fleks piger]]</f>
        <v>76</v>
      </c>
      <c r="V1005">
        <f>Tabel1[[#This Row],[Senior mænd]]+Tabel1[[#This Row],[Senior damer]]</f>
        <v>818</v>
      </c>
      <c r="W1005">
        <f>Tabel1[[#This Row],[Langdist mænd]]+Tabel1[[#This Row],[Langdist damer]]</f>
        <v>0</v>
      </c>
      <c r="X1005">
        <f>Tabel1[[#This Row],[I alt]]</f>
        <v>932</v>
      </c>
      <c r="Y1005">
        <f>Tabel1[[#This Row],[Passive]]</f>
        <v>135</v>
      </c>
      <c r="Z1005">
        <f>Tabel1[[#This Row],[Total Aktive]]+Tabel1[[#This Row],[Total Passive]]</f>
        <v>1067</v>
      </c>
    </row>
    <row r="1006" spans="1:26" x14ac:dyDescent="0.2">
      <c r="A1006">
        <v>2016</v>
      </c>
      <c r="B1006">
        <v>89</v>
      </c>
      <c r="C1006" t="s">
        <v>232</v>
      </c>
      <c r="D1006">
        <v>18</v>
      </c>
      <c r="E1006">
        <v>7</v>
      </c>
      <c r="F1006">
        <v>5</v>
      </c>
      <c r="G1006">
        <v>0</v>
      </c>
      <c r="H1006">
        <v>511</v>
      </c>
      <c r="I1006">
        <v>260</v>
      </c>
      <c r="J1006">
        <v>0</v>
      </c>
      <c r="K1006">
        <v>0</v>
      </c>
      <c r="L1006">
        <v>79</v>
      </c>
      <c r="M1006">
        <v>44</v>
      </c>
      <c r="N1006">
        <v>5</v>
      </c>
      <c r="O1006">
        <v>2</v>
      </c>
      <c r="P1006">
        <v>931</v>
      </c>
      <c r="Q1006">
        <v>31</v>
      </c>
      <c r="R1006" t="str">
        <f>_xlfn.CONCAT(Tabel1[[#This Row],[KlubNr]]," - ",Tabel1[[#This Row],[Klubnavn]])</f>
        <v xml:space="preserve">89 - Lillebælt </v>
      </c>
      <c r="S1006">
        <f>Tabel1[[#This Row],[Fleks mænd]]+Tabel1[[#This Row],[Fleks damer]]</f>
        <v>123</v>
      </c>
      <c r="T1006">
        <f>Tabel1[[#This Row],[Junior drenge]]+Tabel1[[#This Row],[Junior piger]]+Tabel1[[#This Row],[Junior drenge uden banetill.]]+Tabel1[[#This Row],[Junior piger uden banetill.]]+Tabel1[[#This Row],[Senior mænd]]+Tabel1[[#This Row],[Senior damer]]</f>
        <v>801</v>
      </c>
      <c r="U1006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006">
        <f>Tabel1[[#This Row],[Senior mænd]]+Tabel1[[#This Row],[Senior damer]]</f>
        <v>771</v>
      </c>
      <c r="W1006">
        <f>Tabel1[[#This Row],[Langdist mænd]]+Tabel1[[#This Row],[Langdist damer]]</f>
        <v>7</v>
      </c>
      <c r="X1006">
        <f>Tabel1[[#This Row],[I alt]]</f>
        <v>931</v>
      </c>
      <c r="Y1006">
        <f>Tabel1[[#This Row],[Passive]]</f>
        <v>31</v>
      </c>
      <c r="Z1006">
        <f>Tabel1[[#This Row],[Total Aktive]]+Tabel1[[#This Row],[Total Passive]]</f>
        <v>962</v>
      </c>
    </row>
    <row r="1007" spans="1:26" x14ac:dyDescent="0.2">
      <c r="A1007">
        <v>2016</v>
      </c>
      <c r="B1007">
        <v>116</v>
      </c>
      <c r="C1007" t="s">
        <v>101</v>
      </c>
      <c r="D1007">
        <v>31</v>
      </c>
      <c r="E1007">
        <v>11</v>
      </c>
      <c r="F1007">
        <v>4</v>
      </c>
      <c r="G1007">
        <v>6</v>
      </c>
      <c r="H1007">
        <v>506</v>
      </c>
      <c r="I1007">
        <v>255</v>
      </c>
      <c r="J1007">
        <v>0</v>
      </c>
      <c r="K1007">
        <v>0</v>
      </c>
      <c r="L1007">
        <v>53</v>
      </c>
      <c r="M1007">
        <v>28</v>
      </c>
      <c r="N1007">
        <v>27</v>
      </c>
      <c r="O1007">
        <v>9</v>
      </c>
      <c r="P1007">
        <v>930</v>
      </c>
      <c r="Q1007">
        <v>29</v>
      </c>
      <c r="R1007" t="str">
        <f>_xlfn.CONCAT(Tabel1[[#This Row],[KlubNr]]," - ",Tabel1[[#This Row],[Klubnavn]])</f>
        <v>116 - Frederikshavn Golf Klub</v>
      </c>
      <c r="S1007">
        <f>Tabel1[[#This Row],[Fleks mænd]]+Tabel1[[#This Row],[Fleks damer]]</f>
        <v>81</v>
      </c>
      <c r="T1007">
        <f>Tabel1[[#This Row],[Junior drenge]]+Tabel1[[#This Row],[Junior piger]]+Tabel1[[#This Row],[Junior drenge uden banetill.]]+Tabel1[[#This Row],[Junior piger uden banetill.]]+Tabel1[[#This Row],[Senior mænd]]+Tabel1[[#This Row],[Senior damer]]</f>
        <v>813</v>
      </c>
      <c r="U1007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1007">
        <f>Tabel1[[#This Row],[Senior mænd]]+Tabel1[[#This Row],[Senior damer]]</f>
        <v>761</v>
      </c>
      <c r="W1007">
        <f>Tabel1[[#This Row],[Langdist mænd]]+Tabel1[[#This Row],[Langdist damer]]</f>
        <v>36</v>
      </c>
      <c r="X1007">
        <f>Tabel1[[#This Row],[I alt]]</f>
        <v>930</v>
      </c>
      <c r="Y1007">
        <f>Tabel1[[#This Row],[Passive]]</f>
        <v>29</v>
      </c>
      <c r="Z1007">
        <f>Tabel1[[#This Row],[Total Aktive]]+Tabel1[[#This Row],[Total Passive]]</f>
        <v>959</v>
      </c>
    </row>
    <row r="1008" spans="1:26" x14ac:dyDescent="0.2">
      <c r="A1008">
        <v>2016</v>
      </c>
      <c r="B1008">
        <v>177</v>
      </c>
      <c r="C1008" t="s">
        <v>149</v>
      </c>
      <c r="D1008">
        <v>5</v>
      </c>
      <c r="E1008">
        <v>1</v>
      </c>
      <c r="F1008">
        <v>0</v>
      </c>
      <c r="G1008">
        <v>0</v>
      </c>
      <c r="H1008">
        <v>652</v>
      </c>
      <c r="I1008">
        <v>238</v>
      </c>
      <c r="J1008">
        <v>0</v>
      </c>
      <c r="K1008">
        <v>0</v>
      </c>
      <c r="L1008">
        <v>14</v>
      </c>
      <c r="M1008">
        <v>7</v>
      </c>
      <c r="N1008">
        <v>1</v>
      </c>
      <c r="O1008">
        <v>1</v>
      </c>
      <c r="P1008">
        <v>919</v>
      </c>
      <c r="Q1008">
        <v>34</v>
      </c>
      <c r="R1008" t="str">
        <f>_xlfn.CONCAT(Tabel1[[#This Row],[KlubNr]]," - ",Tabel1[[#This Row],[Klubnavn]])</f>
        <v>177 - Outrup Golfklub</v>
      </c>
      <c r="S1008">
        <f>Tabel1[[#This Row],[Fleks mænd]]+Tabel1[[#This Row],[Fleks damer]]</f>
        <v>21</v>
      </c>
      <c r="T1008">
        <f>Tabel1[[#This Row],[Junior drenge]]+Tabel1[[#This Row],[Junior piger]]+Tabel1[[#This Row],[Junior drenge uden banetill.]]+Tabel1[[#This Row],[Junior piger uden banetill.]]+Tabel1[[#This Row],[Senior mænd]]+Tabel1[[#This Row],[Senior damer]]</f>
        <v>896</v>
      </c>
      <c r="U1008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008">
        <f>Tabel1[[#This Row],[Senior mænd]]+Tabel1[[#This Row],[Senior damer]]</f>
        <v>890</v>
      </c>
      <c r="W1008">
        <f>Tabel1[[#This Row],[Langdist mænd]]+Tabel1[[#This Row],[Langdist damer]]</f>
        <v>2</v>
      </c>
      <c r="X1008">
        <f>Tabel1[[#This Row],[I alt]]</f>
        <v>919</v>
      </c>
      <c r="Y1008">
        <f>Tabel1[[#This Row],[Passive]]</f>
        <v>34</v>
      </c>
      <c r="Z1008">
        <f>Tabel1[[#This Row],[Total Aktive]]+Tabel1[[#This Row],[Total Passive]]</f>
        <v>953</v>
      </c>
    </row>
    <row r="1009" spans="1:26" x14ac:dyDescent="0.2">
      <c r="A1009">
        <v>2016</v>
      </c>
      <c r="B1009">
        <v>153</v>
      </c>
      <c r="C1009" t="s">
        <v>109</v>
      </c>
      <c r="D1009">
        <v>25</v>
      </c>
      <c r="E1009">
        <v>5</v>
      </c>
      <c r="F1009">
        <v>18</v>
      </c>
      <c r="G1009">
        <v>1</v>
      </c>
      <c r="H1009">
        <v>477</v>
      </c>
      <c r="I1009">
        <v>198</v>
      </c>
      <c r="J1009">
        <v>1</v>
      </c>
      <c r="K1009">
        <v>0</v>
      </c>
      <c r="L1009">
        <v>106</v>
      </c>
      <c r="M1009">
        <v>74</v>
      </c>
      <c r="N1009">
        <v>1</v>
      </c>
      <c r="O1009">
        <v>0</v>
      </c>
      <c r="P1009">
        <v>906</v>
      </c>
      <c r="Q1009">
        <v>55</v>
      </c>
      <c r="R1009" t="str">
        <f>_xlfn.CONCAT(Tabel1[[#This Row],[KlubNr]]," - ",Tabel1[[#This Row],[Klubnavn]])</f>
        <v>153 - Hedensted Golf Klub</v>
      </c>
      <c r="S1009">
        <f>Tabel1[[#This Row],[Fleks mænd]]+Tabel1[[#This Row],[Fleks damer]]</f>
        <v>180</v>
      </c>
      <c r="T1009">
        <f>Tabel1[[#This Row],[Junior drenge]]+Tabel1[[#This Row],[Junior piger]]+Tabel1[[#This Row],[Junior drenge uden banetill.]]+Tabel1[[#This Row],[Junior piger uden banetill.]]+Tabel1[[#This Row],[Senior mænd]]+Tabel1[[#This Row],[Senior damer]]</f>
        <v>724</v>
      </c>
      <c r="U1009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1009">
        <f>Tabel1[[#This Row],[Senior mænd]]+Tabel1[[#This Row],[Senior damer]]</f>
        <v>675</v>
      </c>
      <c r="W1009">
        <f>Tabel1[[#This Row],[Langdist mænd]]+Tabel1[[#This Row],[Langdist damer]]</f>
        <v>1</v>
      </c>
      <c r="X1009">
        <f>Tabel1[[#This Row],[I alt]]</f>
        <v>906</v>
      </c>
      <c r="Y1009">
        <f>Tabel1[[#This Row],[Passive]]</f>
        <v>55</v>
      </c>
      <c r="Z1009">
        <f>Tabel1[[#This Row],[Total Aktive]]+Tabel1[[#This Row],[Total Passive]]</f>
        <v>961</v>
      </c>
    </row>
    <row r="1010" spans="1:26" x14ac:dyDescent="0.2">
      <c r="A1010">
        <v>2016</v>
      </c>
      <c r="B1010">
        <v>91</v>
      </c>
      <c r="C1010" t="s">
        <v>90</v>
      </c>
      <c r="D1010">
        <v>31</v>
      </c>
      <c r="E1010">
        <v>1</v>
      </c>
      <c r="F1010">
        <v>12</v>
      </c>
      <c r="G1010">
        <v>9</v>
      </c>
      <c r="H1010">
        <v>487</v>
      </c>
      <c r="I1010">
        <v>228</v>
      </c>
      <c r="J1010">
        <v>0</v>
      </c>
      <c r="K1010">
        <v>0</v>
      </c>
      <c r="L1010">
        <v>83</v>
      </c>
      <c r="M1010">
        <v>39</v>
      </c>
      <c r="N1010">
        <v>4</v>
      </c>
      <c r="O1010">
        <v>6</v>
      </c>
      <c r="P1010">
        <v>900</v>
      </c>
      <c r="Q1010">
        <v>48</v>
      </c>
      <c r="R1010" t="str">
        <f>_xlfn.CONCAT(Tabel1[[#This Row],[KlubNr]]," - ",Tabel1[[#This Row],[Klubnavn]])</f>
        <v>91 - Fredericia Golf Club</v>
      </c>
      <c r="S1010">
        <f>Tabel1[[#This Row],[Fleks mænd]]+Tabel1[[#This Row],[Fleks damer]]</f>
        <v>122</v>
      </c>
      <c r="T1010">
        <f>Tabel1[[#This Row],[Junior drenge]]+Tabel1[[#This Row],[Junior piger]]+Tabel1[[#This Row],[Junior drenge uden banetill.]]+Tabel1[[#This Row],[Junior piger uden banetill.]]+Tabel1[[#This Row],[Senior mænd]]+Tabel1[[#This Row],[Senior damer]]</f>
        <v>768</v>
      </c>
      <c r="U1010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1010">
        <f>Tabel1[[#This Row],[Senior mænd]]+Tabel1[[#This Row],[Senior damer]]</f>
        <v>715</v>
      </c>
      <c r="W1010">
        <f>Tabel1[[#This Row],[Langdist mænd]]+Tabel1[[#This Row],[Langdist damer]]</f>
        <v>10</v>
      </c>
      <c r="X1010">
        <f>Tabel1[[#This Row],[I alt]]</f>
        <v>900</v>
      </c>
      <c r="Y1010">
        <f>Tabel1[[#This Row],[Passive]]</f>
        <v>48</v>
      </c>
      <c r="Z1010">
        <f>Tabel1[[#This Row],[Total Aktive]]+Tabel1[[#This Row],[Total Passive]]</f>
        <v>948</v>
      </c>
    </row>
    <row r="1011" spans="1:26" x14ac:dyDescent="0.2">
      <c r="A1011">
        <v>2016</v>
      </c>
      <c r="B1011">
        <v>29</v>
      </c>
      <c r="C1011" t="s">
        <v>102</v>
      </c>
      <c r="D1011">
        <v>16</v>
      </c>
      <c r="E1011">
        <v>2</v>
      </c>
      <c r="F1011">
        <v>6</v>
      </c>
      <c r="G1011">
        <v>3</v>
      </c>
      <c r="H1011">
        <v>535</v>
      </c>
      <c r="I1011">
        <v>272</v>
      </c>
      <c r="J1011">
        <v>0</v>
      </c>
      <c r="K1011">
        <v>0</v>
      </c>
      <c r="L1011">
        <v>19</v>
      </c>
      <c r="M1011">
        <v>19</v>
      </c>
      <c r="N1011">
        <v>13</v>
      </c>
      <c r="O1011">
        <v>8</v>
      </c>
      <c r="P1011">
        <v>893</v>
      </c>
      <c r="Q1011">
        <v>63</v>
      </c>
      <c r="R1011" t="str">
        <f>_xlfn.CONCAT(Tabel1[[#This Row],[KlubNr]]," - ",Tabel1[[#This Row],[Klubnavn]])</f>
        <v>29 - Nordvestjysk Golfklub</v>
      </c>
      <c r="S1011">
        <f>Tabel1[[#This Row],[Fleks mænd]]+Tabel1[[#This Row],[Fleks damer]]</f>
        <v>38</v>
      </c>
      <c r="T1011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1011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011">
        <f>Tabel1[[#This Row],[Senior mænd]]+Tabel1[[#This Row],[Senior damer]]</f>
        <v>807</v>
      </c>
      <c r="W1011">
        <f>Tabel1[[#This Row],[Langdist mænd]]+Tabel1[[#This Row],[Langdist damer]]</f>
        <v>21</v>
      </c>
      <c r="X1011">
        <f>Tabel1[[#This Row],[I alt]]</f>
        <v>893</v>
      </c>
      <c r="Y1011">
        <f>Tabel1[[#This Row],[Passive]]</f>
        <v>63</v>
      </c>
      <c r="Z1011">
        <f>Tabel1[[#This Row],[Total Aktive]]+Tabel1[[#This Row],[Total Passive]]</f>
        <v>956</v>
      </c>
    </row>
    <row r="1012" spans="1:26" x14ac:dyDescent="0.2">
      <c r="A1012">
        <v>2016</v>
      </c>
      <c r="B1012">
        <v>138</v>
      </c>
      <c r="C1012" t="s">
        <v>100</v>
      </c>
      <c r="D1012">
        <v>26</v>
      </c>
      <c r="E1012">
        <v>7</v>
      </c>
      <c r="F1012">
        <v>22</v>
      </c>
      <c r="G1012">
        <v>9</v>
      </c>
      <c r="H1012">
        <v>456</v>
      </c>
      <c r="I1012">
        <v>148</v>
      </c>
      <c r="J1012">
        <v>0</v>
      </c>
      <c r="K1012">
        <v>0</v>
      </c>
      <c r="L1012">
        <v>155</v>
      </c>
      <c r="M1012">
        <v>63</v>
      </c>
      <c r="N1012">
        <v>0</v>
      </c>
      <c r="O1012">
        <v>0</v>
      </c>
      <c r="P1012">
        <v>886</v>
      </c>
      <c r="Q1012">
        <v>25</v>
      </c>
      <c r="R1012" t="str">
        <f>_xlfn.CONCAT(Tabel1[[#This Row],[KlubNr]]," - ",Tabel1[[#This Row],[Klubnavn]])</f>
        <v>138 - Skovbo Golfklub</v>
      </c>
      <c r="S1012">
        <f>Tabel1[[#This Row],[Fleks mænd]]+Tabel1[[#This Row],[Fleks damer]]</f>
        <v>218</v>
      </c>
      <c r="T1012">
        <f>Tabel1[[#This Row],[Junior drenge]]+Tabel1[[#This Row],[Junior piger]]+Tabel1[[#This Row],[Junior drenge uden banetill.]]+Tabel1[[#This Row],[Junior piger uden banetill.]]+Tabel1[[#This Row],[Senior mænd]]+Tabel1[[#This Row],[Senior damer]]</f>
        <v>668</v>
      </c>
      <c r="U1012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1012">
        <f>Tabel1[[#This Row],[Senior mænd]]+Tabel1[[#This Row],[Senior damer]]</f>
        <v>604</v>
      </c>
      <c r="W1012">
        <f>Tabel1[[#This Row],[Langdist mænd]]+Tabel1[[#This Row],[Langdist damer]]</f>
        <v>0</v>
      </c>
      <c r="X1012">
        <f>Tabel1[[#This Row],[I alt]]</f>
        <v>886</v>
      </c>
      <c r="Y1012">
        <f>Tabel1[[#This Row],[Passive]]</f>
        <v>25</v>
      </c>
      <c r="Z1012">
        <f>Tabel1[[#This Row],[Total Aktive]]+Tabel1[[#This Row],[Total Passive]]</f>
        <v>911</v>
      </c>
    </row>
    <row r="1013" spans="1:26" x14ac:dyDescent="0.2">
      <c r="A1013">
        <v>2016</v>
      </c>
      <c r="B1013">
        <v>163</v>
      </c>
      <c r="C1013" t="s">
        <v>129</v>
      </c>
      <c r="D1013">
        <v>34</v>
      </c>
      <c r="E1013">
        <v>8</v>
      </c>
      <c r="F1013">
        <v>6</v>
      </c>
      <c r="G1013">
        <v>0</v>
      </c>
      <c r="H1013">
        <v>486</v>
      </c>
      <c r="I1013">
        <v>148</v>
      </c>
      <c r="J1013">
        <v>4</v>
      </c>
      <c r="K1013">
        <v>0</v>
      </c>
      <c r="L1013">
        <v>138</v>
      </c>
      <c r="M1013">
        <v>55</v>
      </c>
      <c r="N1013">
        <v>0</v>
      </c>
      <c r="O1013">
        <v>0</v>
      </c>
      <c r="P1013">
        <v>879</v>
      </c>
      <c r="Q1013">
        <v>2</v>
      </c>
      <c r="R1013" t="str">
        <f>_xlfn.CONCAT(Tabel1[[#This Row],[KlubNr]]," - ",Tabel1[[#This Row],[Klubnavn]])</f>
        <v>163 - Værebro Golfklub</v>
      </c>
      <c r="S1013">
        <f>Tabel1[[#This Row],[Fleks mænd]]+Tabel1[[#This Row],[Fleks damer]]</f>
        <v>193</v>
      </c>
      <c r="T1013">
        <f>Tabel1[[#This Row],[Junior drenge]]+Tabel1[[#This Row],[Junior piger]]+Tabel1[[#This Row],[Junior drenge uden banetill.]]+Tabel1[[#This Row],[Junior piger uden banetill.]]+Tabel1[[#This Row],[Senior mænd]]+Tabel1[[#This Row],[Senior damer]]</f>
        <v>682</v>
      </c>
      <c r="U1013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1013">
        <f>Tabel1[[#This Row],[Senior mænd]]+Tabel1[[#This Row],[Senior damer]]</f>
        <v>634</v>
      </c>
      <c r="W1013">
        <f>Tabel1[[#This Row],[Langdist mænd]]+Tabel1[[#This Row],[Langdist damer]]</f>
        <v>0</v>
      </c>
      <c r="X1013">
        <f>Tabel1[[#This Row],[I alt]]</f>
        <v>879</v>
      </c>
      <c r="Y1013">
        <f>Tabel1[[#This Row],[Passive]]</f>
        <v>2</v>
      </c>
      <c r="Z1013">
        <f>Tabel1[[#This Row],[Total Aktive]]+Tabel1[[#This Row],[Total Passive]]</f>
        <v>881</v>
      </c>
    </row>
    <row r="1014" spans="1:26" x14ac:dyDescent="0.2">
      <c r="A1014">
        <v>2016</v>
      </c>
      <c r="B1014">
        <v>82</v>
      </c>
      <c r="C1014" t="s">
        <v>82</v>
      </c>
      <c r="D1014">
        <v>30</v>
      </c>
      <c r="E1014">
        <v>10</v>
      </c>
      <c r="F1014">
        <v>0</v>
      </c>
      <c r="G1014">
        <v>1</v>
      </c>
      <c r="H1014">
        <v>477</v>
      </c>
      <c r="I1014">
        <v>227</v>
      </c>
      <c r="J1014">
        <v>0</v>
      </c>
      <c r="K1014">
        <v>0</v>
      </c>
      <c r="L1014">
        <v>89</v>
      </c>
      <c r="M1014">
        <v>36</v>
      </c>
      <c r="N1014">
        <v>6</v>
      </c>
      <c r="O1014">
        <v>0</v>
      </c>
      <c r="P1014">
        <v>876</v>
      </c>
      <c r="Q1014">
        <v>55</v>
      </c>
      <c r="R1014" t="str">
        <f>_xlfn.CONCAT(Tabel1[[#This Row],[KlubNr]]," - ",Tabel1[[#This Row],[Klubnavn]])</f>
        <v>82 - Varde Golfklub</v>
      </c>
      <c r="S1014">
        <f>Tabel1[[#This Row],[Fleks mænd]]+Tabel1[[#This Row],[Fleks damer]]</f>
        <v>125</v>
      </c>
      <c r="T1014">
        <f>Tabel1[[#This Row],[Junior drenge]]+Tabel1[[#This Row],[Junior piger]]+Tabel1[[#This Row],[Junior drenge uden banetill.]]+Tabel1[[#This Row],[Junior piger uden banetill.]]+Tabel1[[#This Row],[Senior mænd]]+Tabel1[[#This Row],[Senior damer]]</f>
        <v>745</v>
      </c>
      <c r="U1014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1014">
        <f>Tabel1[[#This Row],[Senior mænd]]+Tabel1[[#This Row],[Senior damer]]</f>
        <v>704</v>
      </c>
      <c r="W1014">
        <f>Tabel1[[#This Row],[Langdist mænd]]+Tabel1[[#This Row],[Langdist damer]]</f>
        <v>6</v>
      </c>
      <c r="X1014">
        <f>Tabel1[[#This Row],[I alt]]</f>
        <v>876</v>
      </c>
      <c r="Y1014">
        <f>Tabel1[[#This Row],[Passive]]</f>
        <v>55</v>
      </c>
      <c r="Z1014">
        <f>Tabel1[[#This Row],[Total Aktive]]+Tabel1[[#This Row],[Total Passive]]</f>
        <v>931</v>
      </c>
    </row>
    <row r="1015" spans="1:26" x14ac:dyDescent="0.2">
      <c r="A1015">
        <v>2016</v>
      </c>
      <c r="B1015">
        <v>19</v>
      </c>
      <c r="C1015" t="s">
        <v>107</v>
      </c>
      <c r="D1015">
        <v>27</v>
      </c>
      <c r="E1015">
        <v>2</v>
      </c>
      <c r="F1015">
        <v>9</v>
      </c>
      <c r="G1015">
        <v>1</v>
      </c>
      <c r="H1015">
        <v>434</v>
      </c>
      <c r="I1015">
        <v>253</v>
      </c>
      <c r="J1015">
        <v>0</v>
      </c>
      <c r="K1015">
        <v>0</v>
      </c>
      <c r="L1015">
        <v>100</v>
      </c>
      <c r="M1015">
        <v>27</v>
      </c>
      <c r="N1015">
        <v>13</v>
      </c>
      <c r="O1015">
        <v>8</v>
      </c>
      <c r="P1015">
        <v>874</v>
      </c>
      <c r="Q1015">
        <v>92</v>
      </c>
      <c r="R1015" t="str">
        <f>_xlfn.CONCAT(Tabel1[[#This Row],[KlubNr]]," - ",Tabel1[[#This Row],[Klubnavn]])</f>
        <v>19 - Dejbjerg Golf Klub</v>
      </c>
      <c r="S1015">
        <f>Tabel1[[#This Row],[Fleks mænd]]+Tabel1[[#This Row],[Fleks damer]]</f>
        <v>127</v>
      </c>
      <c r="T1015">
        <f>Tabel1[[#This Row],[Junior drenge]]+Tabel1[[#This Row],[Junior piger]]+Tabel1[[#This Row],[Junior drenge uden banetill.]]+Tabel1[[#This Row],[Junior piger uden banetill.]]+Tabel1[[#This Row],[Senior mænd]]+Tabel1[[#This Row],[Senior damer]]</f>
        <v>726</v>
      </c>
      <c r="U1015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015">
        <f>Tabel1[[#This Row],[Senior mænd]]+Tabel1[[#This Row],[Senior damer]]</f>
        <v>687</v>
      </c>
      <c r="W1015">
        <f>Tabel1[[#This Row],[Langdist mænd]]+Tabel1[[#This Row],[Langdist damer]]</f>
        <v>21</v>
      </c>
      <c r="X1015">
        <f>Tabel1[[#This Row],[I alt]]</f>
        <v>874</v>
      </c>
      <c r="Y1015">
        <f>Tabel1[[#This Row],[Passive]]</f>
        <v>92</v>
      </c>
      <c r="Z1015">
        <f>Tabel1[[#This Row],[Total Aktive]]+Tabel1[[#This Row],[Total Passive]]</f>
        <v>966</v>
      </c>
    </row>
    <row r="1016" spans="1:26" x14ac:dyDescent="0.2">
      <c r="A1016">
        <v>2016</v>
      </c>
      <c r="B1016">
        <v>901</v>
      </c>
      <c r="C1016" t="s">
        <v>205</v>
      </c>
      <c r="D1016">
        <v>6</v>
      </c>
      <c r="E1016">
        <v>1</v>
      </c>
      <c r="F1016">
        <v>0</v>
      </c>
      <c r="G1016">
        <v>0</v>
      </c>
      <c r="H1016">
        <v>718</v>
      </c>
      <c r="I1016">
        <v>130</v>
      </c>
      <c r="J1016">
        <v>0</v>
      </c>
      <c r="K1016">
        <v>0</v>
      </c>
      <c r="L1016">
        <v>13</v>
      </c>
      <c r="M1016">
        <v>6</v>
      </c>
      <c r="N1016">
        <v>0</v>
      </c>
      <c r="O1016">
        <v>0</v>
      </c>
      <c r="P1016">
        <v>874</v>
      </c>
      <c r="Q1016">
        <v>0</v>
      </c>
      <c r="R1016" t="str">
        <f>_xlfn.CONCAT(Tabel1[[#This Row],[KlubNr]]," - ",Tabel1[[#This Row],[Klubnavn]])</f>
        <v>901 - City Golf Copenhagen</v>
      </c>
      <c r="S1016">
        <f>Tabel1[[#This Row],[Fleks mænd]]+Tabel1[[#This Row],[Fleks damer]]</f>
        <v>19</v>
      </c>
      <c r="T1016">
        <f>Tabel1[[#This Row],[Junior drenge]]+Tabel1[[#This Row],[Junior piger]]+Tabel1[[#This Row],[Junior drenge uden banetill.]]+Tabel1[[#This Row],[Junior piger uden banetill.]]+Tabel1[[#This Row],[Senior mænd]]+Tabel1[[#This Row],[Senior damer]]</f>
        <v>855</v>
      </c>
      <c r="U1016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016">
        <f>Tabel1[[#This Row],[Senior mænd]]+Tabel1[[#This Row],[Senior damer]]</f>
        <v>848</v>
      </c>
      <c r="W1016">
        <f>Tabel1[[#This Row],[Langdist mænd]]+Tabel1[[#This Row],[Langdist damer]]</f>
        <v>0</v>
      </c>
      <c r="X1016">
        <f>Tabel1[[#This Row],[I alt]]</f>
        <v>874</v>
      </c>
      <c r="Y1016">
        <f>Tabel1[[#This Row],[Passive]]</f>
        <v>0</v>
      </c>
      <c r="Z1016">
        <f>Tabel1[[#This Row],[Total Aktive]]+Tabel1[[#This Row],[Total Passive]]</f>
        <v>874</v>
      </c>
    </row>
    <row r="1017" spans="1:26" x14ac:dyDescent="0.2">
      <c r="A1017">
        <v>2016</v>
      </c>
      <c r="B1017">
        <v>140</v>
      </c>
      <c r="C1017" t="s">
        <v>115</v>
      </c>
      <c r="D1017">
        <v>20</v>
      </c>
      <c r="E1017">
        <v>5</v>
      </c>
      <c r="F1017">
        <v>15</v>
      </c>
      <c r="G1017">
        <v>2</v>
      </c>
      <c r="H1017">
        <v>454</v>
      </c>
      <c r="I1017">
        <v>191</v>
      </c>
      <c r="J1017">
        <v>0</v>
      </c>
      <c r="K1017">
        <v>0</v>
      </c>
      <c r="L1017">
        <v>123</v>
      </c>
      <c r="M1017">
        <v>32</v>
      </c>
      <c r="N1017">
        <v>14</v>
      </c>
      <c r="O1017">
        <v>7</v>
      </c>
      <c r="P1017">
        <v>863</v>
      </c>
      <c r="Q1017">
        <v>0</v>
      </c>
      <c r="R1017" t="str">
        <f>_xlfn.CONCAT(Tabel1[[#This Row],[KlubNr]]," - ",Tabel1[[#This Row],[Klubnavn]])</f>
        <v>140 - Himmelbjerg Golf Club</v>
      </c>
      <c r="S1017">
        <f>Tabel1[[#This Row],[Fleks mænd]]+Tabel1[[#This Row],[Fleks damer]]</f>
        <v>155</v>
      </c>
      <c r="T1017">
        <f>Tabel1[[#This Row],[Junior drenge]]+Tabel1[[#This Row],[Junior piger]]+Tabel1[[#This Row],[Junior drenge uden banetill.]]+Tabel1[[#This Row],[Junior piger uden banetill.]]+Tabel1[[#This Row],[Senior mænd]]+Tabel1[[#This Row],[Senior damer]]</f>
        <v>687</v>
      </c>
      <c r="U1017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017">
        <f>Tabel1[[#This Row],[Senior mænd]]+Tabel1[[#This Row],[Senior damer]]</f>
        <v>645</v>
      </c>
      <c r="W1017">
        <f>Tabel1[[#This Row],[Langdist mænd]]+Tabel1[[#This Row],[Langdist damer]]</f>
        <v>21</v>
      </c>
      <c r="X1017">
        <f>Tabel1[[#This Row],[I alt]]</f>
        <v>863</v>
      </c>
      <c r="Y1017">
        <f>Tabel1[[#This Row],[Passive]]</f>
        <v>0</v>
      </c>
      <c r="Z1017">
        <f>Tabel1[[#This Row],[Total Aktive]]+Tabel1[[#This Row],[Total Passive]]</f>
        <v>863</v>
      </c>
    </row>
    <row r="1018" spans="1:26" x14ac:dyDescent="0.2">
      <c r="A1018">
        <v>2016</v>
      </c>
      <c r="B1018">
        <v>40</v>
      </c>
      <c r="C1018" t="s">
        <v>92</v>
      </c>
      <c r="D1018">
        <v>41</v>
      </c>
      <c r="E1018">
        <v>7</v>
      </c>
      <c r="F1018">
        <v>7</v>
      </c>
      <c r="G1018">
        <v>1</v>
      </c>
      <c r="H1018">
        <v>469</v>
      </c>
      <c r="I1018">
        <v>197</v>
      </c>
      <c r="J1018">
        <v>1</v>
      </c>
      <c r="K1018">
        <v>0</v>
      </c>
      <c r="L1018">
        <v>103</v>
      </c>
      <c r="M1018">
        <v>28</v>
      </c>
      <c r="N1018">
        <v>1</v>
      </c>
      <c r="O1018">
        <v>0</v>
      </c>
      <c r="P1018">
        <v>855</v>
      </c>
      <c r="Q1018">
        <v>27</v>
      </c>
      <c r="R1018" t="str">
        <f>_xlfn.CONCAT(Tabel1[[#This Row],[KlubNr]]," - ",Tabel1[[#This Row],[Klubnavn]])</f>
        <v>40 - Skive Golfklub</v>
      </c>
      <c r="S1018">
        <f>Tabel1[[#This Row],[Fleks mænd]]+Tabel1[[#This Row],[Fleks damer]]</f>
        <v>131</v>
      </c>
      <c r="T1018">
        <f>Tabel1[[#This Row],[Junior drenge]]+Tabel1[[#This Row],[Junior piger]]+Tabel1[[#This Row],[Junior drenge uden banetill.]]+Tabel1[[#This Row],[Junior piger uden banetill.]]+Tabel1[[#This Row],[Senior mænd]]+Tabel1[[#This Row],[Senior damer]]</f>
        <v>722</v>
      </c>
      <c r="U1018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018">
        <f>Tabel1[[#This Row],[Senior mænd]]+Tabel1[[#This Row],[Senior damer]]</f>
        <v>666</v>
      </c>
      <c r="W1018">
        <f>Tabel1[[#This Row],[Langdist mænd]]+Tabel1[[#This Row],[Langdist damer]]</f>
        <v>1</v>
      </c>
      <c r="X1018">
        <f>Tabel1[[#This Row],[I alt]]</f>
        <v>855</v>
      </c>
      <c r="Y1018">
        <f>Tabel1[[#This Row],[Passive]]</f>
        <v>27</v>
      </c>
      <c r="Z1018">
        <f>Tabel1[[#This Row],[Total Aktive]]+Tabel1[[#This Row],[Total Passive]]</f>
        <v>882</v>
      </c>
    </row>
    <row r="1019" spans="1:26" x14ac:dyDescent="0.2">
      <c r="A1019">
        <v>2016</v>
      </c>
      <c r="B1019">
        <v>42</v>
      </c>
      <c r="C1019" t="s">
        <v>72</v>
      </c>
      <c r="D1019">
        <v>33</v>
      </c>
      <c r="E1019">
        <v>12</v>
      </c>
      <c r="F1019">
        <v>0</v>
      </c>
      <c r="G1019">
        <v>1</v>
      </c>
      <c r="H1019">
        <v>460</v>
      </c>
      <c r="I1019">
        <v>179</v>
      </c>
      <c r="J1019">
        <v>0</v>
      </c>
      <c r="K1019">
        <v>0</v>
      </c>
      <c r="L1019">
        <v>125</v>
      </c>
      <c r="M1019">
        <v>41</v>
      </c>
      <c r="N1019">
        <v>2</v>
      </c>
      <c r="O1019">
        <v>1</v>
      </c>
      <c r="P1019">
        <v>854</v>
      </c>
      <c r="Q1019">
        <v>154</v>
      </c>
      <c r="R1019" t="str">
        <f>_xlfn.CONCAT(Tabel1[[#This Row],[KlubNr]]," - ",Tabel1[[#This Row],[Klubnavn]])</f>
        <v>42 - Sydsjællands Golfklub Mogenstrup</v>
      </c>
      <c r="S1019">
        <f>Tabel1[[#This Row],[Fleks mænd]]+Tabel1[[#This Row],[Fleks damer]]</f>
        <v>166</v>
      </c>
      <c r="T1019">
        <f>Tabel1[[#This Row],[Junior drenge]]+Tabel1[[#This Row],[Junior piger]]+Tabel1[[#This Row],[Junior drenge uden banetill.]]+Tabel1[[#This Row],[Junior piger uden banetill.]]+Tabel1[[#This Row],[Senior mænd]]+Tabel1[[#This Row],[Senior damer]]</f>
        <v>685</v>
      </c>
      <c r="U1019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019">
        <f>Tabel1[[#This Row],[Senior mænd]]+Tabel1[[#This Row],[Senior damer]]</f>
        <v>639</v>
      </c>
      <c r="W1019">
        <f>Tabel1[[#This Row],[Langdist mænd]]+Tabel1[[#This Row],[Langdist damer]]</f>
        <v>3</v>
      </c>
      <c r="X1019">
        <f>Tabel1[[#This Row],[I alt]]</f>
        <v>854</v>
      </c>
      <c r="Y1019">
        <f>Tabel1[[#This Row],[Passive]]</f>
        <v>154</v>
      </c>
      <c r="Z1019">
        <f>Tabel1[[#This Row],[Total Aktive]]+Tabel1[[#This Row],[Total Passive]]</f>
        <v>1008</v>
      </c>
    </row>
    <row r="1020" spans="1:26" x14ac:dyDescent="0.2">
      <c r="A1020">
        <v>2016</v>
      </c>
      <c r="B1020">
        <v>185</v>
      </c>
      <c r="C1020" t="s">
        <v>182</v>
      </c>
      <c r="D1020">
        <v>29</v>
      </c>
      <c r="E1020">
        <v>6</v>
      </c>
      <c r="F1020">
        <v>3</v>
      </c>
      <c r="G1020">
        <v>5</v>
      </c>
      <c r="H1020">
        <v>401</v>
      </c>
      <c r="I1020">
        <v>85</v>
      </c>
      <c r="J1020">
        <v>0</v>
      </c>
      <c r="K1020">
        <v>0</v>
      </c>
      <c r="L1020">
        <v>253</v>
      </c>
      <c r="M1020">
        <v>63</v>
      </c>
      <c r="N1020">
        <v>6</v>
      </c>
      <c r="O1020">
        <v>2</v>
      </c>
      <c r="P1020">
        <v>853</v>
      </c>
      <c r="Q1020">
        <v>78</v>
      </c>
      <c r="R1020" t="str">
        <f>_xlfn.CONCAT(Tabel1[[#This Row],[KlubNr]]," - ",Tabel1[[#This Row],[Klubnavn]])</f>
        <v>185 - Lyngbygaard Golf Klub</v>
      </c>
      <c r="S1020">
        <f>Tabel1[[#This Row],[Fleks mænd]]+Tabel1[[#This Row],[Fleks damer]]</f>
        <v>316</v>
      </c>
      <c r="T1020">
        <f>Tabel1[[#This Row],[Junior drenge]]+Tabel1[[#This Row],[Junior piger]]+Tabel1[[#This Row],[Junior drenge uden banetill.]]+Tabel1[[#This Row],[Junior piger uden banetill.]]+Tabel1[[#This Row],[Senior mænd]]+Tabel1[[#This Row],[Senior damer]]</f>
        <v>529</v>
      </c>
      <c r="U1020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020">
        <f>Tabel1[[#This Row],[Senior mænd]]+Tabel1[[#This Row],[Senior damer]]</f>
        <v>486</v>
      </c>
      <c r="W1020">
        <f>Tabel1[[#This Row],[Langdist mænd]]+Tabel1[[#This Row],[Langdist damer]]</f>
        <v>8</v>
      </c>
      <c r="X1020">
        <f>Tabel1[[#This Row],[I alt]]</f>
        <v>853</v>
      </c>
      <c r="Y1020">
        <f>Tabel1[[#This Row],[Passive]]</f>
        <v>78</v>
      </c>
      <c r="Z1020">
        <f>Tabel1[[#This Row],[Total Aktive]]+Tabel1[[#This Row],[Total Passive]]</f>
        <v>931</v>
      </c>
    </row>
    <row r="1021" spans="1:26" x14ac:dyDescent="0.2">
      <c r="A1021">
        <v>2016</v>
      </c>
      <c r="B1021">
        <v>47</v>
      </c>
      <c r="C1021" t="s">
        <v>105</v>
      </c>
      <c r="D1021">
        <v>47</v>
      </c>
      <c r="E1021">
        <v>6</v>
      </c>
      <c r="F1021">
        <v>8</v>
      </c>
      <c r="G1021">
        <v>5</v>
      </c>
      <c r="H1021">
        <v>495</v>
      </c>
      <c r="I1021">
        <v>174</v>
      </c>
      <c r="J1021">
        <v>0</v>
      </c>
      <c r="K1021">
        <v>0</v>
      </c>
      <c r="L1021">
        <v>76</v>
      </c>
      <c r="M1021">
        <v>26</v>
      </c>
      <c r="N1021">
        <v>2</v>
      </c>
      <c r="O1021">
        <v>2</v>
      </c>
      <c r="P1021">
        <v>841</v>
      </c>
      <c r="Q1021">
        <v>127</v>
      </c>
      <c r="R1021" t="str">
        <f>_xlfn.CONCAT(Tabel1[[#This Row],[KlubNr]]," - ",Tabel1[[#This Row],[Klubnavn]])</f>
        <v>47 - Sorø Golfklub</v>
      </c>
      <c r="S1021">
        <f>Tabel1[[#This Row],[Fleks mænd]]+Tabel1[[#This Row],[Fleks damer]]</f>
        <v>102</v>
      </c>
      <c r="T1021">
        <f>Tabel1[[#This Row],[Junior drenge]]+Tabel1[[#This Row],[Junior piger]]+Tabel1[[#This Row],[Junior drenge uden banetill.]]+Tabel1[[#This Row],[Junior piger uden banetill.]]+Tabel1[[#This Row],[Senior mænd]]+Tabel1[[#This Row],[Senior damer]]</f>
        <v>735</v>
      </c>
      <c r="U1021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1021">
        <f>Tabel1[[#This Row],[Senior mænd]]+Tabel1[[#This Row],[Senior damer]]</f>
        <v>669</v>
      </c>
      <c r="W1021">
        <f>Tabel1[[#This Row],[Langdist mænd]]+Tabel1[[#This Row],[Langdist damer]]</f>
        <v>4</v>
      </c>
      <c r="X1021">
        <f>Tabel1[[#This Row],[I alt]]</f>
        <v>841</v>
      </c>
      <c r="Y1021">
        <f>Tabel1[[#This Row],[Passive]]</f>
        <v>127</v>
      </c>
      <c r="Z1021">
        <f>Tabel1[[#This Row],[Total Aktive]]+Tabel1[[#This Row],[Total Passive]]</f>
        <v>968</v>
      </c>
    </row>
    <row r="1022" spans="1:26" x14ac:dyDescent="0.2">
      <c r="A1022">
        <v>2016</v>
      </c>
      <c r="B1022">
        <v>51</v>
      </c>
      <c r="C1022" t="s">
        <v>96</v>
      </c>
      <c r="D1022">
        <v>30</v>
      </c>
      <c r="E1022">
        <v>4</v>
      </c>
      <c r="F1022">
        <v>6</v>
      </c>
      <c r="G1022">
        <v>3</v>
      </c>
      <c r="H1022">
        <v>499</v>
      </c>
      <c r="I1022">
        <v>243</v>
      </c>
      <c r="J1022">
        <v>0</v>
      </c>
      <c r="K1022">
        <v>0</v>
      </c>
      <c r="L1022">
        <v>40</v>
      </c>
      <c r="M1022">
        <v>10</v>
      </c>
      <c r="N1022">
        <v>5</v>
      </c>
      <c r="O1022">
        <v>1</v>
      </c>
      <c r="P1022">
        <v>841</v>
      </c>
      <c r="Q1022">
        <v>126</v>
      </c>
      <c r="R1022" t="str">
        <f>_xlfn.CONCAT(Tabel1[[#This Row],[KlubNr]]," - ",Tabel1[[#This Row],[Klubnavn]])</f>
        <v>51 - Sønderborg Golfklub</v>
      </c>
      <c r="S1022">
        <f>Tabel1[[#This Row],[Fleks mænd]]+Tabel1[[#This Row],[Fleks damer]]</f>
        <v>50</v>
      </c>
      <c r="T1022">
        <f>Tabel1[[#This Row],[Junior drenge]]+Tabel1[[#This Row],[Junior piger]]+Tabel1[[#This Row],[Junior drenge uden banetill.]]+Tabel1[[#This Row],[Junior piger uden banetill.]]+Tabel1[[#This Row],[Senior mænd]]+Tabel1[[#This Row],[Senior damer]]</f>
        <v>785</v>
      </c>
      <c r="U1022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022">
        <f>Tabel1[[#This Row],[Senior mænd]]+Tabel1[[#This Row],[Senior damer]]</f>
        <v>742</v>
      </c>
      <c r="W1022">
        <f>Tabel1[[#This Row],[Langdist mænd]]+Tabel1[[#This Row],[Langdist damer]]</f>
        <v>6</v>
      </c>
      <c r="X1022">
        <f>Tabel1[[#This Row],[I alt]]</f>
        <v>841</v>
      </c>
      <c r="Y1022">
        <f>Tabel1[[#This Row],[Passive]]</f>
        <v>126</v>
      </c>
      <c r="Z1022">
        <f>Tabel1[[#This Row],[Total Aktive]]+Tabel1[[#This Row],[Total Passive]]</f>
        <v>967</v>
      </c>
    </row>
    <row r="1023" spans="1:26" x14ac:dyDescent="0.2">
      <c r="A1023">
        <v>2016</v>
      </c>
      <c r="B1023">
        <v>11</v>
      </c>
      <c r="C1023" t="s">
        <v>106</v>
      </c>
      <c r="D1023">
        <v>31</v>
      </c>
      <c r="E1023">
        <v>4</v>
      </c>
      <c r="F1023">
        <v>3</v>
      </c>
      <c r="G1023">
        <v>0</v>
      </c>
      <c r="H1023">
        <v>475</v>
      </c>
      <c r="I1023">
        <v>246</v>
      </c>
      <c r="J1023">
        <v>0</v>
      </c>
      <c r="K1023">
        <v>0</v>
      </c>
      <c r="L1023">
        <v>58</v>
      </c>
      <c r="M1023">
        <v>22</v>
      </c>
      <c r="N1023">
        <v>0</v>
      </c>
      <c r="O1023">
        <v>0</v>
      </c>
      <c r="P1023">
        <v>839</v>
      </c>
      <c r="Q1023">
        <v>177</v>
      </c>
      <c r="R1023" t="str">
        <f>_xlfn.CONCAT(Tabel1[[#This Row],[KlubNr]]," - ",Tabel1[[#This Row],[Klubnavn]])</f>
        <v>11 - Sct. Knuds Golfklub</v>
      </c>
      <c r="S1023">
        <f>Tabel1[[#This Row],[Fleks mænd]]+Tabel1[[#This Row],[Fleks damer]]</f>
        <v>80</v>
      </c>
      <c r="T1023">
        <f>Tabel1[[#This Row],[Junior drenge]]+Tabel1[[#This Row],[Junior piger]]+Tabel1[[#This Row],[Junior drenge uden banetill.]]+Tabel1[[#This Row],[Junior piger uden banetill.]]+Tabel1[[#This Row],[Senior mænd]]+Tabel1[[#This Row],[Senior damer]]</f>
        <v>759</v>
      </c>
      <c r="U1023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1023">
        <f>Tabel1[[#This Row],[Senior mænd]]+Tabel1[[#This Row],[Senior damer]]</f>
        <v>721</v>
      </c>
      <c r="W1023">
        <f>Tabel1[[#This Row],[Langdist mænd]]+Tabel1[[#This Row],[Langdist damer]]</f>
        <v>0</v>
      </c>
      <c r="X1023">
        <f>Tabel1[[#This Row],[I alt]]</f>
        <v>839</v>
      </c>
      <c r="Y1023">
        <f>Tabel1[[#This Row],[Passive]]</f>
        <v>177</v>
      </c>
      <c r="Z1023">
        <f>Tabel1[[#This Row],[Total Aktive]]+Tabel1[[#This Row],[Total Passive]]</f>
        <v>1016</v>
      </c>
    </row>
    <row r="1024" spans="1:26" x14ac:dyDescent="0.2">
      <c r="A1024">
        <v>2016</v>
      </c>
      <c r="B1024">
        <v>139</v>
      </c>
      <c r="C1024" t="s">
        <v>121</v>
      </c>
      <c r="D1024">
        <v>33</v>
      </c>
      <c r="E1024">
        <v>11</v>
      </c>
      <c r="F1024">
        <v>12</v>
      </c>
      <c r="G1024">
        <v>5</v>
      </c>
      <c r="H1024">
        <v>462</v>
      </c>
      <c r="I1024">
        <v>207</v>
      </c>
      <c r="J1024">
        <v>0</v>
      </c>
      <c r="K1024">
        <v>0</v>
      </c>
      <c r="L1024">
        <v>68</v>
      </c>
      <c r="M1024">
        <v>27</v>
      </c>
      <c r="N1024">
        <v>10</v>
      </c>
      <c r="O1024">
        <v>4</v>
      </c>
      <c r="P1024">
        <v>839</v>
      </c>
      <c r="Q1024">
        <v>70</v>
      </c>
      <c r="R1024" t="str">
        <f>_xlfn.CONCAT(Tabel1[[#This Row],[KlubNr]]," - ",Tabel1[[#This Row],[Klubnavn]])</f>
        <v>139 - Næstved Golfklub</v>
      </c>
      <c r="S1024">
        <f>Tabel1[[#This Row],[Fleks mænd]]+Tabel1[[#This Row],[Fleks damer]]</f>
        <v>95</v>
      </c>
      <c r="T1024">
        <f>Tabel1[[#This Row],[Junior drenge]]+Tabel1[[#This Row],[Junior piger]]+Tabel1[[#This Row],[Junior drenge uden banetill.]]+Tabel1[[#This Row],[Junior piger uden banetill.]]+Tabel1[[#This Row],[Senior mænd]]+Tabel1[[#This Row],[Senior damer]]</f>
        <v>730</v>
      </c>
      <c r="U1024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1024">
        <f>Tabel1[[#This Row],[Senior mænd]]+Tabel1[[#This Row],[Senior damer]]</f>
        <v>669</v>
      </c>
      <c r="W1024">
        <f>Tabel1[[#This Row],[Langdist mænd]]+Tabel1[[#This Row],[Langdist damer]]</f>
        <v>14</v>
      </c>
      <c r="X1024">
        <f>Tabel1[[#This Row],[I alt]]</f>
        <v>839</v>
      </c>
      <c r="Y1024">
        <f>Tabel1[[#This Row],[Passive]]</f>
        <v>70</v>
      </c>
      <c r="Z1024">
        <f>Tabel1[[#This Row],[Total Aktive]]+Tabel1[[#This Row],[Total Passive]]</f>
        <v>909</v>
      </c>
    </row>
    <row r="1025" spans="1:26" x14ac:dyDescent="0.2">
      <c r="A1025">
        <v>2016</v>
      </c>
      <c r="B1025">
        <v>45</v>
      </c>
      <c r="C1025" t="s">
        <v>97</v>
      </c>
      <c r="D1025">
        <v>56</v>
      </c>
      <c r="E1025">
        <v>9</v>
      </c>
      <c r="F1025">
        <v>0</v>
      </c>
      <c r="G1025">
        <v>0</v>
      </c>
      <c r="H1025">
        <v>437</v>
      </c>
      <c r="I1025">
        <v>237</v>
      </c>
      <c r="J1025">
        <v>0</v>
      </c>
      <c r="K1025">
        <v>0</v>
      </c>
      <c r="L1025">
        <v>58</v>
      </c>
      <c r="M1025">
        <v>20</v>
      </c>
      <c r="N1025">
        <v>10</v>
      </c>
      <c r="O1025">
        <v>3</v>
      </c>
      <c r="P1025">
        <v>830</v>
      </c>
      <c r="Q1025">
        <v>145</v>
      </c>
      <c r="R1025" t="str">
        <f>_xlfn.CONCAT(Tabel1[[#This Row],[KlubNr]]," - ",Tabel1[[#This Row],[Klubnavn]])</f>
        <v>45 - Gyttegård Golf Klub</v>
      </c>
      <c r="S1025">
        <f>Tabel1[[#This Row],[Fleks mænd]]+Tabel1[[#This Row],[Fleks damer]]</f>
        <v>78</v>
      </c>
      <c r="T1025">
        <f>Tabel1[[#This Row],[Junior drenge]]+Tabel1[[#This Row],[Junior piger]]+Tabel1[[#This Row],[Junior drenge uden banetill.]]+Tabel1[[#This Row],[Junior piger uden banetill.]]+Tabel1[[#This Row],[Senior mænd]]+Tabel1[[#This Row],[Senior damer]]</f>
        <v>739</v>
      </c>
      <c r="U1025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1025">
        <f>Tabel1[[#This Row],[Senior mænd]]+Tabel1[[#This Row],[Senior damer]]</f>
        <v>674</v>
      </c>
      <c r="W1025">
        <f>Tabel1[[#This Row],[Langdist mænd]]+Tabel1[[#This Row],[Langdist damer]]</f>
        <v>13</v>
      </c>
      <c r="X1025">
        <f>Tabel1[[#This Row],[I alt]]</f>
        <v>830</v>
      </c>
      <c r="Y1025">
        <f>Tabel1[[#This Row],[Passive]]</f>
        <v>145</v>
      </c>
      <c r="Z1025">
        <f>Tabel1[[#This Row],[Total Aktive]]+Tabel1[[#This Row],[Total Passive]]</f>
        <v>975</v>
      </c>
    </row>
    <row r="1026" spans="1:26" x14ac:dyDescent="0.2">
      <c r="A1026">
        <v>2016</v>
      </c>
      <c r="B1026">
        <v>64</v>
      </c>
      <c r="C1026" t="s">
        <v>123</v>
      </c>
      <c r="D1026">
        <v>29</v>
      </c>
      <c r="E1026">
        <v>6</v>
      </c>
      <c r="F1026">
        <v>8</v>
      </c>
      <c r="G1026">
        <v>1</v>
      </c>
      <c r="H1026">
        <v>468</v>
      </c>
      <c r="I1026">
        <v>244</v>
      </c>
      <c r="J1026">
        <v>0</v>
      </c>
      <c r="K1026">
        <v>0</v>
      </c>
      <c r="L1026">
        <v>43</v>
      </c>
      <c r="M1026">
        <v>15</v>
      </c>
      <c r="N1026">
        <v>7</v>
      </c>
      <c r="O1026">
        <v>5</v>
      </c>
      <c r="P1026">
        <v>826</v>
      </c>
      <c r="Q1026">
        <v>39</v>
      </c>
      <c r="R1026" t="str">
        <f>_xlfn.CONCAT(Tabel1[[#This Row],[KlubNr]]," - ",Tabel1[[#This Row],[Klubnavn]])</f>
        <v>64 - Rold Skov Golfklub</v>
      </c>
      <c r="S1026">
        <f>Tabel1[[#This Row],[Fleks mænd]]+Tabel1[[#This Row],[Fleks damer]]</f>
        <v>58</v>
      </c>
      <c r="T1026">
        <f>Tabel1[[#This Row],[Junior drenge]]+Tabel1[[#This Row],[Junior piger]]+Tabel1[[#This Row],[Junior drenge uden banetill.]]+Tabel1[[#This Row],[Junior piger uden banetill.]]+Tabel1[[#This Row],[Senior mænd]]+Tabel1[[#This Row],[Senior damer]]</f>
        <v>756</v>
      </c>
      <c r="U1026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1026">
        <f>Tabel1[[#This Row],[Senior mænd]]+Tabel1[[#This Row],[Senior damer]]</f>
        <v>712</v>
      </c>
      <c r="W1026">
        <f>Tabel1[[#This Row],[Langdist mænd]]+Tabel1[[#This Row],[Langdist damer]]</f>
        <v>12</v>
      </c>
      <c r="X1026">
        <f>Tabel1[[#This Row],[I alt]]</f>
        <v>826</v>
      </c>
      <c r="Y1026">
        <f>Tabel1[[#This Row],[Passive]]</f>
        <v>39</v>
      </c>
      <c r="Z1026">
        <f>Tabel1[[#This Row],[Total Aktive]]+Tabel1[[#This Row],[Total Passive]]</f>
        <v>865</v>
      </c>
    </row>
    <row r="1027" spans="1:26" x14ac:dyDescent="0.2">
      <c r="A1027">
        <v>2016</v>
      </c>
      <c r="B1027">
        <v>13</v>
      </c>
      <c r="C1027" t="s">
        <v>93</v>
      </c>
      <c r="D1027">
        <v>41</v>
      </c>
      <c r="E1027">
        <v>17</v>
      </c>
      <c r="F1027">
        <v>8</v>
      </c>
      <c r="G1027">
        <v>1</v>
      </c>
      <c r="H1027">
        <v>456</v>
      </c>
      <c r="I1027">
        <v>204</v>
      </c>
      <c r="J1027">
        <v>0</v>
      </c>
      <c r="K1027">
        <v>0</v>
      </c>
      <c r="L1027">
        <v>65</v>
      </c>
      <c r="M1027">
        <v>30</v>
      </c>
      <c r="N1027">
        <v>0</v>
      </c>
      <c r="O1027">
        <v>0</v>
      </c>
      <c r="P1027">
        <v>822</v>
      </c>
      <c r="Q1027">
        <v>182</v>
      </c>
      <c r="R1027" t="str">
        <f>_xlfn.CONCAT(Tabel1[[#This Row],[KlubNr]]," - ",Tabel1[[#This Row],[Klubnavn]])</f>
        <v>13 - Holbæk Golfklub</v>
      </c>
      <c r="S1027">
        <f>Tabel1[[#This Row],[Fleks mænd]]+Tabel1[[#This Row],[Fleks damer]]</f>
        <v>95</v>
      </c>
      <c r="T1027">
        <f>Tabel1[[#This Row],[Junior drenge]]+Tabel1[[#This Row],[Junior piger]]+Tabel1[[#This Row],[Junior drenge uden banetill.]]+Tabel1[[#This Row],[Junior piger uden banetill.]]+Tabel1[[#This Row],[Senior mænd]]+Tabel1[[#This Row],[Senior damer]]</f>
        <v>727</v>
      </c>
      <c r="U1027">
        <f>Tabel1[[#This Row],[Junior drenge]]+Tabel1[[#This Row],[Junior piger]]+Tabel1[[#This Row],[Junior drenge uden banetill.]]+Tabel1[[#This Row],[Junior piger uden banetill.]]+Tabel1[[#This Row],[Fleks drenge]]+Tabel1[[#This Row],[Fleks piger]]</f>
        <v>67</v>
      </c>
      <c r="V1027">
        <f>Tabel1[[#This Row],[Senior mænd]]+Tabel1[[#This Row],[Senior damer]]</f>
        <v>660</v>
      </c>
      <c r="W1027">
        <f>Tabel1[[#This Row],[Langdist mænd]]+Tabel1[[#This Row],[Langdist damer]]</f>
        <v>0</v>
      </c>
      <c r="X1027">
        <f>Tabel1[[#This Row],[I alt]]</f>
        <v>822</v>
      </c>
      <c r="Y1027">
        <f>Tabel1[[#This Row],[Passive]]</f>
        <v>182</v>
      </c>
      <c r="Z1027">
        <f>Tabel1[[#This Row],[Total Aktive]]+Tabel1[[#This Row],[Total Passive]]</f>
        <v>1004</v>
      </c>
    </row>
    <row r="1028" spans="1:26" x14ac:dyDescent="0.2">
      <c r="A1028">
        <v>2016</v>
      </c>
      <c r="B1028">
        <v>57</v>
      </c>
      <c r="C1028" t="s">
        <v>119</v>
      </c>
      <c r="D1028">
        <v>23</v>
      </c>
      <c r="E1028">
        <v>6</v>
      </c>
      <c r="F1028">
        <v>2</v>
      </c>
      <c r="G1028">
        <v>0</v>
      </c>
      <c r="H1028">
        <v>458</v>
      </c>
      <c r="I1028">
        <v>181</v>
      </c>
      <c r="J1028">
        <v>0</v>
      </c>
      <c r="K1028">
        <v>0</v>
      </c>
      <c r="L1028">
        <v>93</v>
      </c>
      <c r="M1028">
        <v>39</v>
      </c>
      <c r="N1028">
        <v>5</v>
      </c>
      <c r="O1028">
        <v>2</v>
      </c>
      <c r="P1028">
        <v>809</v>
      </c>
      <c r="Q1028">
        <v>9</v>
      </c>
      <c r="R1028" t="str">
        <f>_xlfn.CONCAT(Tabel1[[#This Row],[KlubNr]]," - ",Tabel1[[#This Row],[Klubnavn]])</f>
        <v>57 - Morsø Golfklub</v>
      </c>
      <c r="S1028">
        <f>Tabel1[[#This Row],[Fleks mænd]]+Tabel1[[#This Row],[Fleks damer]]</f>
        <v>132</v>
      </c>
      <c r="T1028">
        <f>Tabel1[[#This Row],[Junior drenge]]+Tabel1[[#This Row],[Junior piger]]+Tabel1[[#This Row],[Junior drenge uden banetill.]]+Tabel1[[#This Row],[Junior piger uden banetill.]]+Tabel1[[#This Row],[Senior mænd]]+Tabel1[[#This Row],[Senior damer]]</f>
        <v>670</v>
      </c>
      <c r="U1028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028">
        <f>Tabel1[[#This Row],[Senior mænd]]+Tabel1[[#This Row],[Senior damer]]</f>
        <v>639</v>
      </c>
      <c r="W1028">
        <f>Tabel1[[#This Row],[Langdist mænd]]+Tabel1[[#This Row],[Langdist damer]]</f>
        <v>7</v>
      </c>
      <c r="X1028">
        <f>Tabel1[[#This Row],[I alt]]</f>
        <v>809</v>
      </c>
      <c r="Y1028">
        <f>Tabel1[[#This Row],[Passive]]</f>
        <v>9</v>
      </c>
      <c r="Z1028">
        <f>Tabel1[[#This Row],[Total Aktive]]+Tabel1[[#This Row],[Total Passive]]</f>
        <v>818</v>
      </c>
    </row>
    <row r="1029" spans="1:26" x14ac:dyDescent="0.2">
      <c r="A1029">
        <v>2016</v>
      </c>
      <c r="B1029">
        <v>102</v>
      </c>
      <c r="C1029" t="s">
        <v>116</v>
      </c>
      <c r="D1029">
        <v>25</v>
      </c>
      <c r="E1029">
        <v>8</v>
      </c>
      <c r="F1029">
        <v>7</v>
      </c>
      <c r="G1029">
        <v>6</v>
      </c>
      <c r="H1029">
        <v>397</v>
      </c>
      <c r="I1029">
        <v>192</v>
      </c>
      <c r="J1029">
        <v>0</v>
      </c>
      <c r="K1029">
        <v>0</v>
      </c>
      <c r="L1029">
        <v>97</v>
      </c>
      <c r="M1029">
        <v>53</v>
      </c>
      <c r="N1029">
        <v>16</v>
      </c>
      <c r="O1029">
        <v>2</v>
      </c>
      <c r="P1029">
        <v>803</v>
      </c>
      <c r="Q1029">
        <v>66</v>
      </c>
      <c r="R1029" t="str">
        <f>_xlfn.CONCAT(Tabel1[[#This Row],[KlubNr]]," - ",Tabel1[[#This Row],[Klubnavn]])</f>
        <v>102 - Jelling Golfklub</v>
      </c>
      <c r="S1029">
        <f>Tabel1[[#This Row],[Fleks mænd]]+Tabel1[[#This Row],[Fleks damer]]</f>
        <v>150</v>
      </c>
      <c r="T1029">
        <f>Tabel1[[#This Row],[Junior drenge]]+Tabel1[[#This Row],[Junior piger]]+Tabel1[[#This Row],[Junior drenge uden banetill.]]+Tabel1[[#This Row],[Junior piger uden banetill.]]+Tabel1[[#This Row],[Senior mænd]]+Tabel1[[#This Row],[Senior damer]]</f>
        <v>635</v>
      </c>
      <c r="U1029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029">
        <f>Tabel1[[#This Row],[Senior mænd]]+Tabel1[[#This Row],[Senior damer]]</f>
        <v>589</v>
      </c>
      <c r="W1029">
        <f>Tabel1[[#This Row],[Langdist mænd]]+Tabel1[[#This Row],[Langdist damer]]</f>
        <v>18</v>
      </c>
      <c r="X1029">
        <f>Tabel1[[#This Row],[I alt]]</f>
        <v>803</v>
      </c>
      <c r="Y1029">
        <f>Tabel1[[#This Row],[Passive]]</f>
        <v>66</v>
      </c>
      <c r="Z1029">
        <f>Tabel1[[#This Row],[Total Aktive]]+Tabel1[[#This Row],[Total Passive]]</f>
        <v>869</v>
      </c>
    </row>
    <row r="1030" spans="1:26" x14ac:dyDescent="0.2">
      <c r="A1030">
        <v>2016</v>
      </c>
      <c r="B1030">
        <v>60</v>
      </c>
      <c r="C1030" t="s">
        <v>95</v>
      </c>
      <c r="D1030">
        <v>23</v>
      </c>
      <c r="E1030">
        <v>9</v>
      </c>
      <c r="F1030">
        <v>5</v>
      </c>
      <c r="G1030">
        <v>1</v>
      </c>
      <c r="H1030">
        <v>513</v>
      </c>
      <c r="I1030">
        <v>218</v>
      </c>
      <c r="J1030">
        <v>0</v>
      </c>
      <c r="K1030">
        <v>0</v>
      </c>
      <c r="L1030">
        <v>2</v>
      </c>
      <c r="M1030">
        <v>0</v>
      </c>
      <c r="N1030">
        <v>18</v>
      </c>
      <c r="O1030">
        <v>8</v>
      </c>
      <c r="P1030">
        <v>797</v>
      </c>
      <c r="Q1030">
        <v>267</v>
      </c>
      <c r="R1030" t="str">
        <f>_xlfn.CONCAT(Tabel1[[#This Row],[KlubNr]]," - ",Tabel1[[#This Row],[Klubnavn]])</f>
        <v>60 - Lemvig Golfklub</v>
      </c>
      <c r="S1030">
        <f>Tabel1[[#This Row],[Fleks mænd]]+Tabel1[[#This Row],[Fleks damer]]</f>
        <v>2</v>
      </c>
      <c r="T1030">
        <f>Tabel1[[#This Row],[Junior drenge]]+Tabel1[[#This Row],[Junior piger]]+Tabel1[[#This Row],[Junior drenge uden banetill.]]+Tabel1[[#This Row],[Junior piger uden banetill.]]+Tabel1[[#This Row],[Senior mænd]]+Tabel1[[#This Row],[Senior damer]]</f>
        <v>769</v>
      </c>
      <c r="U1030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1030">
        <f>Tabel1[[#This Row],[Senior mænd]]+Tabel1[[#This Row],[Senior damer]]</f>
        <v>731</v>
      </c>
      <c r="W1030">
        <f>Tabel1[[#This Row],[Langdist mænd]]+Tabel1[[#This Row],[Langdist damer]]</f>
        <v>26</v>
      </c>
      <c r="X1030">
        <f>Tabel1[[#This Row],[I alt]]</f>
        <v>797</v>
      </c>
      <c r="Y1030">
        <f>Tabel1[[#This Row],[Passive]]</f>
        <v>267</v>
      </c>
      <c r="Z1030">
        <f>Tabel1[[#This Row],[Total Aktive]]+Tabel1[[#This Row],[Total Passive]]</f>
        <v>1064</v>
      </c>
    </row>
    <row r="1031" spans="1:26" x14ac:dyDescent="0.2">
      <c r="A1031">
        <v>2016</v>
      </c>
      <c r="B1031">
        <v>114</v>
      </c>
      <c r="C1031" t="s">
        <v>103</v>
      </c>
      <c r="D1031">
        <v>11</v>
      </c>
      <c r="E1031">
        <v>1</v>
      </c>
      <c r="F1031">
        <v>9</v>
      </c>
      <c r="G1031">
        <v>0</v>
      </c>
      <c r="H1031">
        <v>452</v>
      </c>
      <c r="I1031">
        <v>218</v>
      </c>
      <c r="J1031">
        <v>0</v>
      </c>
      <c r="K1031">
        <v>0</v>
      </c>
      <c r="L1031">
        <v>32</v>
      </c>
      <c r="M1031">
        <v>34</v>
      </c>
      <c r="N1031">
        <v>27</v>
      </c>
      <c r="O1031">
        <v>10</v>
      </c>
      <c r="P1031">
        <v>794</v>
      </c>
      <c r="Q1031">
        <v>19</v>
      </c>
      <c r="R1031" t="str">
        <f>_xlfn.CONCAT(Tabel1[[#This Row],[KlubNr]]," - ",Tabel1[[#This Row],[Klubnavn]])</f>
        <v>114 - Hals Seaside Golf</v>
      </c>
      <c r="S1031">
        <f>Tabel1[[#This Row],[Fleks mænd]]+Tabel1[[#This Row],[Fleks damer]]</f>
        <v>66</v>
      </c>
      <c r="T1031">
        <f>Tabel1[[#This Row],[Junior drenge]]+Tabel1[[#This Row],[Junior piger]]+Tabel1[[#This Row],[Junior drenge uden banetill.]]+Tabel1[[#This Row],[Junior piger uden banetill.]]+Tabel1[[#This Row],[Senior mænd]]+Tabel1[[#This Row],[Senior damer]]</f>
        <v>691</v>
      </c>
      <c r="U1031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031">
        <f>Tabel1[[#This Row],[Senior mænd]]+Tabel1[[#This Row],[Senior damer]]</f>
        <v>670</v>
      </c>
      <c r="W1031">
        <f>Tabel1[[#This Row],[Langdist mænd]]+Tabel1[[#This Row],[Langdist damer]]</f>
        <v>37</v>
      </c>
      <c r="X1031">
        <f>Tabel1[[#This Row],[I alt]]</f>
        <v>794</v>
      </c>
      <c r="Y1031">
        <f>Tabel1[[#This Row],[Passive]]</f>
        <v>19</v>
      </c>
      <c r="Z1031">
        <f>Tabel1[[#This Row],[Total Aktive]]+Tabel1[[#This Row],[Total Passive]]</f>
        <v>813</v>
      </c>
    </row>
    <row r="1032" spans="1:26" x14ac:dyDescent="0.2">
      <c r="A1032">
        <v>2016</v>
      </c>
      <c r="B1032">
        <v>36</v>
      </c>
      <c r="C1032" t="s">
        <v>112</v>
      </c>
      <c r="D1032">
        <v>32</v>
      </c>
      <c r="E1032">
        <v>11</v>
      </c>
      <c r="F1032">
        <v>2</v>
      </c>
      <c r="G1032">
        <v>1</v>
      </c>
      <c r="H1032">
        <v>432</v>
      </c>
      <c r="I1032">
        <v>213</v>
      </c>
      <c r="J1032">
        <v>0</v>
      </c>
      <c r="K1032">
        <v>0</v>
      </c>
      <c r="L1032">
        <v>34</v>
      </c>
      <c r="M1032">
        <v>17</v>
      </c>
      <c r="N1032">
        <v>23</v>
      </c>
      <c r="O1032">
        <v>11</v>
      </c>
      <c r="P1032">
        <v>776</v>
      </c>
      <c r="Q1032">
        <v>54</v>
      </c>
      <c r="R1032" t="str">
        <f>_xlfn.CONCAT(Tabel1[[#This Row],[KlubNr]]," - ",Tabel1[[#This Row],[Klubnavn]])</f>
        <v>36 - Juelsminde Golfklub</v>
      </c>
      <c r="S1032">
        <f>Tabel1[[#This Row],[Fleks mænd]]+Tabel1[[#This Row],[Fleks damer]]</f>
        <v>51</v>
      </c>
      <c r="T1032">
        <f>Tabel1[[#This Row],[Junior drenge]]+Tabel1[[#This Row],[Junior piger]]+Tabel1[[#This Row],[Junior drenge uden banetill.]]+Tabel1[[#This Row],[Junior piger uden banetill.]]+Tabel1[[#This Row],[Senior mænd]]+Tabel1[[#This Row],[Senior damer]]</f>
        <v>691</v>
      </c>
      <c r="U1032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032">
        <f>Tabel1[[#This Row],[Senior mænd]]+Tabel1[[#This Row],[Senior damer]]</f>
        <v>645</v>
      </c>
      <c r="W1032">
        <f>Tabel1[[#This Row],[Langdist mænd]]+Tabel1[[#This Row],[Langdist damer]]</f>
        <v>34</v>
      </c>
      <c r="X1032">
        <f>Tabel1[[#This Row],[I alt]]</f>
        <v>776</v>
      </c>
      <c r="Y1032">
        <f>Tabel1[[#This Row],[Passive]]</f>
        <v>54</v>
      </c>
      <c r="Z1032">
        <f>Tabel1[[#This Row],[Total Aktive]]+Tabel1[[#This Row],[Total Passive]]</f>
        <v>830</v>
      </c>
    </row>
    <row r="1033" spans="1:26" x14ac:dyDescent="0.2">
      <c r="A1033">
        <v>2016</v>
      </c>
      <c r="B1033">
        <v>152</v>
      </c>
      <c r="C1033" t="s">
        <v>108</v>
      </c>
      <c r="D1033">
        <v>27</v>
      </c>
      <c r="E1033">
        <v>8</v>
      </c>
      <c r="F1033">
        <v>3</v>
      </c>
      <c r="G1033">
        <v>2</v>
      </c>
      <c r="H1033">
        <v>491</v>
      </c>
      <c r="I1033">
        <v>171</v>
      </c>
      <c r="J1033">
        <v>0</v>
      </c>
      <c r="K1033">
        <v>0</v>
      </c>
      <c r="L1033">
        <v>40</v>
      </c>
      <c r="M1033">
        <v>24</v>
      </c>
      <c r="N1033">
        <v>5</v>
      </c>
      <c r="O1033">
        <v>1</v>
      </c>
      <c r="P1033">
        <v>772</v>
      </c>
      <c r="Q1033">
        <v>193</v>
      </c>
      <c r="R1033" t="str">
        <f>_xlfn.CONCAT(Tabel1[[#This Row],[KlubNr]]," - ",Tabel1[[#This Row],[Klubnavn]])</f>
        <v>152 - Trelleborg Golfklub Slagelse</v>
      </c>
      <c r="S1033">
        <f>Tabel1[[#This Row],[Fleks mænd]]+Tabel1[[#This Row],[Fleks damer]]</f>
        <v>64</v>
      </c>
      <c r="T1033">
        <f>Tabel1[[#This Row],[Junior drenge]]+Tabel1[[#This Row],[Junior piger]]+Tabel1[[#This Row],[Junior drenge uden banetill.]]+Tabel1[[#This Row],[Junior piger uden banetill.]]+Tabel1[[#This Row],[Senior mænd]]+Tabel1[[#This Row],[Senior damer]]</f>
        <v>702</v>
      </c>
      <c r="U1033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033">
        <f>Tabel1[[#This Row],[Senior mænd]]+Tabel1[[#This Row],[Senior damer]]</f>
        <v>662</v>
      </c>
      <c r="W1033">
        <f>Tabel1[[#This Row],[Langdist mænd]]+Tabel1[[#This Row],[Langdist damer]]</f>
        <v>6</v>
      </c>
      <c r="X1033">
        <f>Tabel1[[#This Row],[I alt]]</f>
        <v>772</v>
      </c>
      <c r="Y1033">
        <f>Tabel1[[#This Row],[Passive]]</f>
        <v>193</v>
      </c>
      <c r="Z1033">
        <f>Tabel1[[#This Row],[Total Aktive]]+Tabel1[[#This Row],[Total Passive]]</f>
        <v>965</v>
      </c>
    </row>
    <row r="1034" spans="1:26" x14ac:dyDescent="0.2">
      <c r="A1034">
        <v>2016</v>
      </c>
      <c r="B1034">
        <v>87</v>
      </c>
      <c r="C1034" t="s">
        <v>110</v>
      </c>
      <c r="D1034">
        <v>21</v>
      </c>
      <c r="E1034">
        <v>5</v>
      </c>
      <c r="F1034">
        <v>5</v>
      </c>
      <c r="G1034">
        <v>3</v>
      </c>
      <c r="H1034">
        <v>421</v>
      </c>
      <c r="I1034">
        <v>174</v>
      </c>
      <c r="J1034">
        <v>0</v>
      </c>
      <c r="K1034">
        <v>0</v>
      </c>
      <c r="L1034">
        <v>82</v>
      </c>
      <c r="M1034">
        <v>33</v>
      </c>
      <c r="N1034">
        <v>19</v>
      </c>
      <c r="O1034">
        <v>6</v>
      </c>
      <c r="P1034">
        <v>769</v>
      </c>
      <c r="Q1034">
        <v>67</v>
      </c>
      <c r="R1034" t="str">
        <f>_xlfn.CONCAT(Tabel1[[#This Row],[KlubNr]]," - ",Tabel1[[#This Row],[Klubnavn]])</f>
        <v>87 - Tange Sø Golfklub</v>
      </c>
      <c r="S1034">
        <f>Tabel1[[#This Row],[Fleks mænd]]+Tabel1[[#This Row],[Fleks damer]]</f>
        <v>115</v>
      </c>
      <c r="T1034">
        <f>Tabel1[[#This Row],[Junior drenge]]+Tabel1[[#This Row],[Junior piger]]+Tabel1[[#This Row],[Junior drenge uden banetill.]]+Tabel1[[#This Row],[Junior piger uden banetill.]]+Tabel1[[#This Row],[Senior mænd]]+Tabel1[[#This Row],[Senior damer]]</f>
        <v>629</v>
      </c>
      <c r="U1034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034">
        <f>Tabel1[[#This Row],[Senior mænd]]+Tabel1[[#This Row],[Senior damer]]</f>
        <v>595</v>
      </c>
      <c r="W1034">
        <f>Tabel1[[#This Row],[Langdist mænd]]+Tabel1[[#This Row],[Langdist damer]]</f>
        <v>25</v>
      </c>
      <c r="X1034">
        <f>Tabel1[[#This Row],[I alt]]</f>
        <v>769</v>
      </c>
      <c r="Y1034">
        <f>Tabel1[[#This Row],[Passive]]</f>
        <v>67</v>
      </c>
      <c r="Z1034">
        <f>Tabel1[[#This Row],[Total Aktive]]+Tabel1[[#This Row],[Total Passive]]</f>
        <v>836</v>
      </c>
    </row>
    <row r="1035" spans="1:26" x14ac:dyDescent="0.2">
      <c r="A1035">
        <v>2016</v>
      </c>
      <c r="B1035">
        <v>141</v>
      </c>
      <c r="C1035" t="s">
        <v>39</v>
      </c>
      <c r="D1035">
        <v>22</v>
      </c>
      <c r="E1035">
        <v>6</v>
      </c>
      <c r="F1035">
        <v>14</v>
      </c>
      <c r="G1035">
        <v>10</v>
      </c>
      <c r="H1035">
        <v>416</v>
      </c>
      <c r="I1035">
        <v>119</v>
      </c>
      <c r="J1035">
        <v>0</v>
      </c>
      <c r="K1035">
        <v>0</v>
      </c>
      <c r="L1035">
        <v>148</v>
      </c>
      <c r="M1035">
        <v>33</v>
      </c>
      <c r="N1035">
        <v>0</v>
      </c>
      <c r="O1035">
        <v>0</v>
      </c>
      <c r="P1035">
        <v>768</v>
      </c>
      <c r="Q1035">
        <v>16</v>
      </c>
      <c r="R1035" t="str">
        <f>_xlfn.CONCAT(Tabel1[[#This Row],[KlubNr]]," - ",Tabel1[[#This Row],[Klubnavn]])</f>
        <v>141 - Tullamore Golf Club</v>
      </c>
      <c r="S1035">
        <f>Tabel1[[#This Row],[Fleks mænd]]+Tabel1[[#This Row],[Fleks damer]]</f>
        <v>181</v>
      </c>
      <c r="T1035">
        <f>Tabel1[[#This Row],[Junior drenge]]+Tabel1[[#This Row],[Junior piger]]+Tabel1[[#This Row],[Junior drenge uden banetill.]]+Tabel1[[#This Row],[Junior piger uden banetill.]]+Tabel1[[#This Row],[Senior mænd]]+Tabel1[[#This Row],[Senior damer]]</f>
        <v>587</v>
      </c>
      <c r="U1035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1035">
        <f>Tabel1[[#This Row],[Senior mænd]]+Tabel1[[#This Row],[Senior damer]]</f>
        <v>535</v>
      </c>
      <c r="W1035">
        <f>Tabel1[[#This Row],[Langdist mænd]]+Tabel1[[#This Row],[Langdist damer]]</f>
        <v>0</v>
      </c>
      <c r="X1035">
        <f>Tabel1[[#This Row],[I alt]]</f>
        <v>768</v>
      </c>
      <c r="Y1035">
        <f>Tabel1[[#This Row],[Passive]]</f>
        <v>16</v>
      </c>
      <c r="Z1035">
        <f>Tabel1[[#This Row],[Total Aktive]]+Tabel1[[#This Row],[Total Passive]]</f>
        <v>784</v>
      </c>
    </row>
    <row r="1036" spans="1:26" x14ac:dyDescent="0.2">
      <c r="A1036">
        <v>2016</v>
      </c>
      <c r="B1036">
        <v>49</v>
      </c>
      <c r="C1036" t="s">
        <v>113</v>
      </c>
      <c r="D1036">
        <v>15</v>
      </c>
      <c r="E1036">
        <v>2</v>
      </c>
      <c r="F1036">
        <v>0</v>
      </c>
      <c r="G1036">
        <v>0</v>
      </c>
      <c r="H1036">
        <v>451</v>
      </c>
      <c r="I1036">
        <v>205</v>
      </c>
      <c r="J1036">
        <v>0</v>
      </c>
      <c r="K1036">
        <v>0</v>
      </c>
      <c r="L1036">
        <v>52</v>
      </c>
      <c r="M1036">
        <v>23</v>
      </c>
      <c r="N1036">
        <v>4</v>
      </c>
      <c r="O1036">
        <v>2</v>
      </c>
      <c r="P1036">
        <v>754</v>
      </c>
      <c r="Q1036">
        <v>48</v>
      </c>
      <c r="R1036" t="str">
        <f>_xlfn.CONCAT(Tabel1[[#This Row],[KlubNr]]," - ",Tabel1[[#This Row],[Klubnavn]])</f>
        <v>49 - Ribe Golf Klub</v>
      </c>
      <c r="S1036">
        <f>Tabel1[[#This Row],[Fleks mænd]]+Tabel1[[#This Row],[Fleks damer]]</f>
        <v>75</v>
      </c>
      <c r="T1036">
        <f>Tabel1[[#This Row],[Junior drenge]]+Tabel1[[#This Row],[Junior piger]]+Tabel1[[#This Row],[Junior drenge uden banetill.]]+Tabel1[[#This Row],[Junior piger uden banetill.]]+Tabel1[[#This Row],[Senior mænd]]+Tabel1[[#This Row],[Senior damer]]</f>
        <v>673</v>
      </c>
      <c r="U1036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036">
        <f>Tabel1[[#This Row],[Senior mænd]]+Tabel1[[#This Row],[Senior damer]]</f>
        <v>656</v>
      </c>
      <c r="W1036">
        <f>Tabel1[[#This Row],[Langdist mænd]]+Tabel1[[#This Row],[Langdist damer]]</f>
        <v>6</v>
      </c>
      <c r="X1036">
        <f>Tabel1[[#This Row],[I alt]]</f>
        <v>754</v>
      </c>
      <c r="Y1036">
        <f>Tabel1[[#This Row],[Passive]]</f>
        <v>48</v>
      </c>
      <c r="Z1036">
        <f>Tabel1[[#This Row],[Total Aktive]]+Tabel1[[#This Row],[Total Passive]]</f>
        <v>802</v>
      </c>
    </row>
    <row r="1037" spans="1:26" x14ac:dyDescent="0.2">
      <c r="A1037">
        <v>2016</v>
      </c>
      <c r="B1037">
        <v>118</v>
      </c>
      <c r="C1037" t="s">
        <v>133</v>
      </c>
      <c r="D1037">
        <v>19</v>
      </c>
      <c r="E1037">
        <v>9</v>
      </c>
      <c r="F1037">
        <v>0</v>
      </c>
      <c r="G1037">
        <v>0</v>
      </c>
      <c r="H1037">
        <v>344</v>
      </c>
      <c r="I1037">
        <v>209</v>
      </c>
      <c r="J1037">
        <v>0</v>
      </c>
      <c r="K1037">
        <v>0</v>
      </c>
      <c r="L1037">
        <v>108</v>
      </c>
      <c r="M1037">
        <v>61</v>
      </c>
      <c r="N1037">
        <v>0</v>
      </c>
      <c r="O1037">
        <v>0</v>
      </c>
      <c r="P1037">
        <v>750</v>
      </c>
      <c r="Q1037">
        <v>82</v>
      </c>
      <c r="R1037" t="str">
        <f>_xlfn.CONCAT(Tabel1[[#This Row],[KlubNr]]," - ",Tabel1[[#This Row],[Klubnavn]])</f>
        <v>118 - Marielyst Golf Klub</v>
      </c>
      <c r="S1037">
        <f>Tabel1[[#This Row],[Fleks mænd]]+Tabel1[[#This Row],[Fleks damer]]</f>
        <v>169</v>
      </c>
      <c r="T1037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1037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037">
        <f>Tabel1[[#This Row],[Senior mænd]]+Tabel1[[#This Row],[Senior damer]]</f>
        <v>553</v>
      </c>
      <c r="W1037">
        <f>Tabel1[[#This Row],[Langdist mænd]]+Tabel1[[#This Row],[Langdist damer]]</f>
        <v>0</v>
      </c>
      <c r="X1037">
        <f>Tabel1[[#This Row],[I alt]]</f>
        <v>750</v>
      </c>
      <c r="Y1037">
        <f>Tabel1[[#This Row],[Passive]]</f>
        <v>82</v>
      </c>
      <c r="Z1037">
        <f>Tabel1[[#This Row],[Total Aktive]]+Tabel1[[#This Row],[Total Passive]]</f>
        <v>832</v>
      </c>
    </row>
    <row r="1038" spans="1:26" x14ac:dyDescent="0.2">
      <c r="A1038">
        <v>2016</v>
      </c>
      <c r="B1038">
        <v>95</v>
      </c>
      <c r="C1038" t="s">
        <v>152</v>
      </c>
      <c r="D1038">
        <v>23</v>
      </c>
      <c r="E1038">
        <v>5</v>
      </c>
      <c r="F1038">
        <v>7</v>
      </c>
      <c r="G1038">
        <v>2</v>
      </c>
      <c r="H1038">
        <v>123</v>
      </c>
      <c r="I1038">
        <v>56</v>
      </c>
      <c r="J1038">
        <v>6</v>
      </c>
      <c r="K1038">
        <v>1</v>
      </c>
      <c r="L1038">
        <v>327</v>
      </c>
      <c r="M1038">
        <v>130</v>
      </c>
      <c r="N1038">
        <v>41</v>
      </c>
      <c r="O1038">
        <v>25</v>
      </c>
      <c r="P1038">
        <v>746</v>
      </c>
      <c r="Q1038">
        <v>5</v>
      </c>
      <c r="R1038" t="str">
        <f>_xlfn.CONCAT(Tabel1[[#This Row],[KlubNr]]," - ",Tabel1[[#This Row],[Klubnavn]])</f>
        <v>95 - Samsø Golfklub</v>
      </c>
      <c r="S1038">
        <f>Tabel1[[#This Row],[Fleks mænd]]+Tabel1[[#This Row],[Fleks damer]]</f>
        <v>457</v>
      </c>
      <c r="T1038">
        <f>Tabel1[[#This Row],[Junior drenge]]+Tabel1[[#This Row],[Junior piger]]+Tabel1[[#This Row],[Junior drenge uden banetill.]]+Tabel1[[#This Row],[Junior piger uden banetill.]]+Tabel1[[#This Row],[Senior mænd]]+Tabel1[[#This Row],[Senior damer]]</f>
        <v>216</v>
      </c>
      <c r="U1038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1038">
        <f>Tabel1[[#This Row],[Senior mænd]]+Tabel1[[#This Row],[Senior damer]]</f>
        <v>179</v>
      </c>
      <c r="W1038">
        <f>Tabel1[[#This Row],[Langdist mænd]]+Tabel1[[#This Row],[Langdist damer]]</f>
        <v>66</v>
      </c>
      <c r="X1038">
        <f>Tabel1[[#This Row],[I alt]]</f>
        <v>746</v>
      </c>
      <c r="Y1038">
        <f>Tabel1[[#This Row],[Passive]]</f>
        <v>5</v>
      </c>
      <c r="Z1038">
        <f>Tabel1[[#This Row],[Total Aktive]]+Tabel1[[#This Row],[Total Passive]]</f>
        <v>751</v>
      </c>
    </row>
    <row r="1039" spans="1:26" x14ac:dyDescent="0.2">
      <c r="A1039">
        <v>2016</v>
      </c>
      <c r="B1039">
        <v>75</v>
      </c>
      <c r="C1039" t="s">
        <v>80</v>
      </c>
      <c r="D1039">
        <v>24</v>
      </c>
      <c r="E1039">
        <v>3</v>
      </c>
      <c r="F1039">
        <v>12</v>
      </c>
      <c r="G1039">
        <v>2</v>
      </c>
      <c r="H1039">
        <v>353</v>
      </c>
      <c r="I1039">
        <v>125</v>
      </c>
      <c r="J1039">
        <v>0</v>
      </c>
      <c r="K1039">
        <v>0</v>
      </c>
      <c r="L1039">
        <v>146</v>
      </c>
      <c r="M1039">
        <v>66</v>
      </c>
      <c r="N1039">
        <v>8</v>
      </c>
      <c r="O1039">
        <v>3</v>
      </c>
      <c r="P1039">
        <v>742</v>
      </c>
      <c r="Q1039">
        <v>9</v>
      </c>
      <c r="R1039" t="str">
        <f>_xlfn.CONCAT(Tabel1[[#This Row],[KlubNr]]," - ",Tabel1[[#This Row],[Klubnavn]])</f>
        <v>75 - Kalø Golf Club</v>
      </c>
      <c r="S1039">
        <f>Tabel1[[#This Row],[Fleks mænd]]+Tabel1[[#This Row],[Fleks damer]]</f>
        <v>212</v>
      </c>
      <c r="T1039">
        <f>Tabel1[[#This Row],[Junior drenge]]+Tabel1[[#This Row],[Junior piger]]+Tabel1[[#This Row],[Junior drenge uden banetill.]]+Tabel1[[#This Row],[Junior piger uden banetill.]]+Tabel1[[#This Row],[Senior mænd]]+Tabel1[[#This Row],[Senior damer]]</f>
        <v>519</v>
      </c>
      <c r="U1039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1039">
        <f>Tabel1[[#This Row],[Senior mænd]]+Tabel1[[#This Row],[Senior damer]]</f>
        <v>478</v>
      </c>
      <c r="W1039">
        <f>Tabel1[[#This Row],[Langdist mænd]]+Tabel1[[#This Row],[Langdist damer]]</f>
        <v>11</v>
      </c>
      <c r="X1039">
        <f>Tabel1[[#This Row],[I alt]]</f>
        <v>742</v>
      </c>
      <c r="Y1039">
        <f>Tabel1[[#This Row],[Passive]]</f>
        <v>9</v>
      </c>
      <c r="Z1039">
        <f>Tabel1[[#This Row],[Total Aktive]]+Tabel1[[#This Row],[Total Passive]]</f>
        <v>751</v>
      </c>
    </row>
    <row r="1040" spans="1:26" x14ac:dyDescent="0.2">
      <c r="A1040">
        <v>2016</v>
      </c>
      <c r="B1040">
        <v>134</v>
      </c>
      <c r="C1040" t="s">
        <v>233</v>
      </c>
      <c r="D1040">
        <v>29</v>
      </c>
      <c r="E1040">
        <v>7</v>
      </c>
      <c r="F1040">
        <v>11</v>
      </c>
      <c r="G1040">
        <v>1</v>
      </c>
      <c r="H1040">
        <v>349</v>
      </c>
      <c r="I1040">
        <v>139</v>
      </c>
      <c r="J1040">
        <v>0</v>
      </c>
      <c r="K1040">
        <v>0</v>
      </c>
      <c r="L1040">
        <v>143</v>
      </c>
      <c r="M1040">
        <v>63</v>
      </c>
      <c r="N1040">
        <v>0</v>
      </c>
      <c r="O1040">
        <v>0</v>
      </c>
      <c r="P1040">
        <v>742</v>
      </c>
      <c r="Q1040">
        <v>29</v>
      </c>
      <c r="R1040" t="str">
        <f>_xlfn.CONCAT(Tabel1[[#This Row],[KlubNr]]," - ",Tabel1[[#This Row],[Klubnavn]])</f>
        <v>134 - PIBE MØLLE GOLF</v>
      </c>
      <c r="S1040">
        <f>Tabel1[[#This Row],[Fleks mænd]]+Tabel1[[#This Row],[Fleks damer]]</f>
        <v>206</v>
      </c>
      <c r="T1040">
        <f>Tabel1[[#This Row],[Junior drenge]]+Tabel1[[#This Row],[Junior piger]]+Tabel1[[#This Row],[Junior drenge uden banetill.]]+Tabel1[[#This Row],[Junior piger uden banetill.]]+Tabel1[[#This Row],[Senior mænd]]+Tabel1[[#This Row],[Senior damer]]</f>
        <v>536</v>
      </c>
      <c r="U1040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040">
        <f>Tabel1[[#This Row],[Senior mænd]]+Tabel1[[#This Row],[Senior damer]]</f>
        <v>488</v>
      </c>
      <c r="W1040">
        <f>Tabel1[[#This Row],[Langdist mænd]]+Tabel1[[#This Row],[Langdist damer]]</f>
        <v>0</v>
      </c>
      <c r="X1040">
        <f>Tabel1[[#This Row],[I alt]]</f>
        <v>742</v>
      </c>
      <c r="Y1040">
        <f>Tabel1[[#This Row],[Passive]]</f>
        <v>29</v>
      </c>
      <c r="Z1040">
        <f>Tabel1[[#This Row],[Total Aktive]]+Tabel1[[#This Row],[Total Passive]]</f>
        <v>771</v>
      </c>
    </row>
    <row r="1041" spans="1:26" x14ac:dyDescent="0.2">
      <c r="A1041">
        <v>2016</v>
      </c>
      <c r="B1041">
        <v>154</v>
      </c>
      <c r="C1041" t="s">
        <v>150</v>
      </c>
      <c r="D1041">
        <v>14</v>
      </c>
      <c r="E1041">
        <v>1</v>
      </c>
      <c r="F1041">
        <v>0</v>
      </c>
      <c r="G1041">
        <v>0</v>
      </c>
      <c r="H1041">
        <v>299</v>
      </c>
      <c r="I1041">
        <v>165</v>
      </c>
      <c r="J1041">
        <v>0</v>
      </c>
      <c r="K1041">
        <v>0</v>
      </c>
      <c r="L1041">
        <v>61</v>
      </c>
      <c r="M1041">
        <v>28</v>
      </c>
      <c r="N1041">
        <v>129</v>
      </c>
      <c r="O1041">
        <v>39</v>
      </c>
      <c r="P1041">
        <v>736</v>
      </c>
      <c r="Q1041">
        <v>23</v>
      </c>
      <c r="R1041" t="str">
        <f>_xlfn.CONCAT(Tabel1[[#This Row],[KlubNr]]," - ",Tabel1[[#This Row],[Klubnavn]])</f>
        <v>154 - Skærbæk Mølle Golfklub Ølgod</v>
      </c>
      <c r="S1041">
        <f>Tabel1[[#This Row],[Fleks mænd]]+Tabel1[[#This Row],[Fleks damer]]</f>
        <v>89</v>
      </c>
      <c r="T1041">
        <f>Tabel1[[#This Row],[Junior drenge]]+Tabel1[[#This Row],[Junior piger]]+Tabel1[[#This Row],[Junior drenge uden banetill.]]+Tabel1[[#This Row],[Junior piger uden banetill.]]+Tabel1[[#This Row],[Senior mænd]]+Tabel1[[#This Row],[Senior damer]]</f>
        <v>479</v>
      </c>
      <c r="U1041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041">
        <f>Tabel1[[#This Row],[Senior mænd]]+Tabel1[[#This Row],[Senior damer]]</f>
        <v>464</v>
      </c>
      <c r="W1041">
        <f>Tabel1[[#This Row],[Langdist mænd]]+Tabel1[[#This Row],[Langdist damer]]</f>
        <v>168</v>
      </c>
      <c r="X1041">
        <f>Tabel1[[#This Row],[I alt]]</f>
        <v>736</v>
      </c>
      <c r="Y1041">
        <f>Tabel1[[#This Row],[Passive]]</f>
        <v>23</v>
      </c>
      <c r="Z1041">
        <f>Tabel1[[#This Row],[Total Aktive]]+Tabel1[[#This Row],[Total Passive]]</f>
        <v>759</v>
      </c>
    </row>
    <row r="1042" spans="1:26" x14ac:dyDescent="0.2">
      <c r="A1042">
        <v>2016</v>
      </c>
      <c r="B1042">
        <v>108</v>
      </c>
      <c r="C1042" t="s">
        <v>87</v>
      </c>
      <c r="D1042">
        <v>27</v>
      </c>
      <c r="E1042">
        <v>4</v>
      </c>
      <c r="F1042">
        <v>4</v>
      </c>
      <c r="G1042">
        <v>1</v>
      </c>
      <c r="H1042">
        <v>393</v>
      </c>
      <c r="I1042">
        <v>187</v>
      </c>
      <c r="J1042">
        <v>0</v>
      </c>
      <c r="K1042">
        <v>0</v>
      </c>
      <c r="L1042">
        <v>61</v>
      </c>
      <c r="M1042">
        <v>37</v>
      </c>
      <c r="N1042">
        <v>12</v>
      </c>
      <c r="O1042">
        <v>6</v>
      </c>
      <c r="P1042">
        <v>732</v>
      </c>
      <c r="Q1042">
        <v>55</v>
      </c>
      <c r="R1042" t="str">
        <f>_xlfn.CONCAT(Tabel1[[#This Row],[KlubNr]]," - ",Tabel1[[#This Row],[Klubnavn]])</f>
        <v>108 - Aabybro Golfklub</v>
      </c>
      <c r="S1042">
        <f>Tabel1[[#This Row],[Fleks mænd]]+Tabel1[[#This Row],[Fleks damer]]</f>
        <v>98</v>
      </c>
      <c r="T1042">
        <f>Tabel1[[#This Row],[Junior drenge]]+Tabel1[[#This Row],[Junior piger]]+Tabel1[[#This Row],[Junior drenge uden banetill.]]+Tabel1[[#This Row],[Junior piger uden banetill.]]+Tabel1[[#This Row],[Senior mænd]]+Tabel1[[#This Row],[Senior damer]]</f>
        <v>616</v>
      </c>
      <c r="U1042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042">
        <f>Tabel1[[#This Row],[Senior mænd]]+Tabel1[[#This Row],[Senior damer]]</f>
        <v>580</v>
      </c>
      <c r="W1042">
        <f>Tabel1[[#This Row],[Langdist mænd]]+Tabel1[[#This Row],[Langdist damer]]</f>
        <v>18</v>
      </c>
      <c r="X1042">
        <f>Tabel1[[#This Row],[I alt]]</f>
        <v>732</v>
      </c>
      <c r="Y1042">
        <f>Tabel1[[#This Row],[Passive]]</f>
        <v>55</v>
      </c>
      <c r="Z1042">
        <f>Tabel1[[#This Row],[Total Aktive]]+Tabel1[[#This Row],[Total Passive]]</f>
        <v>787</v>
      </c>
    </row>
    <row r="1043" spans="1:26" x14ac:dyDescent="0.2">
      <c r="A1043">
        <v>2016</v>
      </c>
      <c r="B1043">
        <v>184</v>
      </c>
      <c r="C1043" t="s">
        <v>118</v>
      </c>
      <c r="D1043">
        <v>21</v>
      </c>
      <c r="E1043">
        <v>6</v>
      </c>
      <c r="F1043">
        <v>14</v>
      </c>
      <c r="G1043">
        <v>8</v>
      </c>
      <c r="H1043">
        <v>402</v>
      </c>
      <c r="I1043">
        <v>150</v>
      </c>
      <c r="J1043">
        <v>0</v>
      </c>
      <c r="K1043">
        <v>0</v>
      </c>
      <c r="L1043">
        <v>81</v>
      </c>
      <c r="M1043">
        <v>48</v>
      </c>
      <c r="N1043">
        <v>2</v>
      </c>
      <c r="O1043">
        <v>0</v>
      </c>
      <c r="P1043">
        <v>732</v>
      </c>
      <c r="Q1043">
        <v>123</v>
      </c>
      <c r="R1043" t="str">
        <f>_xlfn.CONCAT(Tabel1[[#This Row],[KlubNr]]," - ",Tabel1[[#This Row],[Klubnavn]])</f>
        <v>184 - Stensballegaard Golfklub</v>
      </c>
      <c r="S1043">
        <f>Tabel1[[#This Row],[Fleks mænd]]+Tabel1[[#This Row],[Fleks damer]]</f>
        <v>129</v>
      </c>
      <c r="T1043">
        <f>Tabel1[[#This Row],[Junior drenge]]+Tabel1[[#This Row],[Junior piger]]+Tabel1[[#This Row],[Junior drenge uden banetill.]]+Tabel1[[#This Row],[Junior piger uden banetill.]]+Tabel1[[#This Row],[Senior mænd]]+Tabel1[[#This Row],[Senior damer]]</f>
        <v>601</v>
      </c>
      <c r="U1043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1043">
        <f>Tabel1[[#This Row],[Senior mænd]]+Tabel1[[#This Row],[Senior damer]]</f>
        <v>552</v>
      </c>
      <c r="W1043">
        <f>Tabel1[[#This Row],[Langdist mænd]]+Tabel1[[#This Row],[Langdist damer]]</f>
        <v>2</v>
      </c>
      <c r="X1043">
        <f>Tabel1[[#This Row],[I alt]]</f>
        <v>732</v>
      </c>
      <c r="Y1043">
        <f>Tabel1[[#This Row],[Passive]]</f>
        <v>123</v>
      </c>
      <c r="Z1043">
        <f>Tabel1[[#This Row],[Total Aktive]]+Tabel1[[#This Row],[Total Passive]]</f>
        <v>855</v>
      </c>
    </row>
    <row r="1044" spans="1:26" x14ac:dyDescent="0.2">
      <c r="A1044">
        <v>2016</v>
      </c>
      <c r="B1044">
        <v>86</v>
      </c>
      <c r="C1044" t="s">
        <v>125</v>
      </c>
      <c r="D1044">
        <v>23</v>
      </c>
      <c r="E1044">
        <v>10</v>
      </c>
      <c r="F1044">
        <v>9</v>
      </c>
      <c r="G1044">
        <v>6</v>
      </c>
      <c r="H1044">
        <v>431</v>
      </c>
      <c r="I1044">
        <v>170</v>
      </c>
      <c r="J1044">
        <v>0</v>
      </c>
      <c r="K1044">
        <v>0</v>
      </c>
      <c r="L1044">
        <v>47</v>
      </c>
      <c r="M1044">
        <v>25</v>
      </c>
      <c r="N1044">
        <v>4</v>
      </c>
      <c r="O1044">
        <v>4</v>
      </c>
      <c r="P1044">
        <v>729</v>
      </c>
      <c r="Q1044">
        <v>70</v>
      </c>
      <c r="R1044" t="str">
        <f>_xlfn.CONCAT(Tabel1[[#This Row],[KlubNr]]," - ",Tabel1[[#This Row],[Klubnavn]])</f>
        <v>86 - Give Golfklub</v>
      </c>
      <c r="S1044">
        <f>Tabel1[[#This Row],[Fleks mænd]]+Tabel1[[#This Row],[Fleks damer]]</f>
        <v>72</v>
      </c>
      <c r="T1044">
        <f>Tabel1[[#This Row],[Junior drenge]]+Tabel1[[#This Row],[Junior piger]]+Tabel1[[#This Row],[Junior drenge uden banetill.]]+Tabel1[[#This Row],[Junior piger uden banetill.]]+Tabel1[[#This Row],[Senior mænd]]+Tabel1[[#This Row],[Senior damer]]</f>
        <v>649</v>
      </c>
      <c r="U1044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044">
        <f>Tabel1[[#This Row],[Senior mænd]]+Tabel1[[#This Row],[Senior damer]]</f>
        <v>601</v>
      </c>
      <c r="W1044">
        <f>Tabel1[[#This Row],[Langdist mænd]]+Tabel1[[#This Row],[Langdist damer]]</f>
        <v>8</v>
      </c>
      <c r="X1044">
        <f>Tabel1[[#This Row],[I alt]]</f>
        <v>729</v>
      </c>
      <c r="Y1044">
        <f>Tabel1[[#This Row],[Passive]]</f>
        <v>70</v>
      </c>
      <c r="Z1044">
        <f>Tabel1[[#This Row],[Total Aktive]]+Tabel1[[#This Row],[Total Passive]]</f>
        <v>799</v>
      </c>
    </row>
    <row r="1045" spans="1:26" x14ac:dyDescent="0.2">
      <c r="A1045">
        <v>2016</v>
      </c>
      <c r="B1045">
        <v>123</v>
      </c>
      <c r="C1045" t="s">
        <v>30</v>
      </c>
      <c r="D1045">
        <v>14</v>
      </c>
      <c r="E1045">
        <v>4</v>
      </c>
      <c r="F1045">
        <v>5</v>
      </c>
      <c r="G1045">
        <v>6</v>
      </c>
      <c r="H1045">
        <v>421</v>
      </c>
      <c r="I1045">
        <v>198</v>
      </c>
      <c r="J1045">
        <v>0</v>
      </c>
      <c r="K1045">
        <v>0</v>
      </c>
      <c r="L1045">
        <v>29</v>
      </c>
      <c r="M1045">
        <v>12</v>
      </c>
      <c r="N1045">
        <v>18</v>
      </c>
      <c r="O1045">
        <v>10</v>
      </c>
      <c r="P1045">
        <v>717</v>
      </c>
      <c r="Q1045">
        <v>111</v>
      </c>
      <c r="R1045" t="str">
        <f>_xlfn.CONCAT(Tabel1[[#This Row],[KlubNr]]," - ",Tabel1[[#This Row],[Klubnavn]])</f>
        <v>123 - Struer Golfklub</v>
      </c>
      <c r="S1045">
        <f>Tabel1[[#This Row],[Fleks mænd]]+Tabel1[[#This Row],[Fleks damer]]</f>
        <v>41</v>
      </c>
      <c r="T1045">
        <f>Tabel1[[#This Row],[Junior drenge]]+Tabel1[[#This Row],[Junior piger]]+Tabel1[[#This Row],[Junior drenge uden banetill.]]+Tabel1[[#This Row],[Junior piger uden banetill.]]+Tabel1[[#This Row],[Senior mænd]]+Tabel1[[#This Row],[Senior damer]]</f>
        <v>648</v>
      </c>
      <c r="U1045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045">
        <f>Tabel1[[#This Row],[Senior mænd]]+Tabel1[[#This Row],[Senior damer]]</f>
        <v>619</v>
      </c>
      <c r="W1045">
        <f>Tabel1[[#This Row],[Langdist mænd]]+Tabel1[[#This Row],[Langdist damer]]</f>
        <v>28</v>
      </c>
      <c r="X1045">
        <f>Tabel1[[#This Row],[I alt]]</f>
        <v>717</v>
      </c>
      <c r="Y1045">
        <f>Tabel1[[#This Row],[Passive]]</f>
        <v>111</v>
      </c>
      <c r="Z1045">
        <f>Tabel1[[#This Row],[Total Aktive]]+Tabel1[[#This Row],[Total Passive]]</f>
        <v>828</v>
      </c>
    </row>
    <row r="1046" spans="1:26" x14ac:dyDescent="0.2">
      <c r="A1046">
        <v>2016</v>
      </c>
      <c r="B1046">
        <v>197</v>
      </c>
      <c r="C1046" t="s">
        <v>130</v>
      </c>
      <c r="D1046">
        <v>30</v>
      </c>
      <c r="E1046">
        <v>2</v>
      </c>
      <c r="F1046">
        <v>31</v>
      </c>
      <c r="G1046">
        <v>14</v>
      </c>
      <c r="H1046">
        <v>390</v>
      </c>
      <c r="I1046">
        <v>176</v>
      </c>
      <c r="J1046">
        <v>0</v>
      </c>
      <c r="K1046">
        <v>0</v>
      </c>
      <c r="L1046">
        <v>36</v>
      </c>
      <c r="M1046">
        <v>4</v>
      </c>
      <c r="N1046">
        <v>25</v>
      </c>
      <c r="O1046">
        <v>9</v>
      </c>
      <c r="P1046">
        <v>717</v>
      </c>
      <c r="Q1046">
        <v>15</v>
      </c>
      <c r="R1046" t="str">
        <f>_xlfn.CONCAT(Tabel1[[#This Row],[KlubNr]]," - ",Tabel1[[#This Row],[Klubnavn]])</f>
        <v>197 - Dronninglund Golfklub</v>
      </c>
      <c r="S1046">
        <f>Tabel1[[#This Row],[Fleks mænd]]+Tabel1[[#This Row],[Fleks damer]]</f>
        <v>40</v>
      </c>
      <c r="T1046">
        <f>Tabel1[[#This Row],[Junior drenge]]+Tabel1[[#This Row],[Junior piger]]+Tabel1[[#This Row],[Junior drenge uden banetill.]]+Tabel1[[#This Row],[Junior piger uden banetill.]]+Tabel1[[#This Row],[Senior mænd]]+Tabel1[[#This Row],[Senior damer]]</f>
        <v>643</v>
      </c>
      <c r="U1046">
        <f>Tabel1[[#This Row],[Junior drenge]]+Tabel1[[#This Row],[Junior piger]]+Tabel1[[#This Row],[Junior drenge uden banetill.]]+Tabel1[[#This Row],[Junior piger uden banetill.]]+Tabel1[[#This Row],[Fleks drenge]]+Tabel1[[#This Row],[Fleks piger]]</f>
        <v>77</v>
      </c>
      <c r="V1046">
        <f>Tabel1[[#This Row],[Senior mænd]]+Tabel1[[#This Row],[Senior damer]]</f>
        <v>566</v>
      </c>
      <c r="W1046">
        <f>Tabel1[[#This Row],[Langdist mænd]]+Tabel1[[#This Row],[Langdist damer]]</f>
        <v>34</v>
      </c>
      <c r="X1046">
        <f>Tabel1[[#This Row],[I alt]]</f>
        <v>717</v>
      </c>
      <c r="Y1046">
        <f>Tabel1[[#This Row],[Passive]]</f>
        <v>15</v>
      </c>
      <c r="Z1046">
        <f>Tabel1[[#This Row],[Total Aktive]]+Tabel1[[#This Row],[Total Passive]]</f>
        <v>732</v>
      </c>
    </row>
    <row r="1047" spans="1:26" x14ac:dyDescent="0.2">
      <c r="A1047">
        <v>2016</v>
      </c>
      <c r="B1047">
        <v>169</v>
      </c>
      <c r="C1047" t="s">
        <v>99</v>
      </c>
      <c r="D1047">
        <v>29</v>
      </c>
      <c r="E1047">
        <v>6</v>
      </c>
      <c r="F1047">
        <v>8</v>
      </c>
      <c r="G1047">
        <v>0</v>
      </c>
      <c r="H1047">
        <v>439</v>
      </c>
      <c r="I1047">
        <v>121</v>
      </c>
      <c r="J1047">
        <v>0</v>
      </c>
      <c r="K1047">
        <v>0</v>
      </c>
      <c r="L1047">
        <v>72</v>
      </c>
      <c r="M1047">
        <v>38</v>
      </c>
      <c r="N1047">
        <v>0</v>
      </c>
      <c r="O1047">
        <v>0</v>
      </c>
      <c r="P1047">
        <v>713</v>
      </c>
      <c r="Q1047">
        <v>0</v>
      </c>
      <c r="R1047" t="str">
        <f>_xlfn.CONCAT(Tabel1[[#This Row],[KlubNr]]," - ",Tabel1[[#This Row],[Klubnavn]])</f>
        <v>169 - Ledreborg Palace Golf Club</v>
      </c>
      <c r="S1047">
        <f>Tabel1[[#This Row],[Fleks mænd]]+Tabel1[[#This Row],[Fleks damer]]</f>
        <v>110</v>
      </c>
      <c r="T1047">
        <f>Tabel1[[#This Row],[Junior drenge]]+Tabel1[[#This Row],[Junior piger]]+Tabel1[[#This Row],[Junior drenge uden banetill.]]+Tabel1[[#This Row],[Junior piger uden banetill.]]+Tabel1[[#This Row],[Senior mænd]]+Tabel1[[#This Row],[Senior damer]]</f>
        <v>603</v>
      </c>
      <c r="U1047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047">
        <f>Tabel1[[#This Row],[Senior mænd]]+Tabel1[[#This Row],[Senior damer]]</f>
        <v>560</v>
      </c>
      <c r="W1047">
        <f>Tabel1[[#This Row],[Langdist mænd]]+Tabel1[[#This Row],[Langdist damer]]</f>
        <v>0</v>
      </c>
      <c r="X1047">
        <f>Tabel1[[#This Row],[I alt]]</f>
        <v>713</v>
      </c>
      <c r="Y1047">
        <f>Tabel1[[#This Row],[Passive]]</f>
        <v>0</v>
      </c>
      <c r="Z1047">
        <f>Tabel1[[#This Row],[Total Aktive]]+Tabel1[[#This Row],[Total Passive]]</f>
        <v>713</v>
      </c>
    </row>
    <row r="1048" spans="1:26" x14ac:dyDescent="0.2">
      <c r="A1048">
        <v>2016</v>
      </c>
      <c r="B1048">
        <v>30</v>
      </c>
      <c r="C1048" t="s">
        <v>231</v>
      </c>
      <c r="D1048">
        <v>12</v>
      </c>
      <c r="E1048">
        <v>3</v>
      </c>
      <c r="F1048">
        <v>11</v>
      </c>
      <c r="G1048">
        <v>6</v>
      </c>
      <c r="H1048">
        <v>330</v>
      </c>
      <c r="I1048">
        <v>189</v>
      </c>
      <c r="J1048">
        <v>0</v>
      </c>
      <c r="K1048">
        <v>0</v>
      </c>
      <c r="L1048">
        <v>0</v>
      </c>
      <c r="M1048">
        <v>1</v>
      </c>
      <c r="N1048">
        <v>86</v>
      </c>
      <c r="O1048">
        <v>55</v>
      </c>
      <c r="P1048">
        <v>693</v>
      </c>
      <c r="Q1048">
        <v>23</v>
      </c>
      <c r="R1048" t="str">
        <f>_xlfn.CONCAT(Tabel1[[#This Row],[KlubNr]]," - ",Tabel1[[#This Row],[Klubnavn]])</f>
        <v>30 - Hvide Klit</v>
      </c>
      <c r="S1048">
        <f>Tabel1[[#This Row],[Fleks mænd]]+Tabel1[[#This Row],[Fleks damer]]</f>
        <v>1</v>
      </c>
      <c r="T1048">
        <f>Tabel1[[#This Row],[Junior drenge]]+Tabel1[[#This Row],[Junior piger]]+Tabel1[[#This Row],[Junior drenge uden banetill.]]+Tabel1[[#This Row],[Junior piger uden banetill.]]+Tabel1[[#This Row],[Senior mænd]]+Tabel1[[#This Row],[Senior damer]]</f>
        <v>551</v>
      </c>
      <c r="U1048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048">
        <f>Tabel1[[#This Row],[Senior mænd]]+Tabel1[[#This Row],[Senior damer]]</f>
        <v>519</v>
      </c>
      <c r="W1048">
        <f>Tabel1[[#This Row],[Langdist mænd]]+Tabel1[[#This Row],[Langdist damer]]</f>
        <v>141</v>
      </c>
      <c r="X1048">
        <f>Tabel1[[#This Row],[I alt]]</f>
        <v>693</v>
      </c>
      <c r="Y1048">
        <f>Tabel1[[#This Row],[Passive]]</f>
        <v>23</v>
      </c>
      <c r="Z1048">
        <f>Tabel1[[#This Row],[Total Aktive]]+Tabel1[[#This Row],[Total Passive]]</f>
        <v>716</v>
      </c>
    </row>
    <row r="1049" spans="1:26" x14ac:dyDescent="0.2">
      <c r="A1049">
        <v>2016</v>
      </c>
      <c r="B1049">
        <v>76</v>
      </c>
      <c r="C1049" t="s">
        <v>132</v>
      </c>
      <c r="D1049">
        <v>22</v>
      </c>
      <c r="E1049">
        <v>1</v>
      </c>
      <c r="F1049">
        <v>5</v>
      </c>
      <c r="G1049">
        <v>4</v>
      </c>
      <c r="H1049">
        <v>367</v>
      </c>
      <c r="I1049">
        <v>169</v>
      </c>
      <c r="J1049">
        <v>0</v>
      </c>
      <c r="K1049">
        <v>0</v>
      </c>
      <c r="L1049">
        <v>63</v>
      </c>
      <c r="M1049">
        <v>34</v>
      </c>
      <c r="N1049">
        <v>12</v>
      </c>
      <c r="O1049">
        <v>11</v>
      </c>
      <c r="P1049">
        <v>688</v>
      </c>
      <c r="Q1049">
        <v>92</v>
      </c>
      <c r="R1049" t="str">
        <f>_xlfn.CONCAT(Tabel1[[#This Row],[KlubNr]]," - ",Tabel1[[#This Row],[Klubnavn]])</f>
        <v>76 - Norddjurs Golfklub</v>
      </c>
      <c r="S1049">
        <f>Tabel1[[#This Row],[Fleks mænd]]+Tabel1[[#This Row],[Fleks damer]]</f>
        <v>97</v>
      </c>
      <c r="T1049">
        <f>Tabel1[[#This Row],[Junior drenge]]+Tabel1[[#This Row],[Junior piger]]+Tabel1[[#This Row],[Junior drenge uden banetill.]]+Tabel1[[#This Row],[Junior piger uden banetill.]]+Tabel1[[#This Row],[Senior mænd]]+Tabel1[[#This Row],[Senior damer]]</f>
        <v>568</v>
      </c>
      <c r="U1049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049">
        <f>Tabel1[[#This Row],[Senior mænd]]+Tabel1[[#This Row],[Senior damer]]</f>
        <v>536</v>
      </c>
      <c r="W1049">
        <f>Tabel1[[#This Row],[Langdist mænd]]+Tabel1[[#This Row],[Langdist damer]]</f>
        <v>23</v>
      </c>
      <c r="X1049">
        <f>Tabel1[[#This Row],[I alt]]</f>
        <v>688</v>
      </c>
      <c r="Y1049">
        <f>Tabel1[[#This Row],[Passive]]</f>
        <v>92</v>
      </c>
      <c r="Z1049">
        <f>Tabel1[[#This Row],[Total Aktive]]+Tabel1[[#This Row],[Total Passive]]</f>
        <v>780</v>
      </c>
    </row>
    <row r="1050" spans="1:26" x14ac:dyDescent="0.2">
      <c r="A1050">
        <v>2016</v>
      </c>
      <c r="B1050">
        <v>103</v>
      </c>
      <c r="C1050" t="s">
        <v>139</v>
      </c>
      <c r="D1050">
        <v>26</v>
      </c>
      <c r="E1050">
        <v>8</v>
      </c>
      <c r="F1050">
        <v>0</v>
      </c>
      <c r="G1050">
        <v>0</v>
      </c>
      <c r="H1050">
        <v>269</v>
      </c>
      <c r="I1050">
        <v>142</v>
      </c>
      <c r="J1050">
        <v>0</v>
      </c>
      <c r="K1050">
        <v>0</v>
      </c>
      <c r="L1050">
        <v>144</v>
      </c>
      <c r="M1050">
        <v>85</v>
      </c>
      <c r="N1050">
        <v>5</v>
      </c>
      <c r="O1050">
        <v>1</v>
      </c>
      <c r="P1050">
        <v>680</v>
      </c>
      <c r="Q1050">
        <v>0</v>
      </c>
      <c r="R1050" t="str">
        <f>_xlfn.CONCAT(Tabel1[[#This Row],[KlubNr]]," - ",Tabel1[[#This Row],[Klubnavn]])</f>
        <v>103 - Holmsland Klit Golfklub</v>
      </c>
      <c r="S1050">
        <f>Tabel1[[#This Row],[Fleks mænd]]+Tabel1[[#This Row],[Fleks damer]]</f>
        <v>229</v>
      </c>
      <c r="T1050">
        <f>Tabel1[[#This Row],[Junior drenge]]+Tabel1[[#This Row],[Junior piger]]+Tabel1[[#This Row],[Junior drenge uden banetill.]]+Tabel1[[#This Row],[Junior piger uden banetill.]]+Tabel1[[#This Row],[Senior mænd]]+Tabel1[[#This Row],[Senior damer]]</f>
        <v>445</v>
      </c>
      <c r="U1050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050">
        <f>Tabel1[[#This Row],[Senior mænd]]+Tabel1[[#This Row],[Senior damer]]</f>
        <v>411</v>
      </c>
      <c r="W1050">
        <f>Tabel1[[#This Row],[Langdist mænd]]+Tabel1[[#This Row],[Langdist damer]]</f>
        <v>6</v>
      </c>
      <c r="X1050">
        <f>Tabel1[[#This Row],[I alt]]</f>
        <v>680</v>
      </c>
      <c r="Y1050">
        <f>Tabel1[[#This Row],[Passive]]</f>
        <v>0</v>
      </c>
      <c r="Z1050">
        <f>Tabel1[[#This Row],[Total Aktive]]+Tabel1[[#This Row],[Total Passive]]</f>
        <v>680</v>
      </c>
    </row>
    <row r="1051" spans="1:26" x14ac:dyDescent="0.2">
      <c r="A1051">
        <v>2016</v>
      </c>
      <c r="B1051">
        <v>105</v>
      </c>
      <c r="C1051" t="s">
        <v>117</v>
      </c>
      <c r="D1051">
        <v>13</v>
      </c>
      <c r="E1051">
        <v>3</v>
      </c>
      <c r="F1051">
        <v>0</v>
      </c>
      <c r="G1051">
        <v>0</v>
      </c>
      <c r="H1051">
        <v>259</v>
      </c>
      <c r="I1051">
        <v>165</v>
      </c>
      <c r="J1051">
        <v>0</v>
      </c>
      <c r="K1051">
        <v>0</v>
      </c>
      <c r="L1051">
        <v>93</v>
      </c>
      <c r="M1051">
        <v>54</v>
      </c>
      <c r="N1051">
        <v>61</v>
      </c>
      <c r="O1051">
        <v>32</v>
      </c>
      <c r="P1051">
        <v>680</v>
      </c>
      <c r="Q1051">
        <v>5</v>
      </c>
      <c r="R1051" t="str">
        <f>_xlfn.CONCAT(Tabel1[[#This Row],[KlubNr]]," - ",Tabel1[[#This Row],[Klubnavn]])</f>
        <v>105 - Blokhus Golf Klub</v>
      </c>
      <c r="S1051">
        <f>Tabel1[[#This Row],[Fleks mænd]]+Tabel1[[#This Row],[Fleks damer]]</f>
        <v>147</v>
      </c>
      <c r="T1051">
        <f>Tabel1[[#This Row],[Junior drenge]]+Tabel1[[#This Row],[Junior piger]]+Tabel1[[#This Row],[Junior drenge uden banetill.]]+Tabel1[[#This Row],[Junior piger uden banetill.]]+Tabel1[[#This Row],[Senior mænd]]+Tabel1[[#This Row],[Senior damer]]</f>
        <v>440</v>
      </c>
      <c r="U1051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051">
        <f>Tabel1[[#This Row],[Senior mænd]]+Tabel1[[#This Row],[Senior damer]]</f>
        <v>424</v>
      </c>
      <c r="W1051">
        <f>Tabel1[[#This Row],[Langdist mænd]]+Tabel1[[#This Row],[Langdist damer]]</f>
        <v>93</v>
      </c>
      <c r="X1051">
        <f>Tabel1[[#This Row],[I alt]]</f>
        <v>680</v>
      </c>
      <c r="Y1051">
        <f>Tabel1[[#This Row],[Passive]]</f>
        <v>5</v>
      </c>
      <c r="Z1051">
        <f>Tabel1[[#This Row],[Total Aktive]]+Tabel1[[#This Row],[Total Passive]]</f>
        <v>685</v>
      </c>
    </row>
    <row r="1052" spans="1:26" x14ac:dyDescent="0.2">
      <c r="A1052">
        <v>2016</v>
      </c>
      <c r="B1052">
        <v>70</v>
      </c>
      <c r="C1052" t="s">
        <v>120</v>
      </c>
      <c r="D1052">
        <v>33</v>
      </c>
      <c r="E1052">
        <v>5</v>
      </c>
      <c r="F1052">
        <v>5</v>
      </c>
      <c r="G1052">
        <v>2</v>
      </c>
      <c r="H1052">
        <v>386</v>
      </c>
      <c r="I1052">
        <v>169</v>
      </c>
      <c r="J1052">
        <v>0</v>
      </c>
      <c r="K1052">
        <v>0</v>
      </c>
      <c r="L1052">
        <v>47</v>
      </c>
      <c r="M1052">
        <v>15</v>
      </c>
      <c r="N1052">
        <v>6</v>
      </c>
      <c r="O1052">
        <v>0</v>
      </c>
      <c r="P1052">
        <v>668</v>
      </c>
      <c r="Q1052">
        <v>92</v>
      </c>
      <c r="R1052" t="str">
        <f>_xlfn.CONCAT(Tabel1[[#This Row],[KlubNr]]," - ",Tabel1[[#This Row],[Klubnavn]])</f>
        <v>70 - Skanderborg Golf Klub</v>
      </c>
      <c r="S1052">
        <f>Tabel1[[#This Row],[Fleks mænd]]+Tabel1[[#This Row],[Fleks damer]]</f>
        <v>62</v>
      </c>
      <c r="T1052">
        <f>Tabel1[[#This Row],[Junior drenge]]+Tabel1[[#This Row],[Junior piger]]+Tabel1[[#This Row],[Junior drenge uden banetill.]]+Tabel1[[#This Row],[Junior piger uden banetill.]]+Tabel1[[#This Row],[Senior mænd]]+Tabel1[[#This Row],[Senior damer]]</f>
        <v>600</v>
      </c>
      <c r="U1052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1052">
        <f>Tabel1[[#This Row],[Senior mænd]]+Tabel1[[#This Row],[Senior damer]]</f>
        <v>555</v>
      </c>
      <c r="W1052">
        <f>Tabel1[[#This Row],[Langdist mænd]]+Tabel1[[#This Row],[Langdist damer]]</f>
        <v>6</v>
      </c>
      <c r="X1052">
        <f>Tabel1[[#This Row],[I alt]]</f>
        <v>668</v>
      </c>
      <c r="Y1052">
        <f>Tabel1[[#This Row],[Passive]]</f>
        <v>92</v>
      </c>
      <c r="Z1052">
        <f>Tabel1[[#This Row],[Total Aktive]]+Tabel1[[#This Row],[Total Passive]]</f>
        <v>760</v>
      </c>
    </row>
    <row r="1053" spans="1:26" x14ac:dyDescent="0.2">
      <c r="A1053">
        <v>2016</v>
      </c>
      <c r="B1053">
        <v>43</v>
      </c>
      <c r="C1053" t="s">
        <v>122</v>
      </c>
      <c r="D1053">
        <v>32</v>
      </c>
      <c r="E1053">
        <v>10</v>
      </c>
      <c r="F1053">
        <v>3</v>
      </c>
      <c r="G1053">
        <v>2</v>
      </c>
      <c r="H1053">
        <v>348</v>
      </c>
      <c r="I1053">
        <v>178</v>
      </c>
      <c r="J1053">
        <v>0</v>
      </c>
      <c r="K1053">
        <v>0</v>
      </c>
      <c r="L1053">
        <v>55</v>
      </c>
      <c r="M1053">
        <v>19</v>
      </c>
      <c r="N1053">
        <v>13</v>
      </c>
      <c r="O1053">
        <v>4</v>
      </c>
      <c r="P1053">
        <v>664</v>
      </c>
      <c r="Q1053">
        <v>107</v>
      </c>
      <c r="R1053" t="str">
        <f>_xlfn.CONCAT(Tabel1[[#This Row],[KlubNr]]," - ",Tabel1[[#This Row],[Klubnavn]])</f>
        <v>43 - Vestfyns Golfklub</v>
      </c>
      <c r="S1053">
        <f>Tabel1[[#This Row],[Fleks mænd]]+Tabel1[[#This Row],[Fleks damer]]</f>
        <v>74</v>
      </c>
      <c r="T1053">
        <f>Tabel1[[#This Row],[Junior drenge]]+Tabel1[[#This Row],[Junior piger]]+Tabel1[[#This Row],[Junior drenge uden banetill.]]+Tabel1[[#This Row],[Junior piger uden banetill.]]+Tabel1[[#This Row],[Senior mænd]]+Tabel1[[#This Row],[Senior damer]]</f>
        <v>573</v>
      </c>
      <c r="U1053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053">
        <f>Tabel1[[#This Row],[Senior mænd]]+Tabel1[[#This Row],[Senior damer]]</f>
        <v>526</v>
      </c>
      <c r="W1053">
        <f>Tabel1[[#This Row],[Langdist mænd]]+Tabel1[[#This Row],[Langdist damer]]</f>
        <v>17</v>
      </c>
      <c r="X1053">
        <f>Tabel1[[#This Row],[I alt]]</f>
        <v>664</v>
      </c>
      <c r="Y1053">
        <f>Tabel1[[#This Row],[Passive]]</f>
        <v>107</v>
      </c>
      <c r="Z1053">
        <f>Tabel1[[#This Row],[Total Aktive]]+Tabel1[[#This Row],[Total Passive]]</f>
        <v>771</v>
      </c>
    </row>
    <row r="1054" spans="1:26" x14ac:dyDescent="0.2">
      <c r="A1054">
        <v>2016</v>
      </c>
      <c r="B1054">
        <v>188</v>
      </c>
      <c r="C1054" t="s">
        <v>191</v>
      </c>
      <c r="D1054">
        <v>43</v>
      </c>
      <c r="E1054">
        <v>4</v>
      </c>
      <c r="F1054">
        <v>25</v>
      </c>
      <c r="G1054">
        <v>25</v>
      </c>
      <c r="H1054">
        <v>453</v>
      </c>
      <c r="I1054">
        <v>111</v>
      </c>
      <c r="J1054">
        <v>0</v>
      </c>
      <c r="K1054">
        <v>0</v>
      </c>
      <c r="L1054">
        <v>0</v>
      </c>
      <c r="M1054">
        <v>0</v>
      </c>
      <c r="N1054">
        <v>1</v>
      </c>
      <c r="O1054">
        <v>1</v>
      </c>
      <c r="P1054">
        <v>663</v>
      </c>
      <c r="Q1054">
        <v>15</v>
      </c>
      <c r="R1054" t="str">
        <f>_xlfn.CONCAT(Tabel1[[#This Row],[KlubNr]]," - ",Tabel1[[#This Row],[Klubnavn]])</f>
        <v>188 - The Scandinavian Golf Club</v>
      </c>
      <c r="S1054">
        <f>Tabel1[[#This Row],[Fleks mænd]]+Tabel1[[#This Row],[Fleks damer]]</f>
        <v>0</v>
      </c>
      <c r="T1054">
        <f>Tabel1[[#This Row],[Junior drenge]]+Tabel1[[#This Row],[Junior piger]]+Tabel1[[#This Row],[Junior drenge uden banetill.]]+Tabel1[[#This Row],[Junior piger uden banetill.]]+Tabel1[[#This Row],[Senior mænd]]+Tabel1[[#This Row],[Senior damer]]</f>
        <v>661</v>
      </c>
      <c r="U1054">
        <f>Tabel1[[#This Row],[Junior drenge]]+Tabel1[[#This Row],[Junior piger]]+Tabel1[[#This Row],[Junior drenge uden banetill.]]+Tabel1[[#This Row],[Junior piger uden banetill.]]+Tabel1[[#This Row],[Fleks drenge]]+Tabel1[[#This Row],[Fleks piger]]</f>
        <v>97</v>
      </c>
      <c r="V1054">
        <f>Tabel1[[#This Row],[Senior mænd]]+Tabel1[[#This Row],[Senior damer]]</f>
        <v>564</v>
      </c>
      <c r="W1054">
        <f>Tabel1[[#This Row],[Langdist mænd]]+Tabel1[[#This Row],[Langdist damer]]</f>
        <v>2</v>
      </c>
      <c r="X1054">
        <f>Tabel1[[#This Row],[I alt]]</f>
        <v>663</v>
      </c>
      <c r="Y1054">
        <f>Tabel1[[#This Row],[Passive]]</f>
        <v>15</v>
      </c>
      <c r="Z1054">
        <f>Tabel1[[#This Row],[Total Aktive]]+Tabel1[[#This Row],[Total Passive]]</f>
        <v>678</v>
      </c>
    </row>
    <row r="1055" spans="1:26" x14ac:dyDescent="0.2">
      <c r="A1055">
        <v>2016</v>
      </c>
      <c r="B1055">
        <v>142</v>
      </c>
      <c r="C1055" t="s">
        <v>114</v>
      </c>
      <c r="D1055">
        <v>23</v>
      </c>
      <c r="E1055">
        <v>5</v>
      </c>
      <c r="F1055">
        <v>7</v>
      </c>
      <c r="G1055">
        <v>4</v>
      </c>
      <c r="H1055">
        <v>353</v>
      </c>
      <c r="I1055">
        <v>133</v>
      </c>
      <c r="J1055">
        <v>0</v>
      </c>
      <c r="K1055">
        <v>0</v>
      </c>
      <c r="L1055">
        <v>103</v>
      </c>
      <c r="M1055">
        <v>33</v>
      </c>
      <c r="N1055">
        <v>0</v>
      </c>
      <c r="O1055">
        <v>0</v>
      </c>
      <c r="P1055">
        <v>661</v>
      </c>
      <c r="Q1055">
        <v>11</v>
      </c>
      <c r="R1055" t="str">
        <f>_xlfn.CONCAT(Tabel1[[#This Row],[KlubNr]]," - ",Tabel1[[#This Row],[Klubnavn]])</f>
        <v>142 - Birkemose Golf Club</v>
      </c>
      <c r="S1055">
        <f>Tabel1[[#This Row],[Fleks mænd]]+Tabel1[[#This Row],[Fleks damer]]</f>
        <v>136</v>
      </c>
      <c r="T1055">
        <f>Tabel1[[#This Row],[Junior drenge]]+Tabel1[[#This Row],[Junior piger]]+Tabel1[[#This Row],[Junior drenge uden banetill.]]+Tabel1[[#This Row],[Junior piger uden banetill.]]+Tabel1[[#This Row],[Senior mænd]]+Tabel1[[#This Row],[Senior damer]]</f>
        <v>525</v>
      </c>
      <c r="U1055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055">
        <f>Tabel1[[#This Row],[Senior mænd]]+Tabel1[[#This Row],[Senior damer]]</f>
        <v>486</v>
      </c>
      <c r="W1055">
        <f>Tabel1[[#This Row],[Langdist mænd]]+Tabel1[[#This Row],[Langdist damer]]</f>
        <v>0</v>
      </c>
      <c r="X1055">
        <f>Tabel1[[#This Row],[I alt]]</f>
        <v>661</v>
      </c>
      <c r="Y1055">
        <f>Tabel1[[#This Row],[Passive]]</f>
        <v>11</v>
      </c>
      <c r="Z1055">
        <f>Tabel1[[#This Row],[Total Aktive]]+Tabel1[[#This Row],[Total Passive]]</f>
        <v>672</v>
      </c>
    </row>
    <row r="1056" spans="1:26" x14ac:dyDescent="0.2">
      <c r="A1056">
        <v>2016</v>
      </c>
      <c r="B1056">
        <v>122</v>
      </c>
      <c r="C1056" t="s">
        <v>137</v>
      </c>
      <c r="D1056">
        <v>16</v>
      </c>
      <c r="E1056">
        <v>4</v>
      </c>
      <c r="F1056">
        <v>2</v>
      </c>
      <c r="G1056">
        <v>1</v>
      </c>
      <c r="H1056">
        <v>394</v>
      </c>
      <c r="I1056">
        <v>170</v>
      </c>
      <c r="J1056">
        <v>0</v>
      </c>
      <c r="K1056">
        <v>0</v>
      </c>
      <c r="L1056">
        <v>38</v>
      </c>
      <c r="M1056">
        <v>20</v>
      </c>
      <c r="N1056">
        <v>10</v>
      </c>
      <c r="O1056">
        <v>3</v>
      </c>
      <c r="P1056">
        <v>658</v>
      </c>
      <c r="Q1056">
        <v>67</v>
      </c>
      <c r="R1056" t="str">
        <f>_xlfn.CONCAT(Tabel1[[#This Row],[KlubNr]]," - ",Tabel1[[#This Row],[Klubnavn]])</f>
        <v>122 - Brande Golfklub</v>
      </c>
      <c r="S1056">
        <f>Tabel1[[#This Row],[Fleks mænd]]+Tabel1[[#This Row],[Fleks damer]]</f>
        <v>58</v>
      </c>
      <c r="T1056">
        <f>Tabel1[[#This Row],[Junior drenge]]+Tabel1[[#This Row],[Junior piger]]+Tabel1[[#This Row],[Junior drenge uden banetill.]]+Tabel1[[#This Row],[Junior piger uden banetill.]]+Tabel1[[#This Row],[Senior mænd]]+Tabel1[[#This Row],[Senior damer]]</f>
        <v>587</v>
      </c>
      <c r="U1056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1056">
        <f>Tabel1[[#This Row],[Senior mænd]]+Tabel1[[#This Row],[Senior damer]]</f>
        <v>564</v>
      </c>
      <c r="W1056">
        <f>Tabel1[[#This Row],[Langdist mænd]]+Tabel1[[#This Row],[Langdist damer]]</f>
        <v>13</v>
      </c>
      <c r="X1056">
        <f>Tabel1[[#This Row],[I alt]]</f>
        <v>658</v>
      </c>
      <c r="Y1056">
        <f>Tabel1[[#This Row],[Passive]]</f>
        <v>67</v>
      </c>
      <c r="Z1056">
        <f>Tabel1[[#This Row],[Total Aktive]]+Tabel1[[#This Row],[Total Passive]]</f>
        <v>725</v>
      </c>
    </row>
    <row r="1057" spans="1:26" x14ac:dyDescent="0.2">
      <c r="A1057">
        <v>2016</v>
      </c>
      <c r="B1057">
        <v>128</v>
      </c>
      <c r="C1057" t="s">
        <v>111</v>
      </c>
      <c r="D1057">
        <v>26</v>
      </c>
      <c r="E1057">
        <v>6</v>
      </c>
      <c r="F1057">
        <v>11</v>
      </c>
      <c r="G1057">
        <v>4</v>
      </c>
      <c r="H1057">
        <v>370</v>
      </c>
      <c r="I1057">
        <v>187</v>
      </c>
      <c r="J1057">
        <v>0</v>
      </c>
      <c r="K1057">
        <v>0</v>
      </c>
      <c r="L1057">
        <v>27</v>
      </c>
      <c r="M1057">
        <v>6</v>
      </c>
      <c r="N1057">
        <v>7</v>
      </c>
      <c r="O1057">
        <v>6</v>
      </c>
      <c r="P1057">
        <v>650</v>
      </c>
      <c r="Q1057">
        <v>70</v>
      </c>
      <c r="R1057" t="str">
        <f>_xlfn.CONCAT(Tabel1[[#This Row],[KlubNr]]," - ",Tabel1[[#This Row],[Klubnavn]])</f>
        <v>128 - Benniksgaard Golf Klub</v>
      </c>
      <c r="S1057">
        <f>Tabel1[[#This Row],[Fleks mænd]]+Tabel1[[#This Row],[Fleks damer]]</f>
        <v>33</v>
      </c>
      <c r="T1057">
        <f>Tabel1[[#This Row],[Junior drenge]]+Tabel1[[#This Row],[Junior piger]]+Tabel1[[#This Row],[Junior drenge uden banetill.]]+Tabel1[[#This Row],[Junior piger uden banetill.]]+Tabel1[[#This Row],[Senior mænd]]+Tabel1[[#This Row],[Senior damer]]</f>
        <v>604</v>
      </c>
      <c r="U1057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057">
        <f>Tabel1[[#This Row],[Senior mænd]]+Tabel1[[#This Row],[Senior damer]]</f>
        <v>557</v>
      </c>
      <c r="W1057">
        <f>Tabel1[[#This Row],[Langdist mænd]]+Tabel1[[#This Row],[Langdist damer]]</f>
        <v>13</v>
      </c>
      <c r="X1057">
        <f>Tabel1[[#This Row],[I alt]]</f>
        <v>650</v>
      </c>
      <c r="Y1057">
        <f>Tabel1[[#This Row],[Passive]]</f>
        <v>70</v>
      </c>
      <c r="Z1057">
        <f>Tabel1[[#This Row],[Total Aktive]]+Tabel1[[#This Row],[Total Passive]]</f>
        <v>720</v>
      </c>
    </row>
    <row r="1058" spans="1:26" x14ac:dyDescent="0.2">
      <c r="A1058">
        <v>2016</v>
      </c>
      <c r="B1058">
        <v>180</v>
      </c>
      <c r="C1058" t="s">
        <v>165</v>
      </c>
      <c r="D1058">
        <v>2</v>
      </c>
      <c r="E1058">
        <v>0</v>
      </c>
      <c r="F1058">
        <v>0</v>
      </c>
      <c r="G1058">
        <v>0</v>
      </c>
      <c r="H1058">
        <v>499</v>
      </c>
      <c r="I1058">
        <v>149</v>
      </c>
      <c r="J1058">
        <v>0</v>
      </c>
      <c r="K1058">
        <v>0</v>
      </c>
      <c r="L1058">
        <v>0</v>
      </c>
      <c r="M1058">
        <v>0</v>
      </c>
      <c r="N1058">
        <v>0</v>
      </c>
      <c r="O1058">
        <v>0</v>
      </c>
      <c r="P1058">
        <v>650</v>
      </c>
      <c r="Q1058">
        <v>7</v>
      </c>
      <c r="R1058" t="str">
        <f>_xlfn.CONCAT(Tabel1[[#This Row],[KlubNr]]," - ",Tabel1[[#This Row],[Klubnavn]])</f>
        <v>180 - Gudhjem Golfklub</v>
      </c>
      <c r="S1058">
        <f>Tabel1[[#This Row],[Fleks mænd]]+Tabel1[[#This Row],[Fleks damer]]</f>
        <v>0</v>
      </c>
      <c r="T1058">
        <f>Tabel1[[#This Row],[Junior drenge]]+Tabel1[[#This Row],[Junior piger]]+Tabel1[[#This Row],[Junior drenge uden banetill.]]+Tabel1[[#This Row],[Junior piger uden banetill.]]+Tabel1[[#This Row],[Senior mænd]]+Tabel1[[#This Row],[Senior damer]]</f>
        <v>650</v>
      </c>
      <c r="U1058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058">
        <f>Tabel1[[#This Row],[Senior mænd]]+Tabel1[[#This Row],[Senior damer]]</f>
        <v>648</v>
      </c>
      <c r="W1058">
        <f>Tabel1[[#This Row],[Langdist mænd]]+Tabel1[[#This Row],[Langdist damer]]</f>
        <v>0</v>
      </c>
      <c r="X1058">
        <f>Tabel1[[#This Row],[I alt]]</f>
        <v>650</v>
      </c>
      <c r="Y1058">
        <f>Tabel1[[#This Row],[Passive]]</f>
        <v>7</v>
      </c>
      <c r="Z1058">
        <f>Tabel1[[#This Row],[Total Aktive]]+Tabel1[[#This Row],[Total Passive]]</f>
        <v>657</v>
      </c>
    </row>
    <row r="1059" spans="1:26" x14ac:dyDescent="0.2">
      <c r="A1059">
        <v>2016</v>
      </c>
      <c r="B1059">
        <v>69</v>
      </c>
      <c r="C1059" t="s">
        <v>135</v>
      </c>
      <c r="D1059">
        <v>25</v>
      </c>
      <c r="E1059">
        <v>4</v>
      </c>
      <c r="F1059">
        <v>10</v>
      </c>
      <c r="G1059">
        <v>8</v>
      </c>
      <c r="H1059">
        <v>380</v>
      </c>
      <c r="I1059">
        <v>192</v>
      </c>
      <c r="J1059">
        <v>0</v>
      </c>
      <c r="K1059">
        <v>0</v>
      </c>
      <c r="L1059">
        <v>22</v>
      </c>
      <c r="M1059">
        <v>6</v>
      </c>
      <c r="N1059">
        <v>1</v>
      </c>
      <c r="O1059">
        <v>1</v>
      </c>
      <c r="P1059">
        <v>649</v>
      </c>
      <c r="Q1059">
        <v>169</v>
      </c>
      <c r="R1059" t="str">
        <f>_xlfn.CONCAT(Tabel1[[#This Row],[KlubNr]]," - ",Tabel1[[#This Row],[Klubnavn]])</f>
        <v>69 - Maribo Sø Golfklub</v>
      </c>
      <c r="S1059">
        <f>Tabel1[[#This Row],[Fleks mænd]]+Tabel1[[#This Row],[Fleks damer]]</f>
        <v>28</v>
      </c>
      <c r="T1059">
        <f>Tabel1[[#This Row],[Junior drenge]]+Tabel1[[#This Row],[Junior piger]]+Tabel1[[#This Row],[Junior drenge uden banetill.]]+Tabel1[[#This Row],[Junior piger uden banetill.]]+Tabel1[[#This Row],[Senior mænd]]+Tabel1[[#This Row],[Senior damer]]</f>
        <v>619</v>
      </c>
      <c r="U1059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059">
        <f>Tabel1[[#This Row],[Senior mænd]]+Tabel1[[#This Row],[Senior damer]]</f>
        <v>572</v>
      </c>
      <c r="W1059">
        <f>Tabel1[[#This Row],[Langdist mænd]]+Tabel1[[#This Row],[Langdist damer]]</f>
        <v>2</v>
      </c>
      <c r="X1059">
        <f>Tabel1[[#This Row],[I alt]]</f>
        <v>649</v>
      </c>
      <c r="Y1059">
        <f>Tabel1[[#This Row],[Passive]]</f>
        <v>169</v>
      </c>
      <c r="Z1059">
        <f>Tabel1[[#This Row],[Total Aktive]]+Tabel1[[#This Row],[Total Passive]]</f>
        <v>818</v>
      </c>
    </row>
    <row r="1060" spans="1:26" x14ac:dyDescent="0.2">
      <c r="A1060">
        <v>2016</v>
      </c>
      <c r="B1060">
        <v>196</v>
      </c>
      <c r="C1060" t="s">
        <v>98</v>
      </c>
      <c r="D1060">
        <v>12</v>
      </c>
      <c r="E1060">
        <v>7</v>
      </c>
      <c r="F1060">
        <v>1</v>
      </c>
      <c r="G1060">
        <v>0</v>
      </c>
      <c r="H1060">
        <v>359</v>
      </c>
      <c r="I1060">
        <v>177</v>
      </c>
      <c r="J1060">
        <v>0</v>
      </c>
      <c r="K1060">
        <v>0</v>
      </c>
      <c r="L1060">
        <v>53</v>
      </c>
      <c r="M1060">
        <v>39</v>
      </c>
      <c r="N1060">
        <v>0</v>
      </c>
      <c r="O1060">
        <v>1</v>
      </c>
      <c r="P1060">
        <v>649</v>
      </c>
      <c r="Q1060">
        <v>16</v>
      </c>
      <c r="R1060" t="str">
        <f>_xlfn.CONCAT(Tabel1[[#This Row],[KlubNr]]," - ",Tabel1[[#This Row],[Klubnavn]])</f>
        <v>196 - Odense Blommenslyst Golfklub</v>
      </c>
      <c r="S1060">
        <f>Tabel1[[#This Row],[Fleks mænd]]+Tabel1[[#This Row],[Fleks damer]]</f>
        <v>92</v>
      </c>
      <c r="T1060">
        <f>Tabel1[[#This Row],[Junior drenge]]+Tabel1[[#This Row],[Junior piger]]+Tabel1[[#This Row],[Junior drenge uden banetill.]]+Tabel1[[#This Row],[Junior piger uden banetill.]]+Tabel1[[#This Row],[Senior mænd]]+Tabel1[[#This Row],[Senior damer]]</f>
        <v>556</v>
      </c>
      <c r="U1060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060">
        <f>Tabel1[[#This Row],[Senior mænd]]+Tabel1[[#This Row],[Senior damer]]</f>
        <v>536</v>
      </c>
      <c r="W1060">
        <f>Tabel1[[#This Row],[Langdist mænd]]+Tabel1[[#This Row],[Langdist damer]]</f>
        <v>1</v>
      </c>
      <c r="X1060">
        <f>Tabel1[[#This Row],[I alt]]</f>
        <v>649</v>
      </c>
      <c r="Y1060">
        <f>Tabel1[[#This Row],[Passive]]</f>
        <v>16</v>
      </c>
      <c r="Z1060">
        <f>Tabel1[[#This Row],[Total Aktive]]+Tabel1[[#This Row],[Total Passive]]</f>
        <v>665</v>
      </c>
    </row>
    <row r="1061" spans="1:26" x14ac:dyDescent="0.2">
      <c r="A1061">
        <v>2016</v>
      </c>
      <c r="B1061">
        <v>144</v>
      </c>
      <c r="C1061" t="s">
        <v>124</v>
      </c>
      <c r="D1061">
        <v>4</v>
      </c>
      <c r="E1061">
        <v>4</v>
      </c>
      <c r="F1061">
        <v>14</v>
      </c>
      <c r="G1061">
        <v>6</v>
      </c>
      <c r="H1061">
        <v>281</v>
      </c>
      <c r="I1061">
        <v>124</v>
      </c>
      <c r="J1061">
        <v>1</v>
      </c>
      <c r="K1061">
        <v>0</v>
      </c>
      <c r="L1061">
        <v>116</v>
      </c>
      <c r="M1061">
        <v>57</v>
      </c>
      <c r="N1061">
        <v>25</v>
      </c>
      <c r="O1061">
        <v>14</v>
      </c>
      <c r="P1061">
        <v>646</v>
      </c>
      <c r="Q1061">
        <v>87</v>
      </c>
      <c r="R1061" t="str">
        <f>_xlfn.CONCAT(Tabel1[[#This Row],[KlubNr]]," - ",Tabel1[[#This Row],[Klubnavn]])</f>
        <v>144 - DGC Dragsholm Golf Club</v>
      </c>
      <c r="S1061">
        <f>Tabel1[[#This Row],[Fleks mænd]]+Tabel1[[#This Row],[Fleks damer]]</f>
        <v>173</v>
      </c>
      <c r="T1061">
        <f>Tabel1[[#This Row],[Junior drenge]]+Tabel1[[#This Row],[Junior piger]]+Tabel1[[#This Row],[Junior drenge uden banetill.]]+Tabel1[[#This Row],[Junior piger uden banetill.]]+Tabel1[[#This Row],[Senior mænd]]+Tabel1[[#This Row],[Senior damer]]</f>
        <v>433</v>
      </c>
      <c r="U1061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061">
        <f>Tabel1[[#This Row],[Senior mænd]]+Tabel1[[#This Row],[Senior damer]]</f>
        <v>405</v>
      </c>
      <c r="W1061">
        <f>Tabel1[[#This Row],[Langdist mænd]]+Tabel1[[#This Row],[Langdist damer]]</f>
        <v>39</v>
      </c>
      <c r="X1061">
        <f>Tabel1[[#This Row],[I alt]]</f>
        <v>646</v>
      </c>
      <c r="Y1061">
        <f>Tabel1[[#This Row],[Passive]]</f>
        <v>87</v>
      </c>
      <c r="Z1061">
        <f>Tabel1[[#This Row],[Total Aktive]]+Tabel1[[#This Row],[Total Passive]]</f>
        <v>733</v>
      </c>
    </row>
    <row r="1062" spans="1:26" x14ac:dyDescent="0.2">
      <c r="A1062">
        <v>2016</v>
      </c>
      <c r="B1062">
        <v>71</v>
      </c>
      <c r="C1062" t="s">
        <v>138</v>
      </c>
      <c r="D1062">
        <v>11</v>
      </c>
      <c r="E1062">
        <v>5</v>
      </c>
      <c r="F1062">
        <v>6</v>
      </c>
      <c r="G1062">
        <v>2</v>
      </c>
      <c r="H1062">
        <v>356</v>
      </c>
      <c r="I1062">
        <v>191</v>
      </c>
      <c r="J1062">
        <v>0</v>
      </c>
      <c r="K1062">
        <v>0</v>
      </c>
      <c r="L1062">
        <v>38</v>
      </c>
      <c r="M1062">
        <v>19</v>
      </c>
      <c r="N1062">
        <v>9</v>
      </c>
      <c r="O1062">
        <v>7</v>
      </c>
      <c r="P1062">
        <v>644</v>
      </c>
      <c r="Q1062">
        <v>14</v>
      </c>
      <c r="R1062" t="str">
        <f>_xlfn.CONCAT(Tabel1[[#This Row],[KlubNr]]," - ",Tabel1[[#This Row],[Klubnavn]])</f>
        <v>71 - Sæby Golfklub</v>
      </c>
      <c r="S1062">
        <f>Tabel1[[#This Row],[Fleks mænd]]+Tabel1[[#This Row],[Fleks damer]]</f>
        <v>57</v>
      </c>
      <c r="T1062">
        <f>Tabel1[[#This Row],[Junior drenge]]+Tabel1[[#This Row],[Junior piger]]+Tabel1[[#This Row],[Junior drenge uden banetill.]]+Tabel1[[#This Row],[Junior piger uden banetill.]]+Tabel1[[#This Row],[Senior mænd]]+Tabel1[[#This Row],[Senior damer]]</f>
        <v>571</v>
      </c>
      <c r="U1062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1062">
        <f>Tabel1[[#This Row],[Senior mænd]]+Tabel1[[#This Row],[Senior damer]]</f>
        <v>547</v>
      </c>
      <c r="W1062">
        <f>Tabel1[[#This Row],[Langdist mænd]]+Tabel1[[#This Row],[Langdist damer]]</f>
        <v>16</v>
      </c>
      <c r="X1062">
        <f>Tabel1[[#This Row],[I alt]]</f>
        <v>644</v>
      </c>
      <c r="Y1062">
        <f>Tabel1[[#This Row],[Passive]]</f>
        <v>14</v>
      </c>
      <c r="Z1062">
        <f>Tabel1[[#This Row],[Total Aktive]]+Tabel1[[#This Row],[Total Passive]]</f>
        <v>658</v>
      </c>
    </row>
    <row r="1063" spans="1:26" x14ac:dyDescent="0.2">
      <c r="A1063">
        <v>2016</v>
      </c>
      <c r="B1063">
        <v>41</v>
      </c>
      <c r="C1063" t="s">
        <v>104</v>
      </c>
      <c r="D1063">
        <v>38</v>
      </c>
      <c r="E1063">
        <v>10</v>
      </c>
      <c r="F1063">
        <v>0</v>
      </c>
      <c r="G1063">
        <v>0</v>
      </c>
      <c r="H1063">
        <v>386</v>
      </c>
      <c r="I1063">
        <v>209</v>
      </c>
      <c r="J1063">
        <v>0</v>
      </c>
      <c r="K1063">
        <v>0</v>
      </c>
      <c r="L1063">
        <v>0</v>
      </c>
      <c r="M1063">
        <v>0</v>
      </c>
      <c r="N1063">
        <v>0</v>
      </c>
      <c r="O1063">
        <v>0</v>
      </c>
      <c r="P1063">
        <v>643</v>
      </c>
      <c r="Q1063">
        <v>229</v>
      </c>
      <c r="R1063" t="str">
        <f>_xlfn.CONCAT(Tabel1[[#This Row],[KlubNr]]," - ",Tabel1[[#This Row],[Klubnavn]])</f>
        <v>41 - Kalundborg Golfklub</v>
      </c>
      <c r="S1063">
        <f>Tabel1[[#This Row],[Fleks mænd]]+Tabel1[[#This Row],[Fleks damer]]</f>
        <v>0</v>
      </c>
      <c r="T1063">
        <f>Tabel1[[#This Row],[Junior drenge]]+Tabel1[[#This Row],[Junior piger]]+Tabel1[[#This Row],[Junior drenge uden banetill.]]+Tabel1[[#This Row],[Junior piger uden banetill.]]+Tabel1[[#This Row],[Senior mænd]]+Tabel1[[#This Row],[Senior damer]]</f>
        <v>643</v>
      </c>
      <c r="U1063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063">
        <f>Tabel1[[#This Row],[Senior mænd]]+Tabel1[[#This Row],[Senior damer]]</f>
        <v>595</v>
      </c>
      <c r="W1063">
        <f>Tabel1[[#This Row],[Langdist mænd]]+Tabel1[[#This Row],[Langdist damer]]</f>
        <v>0</v>
      </c>
      <c r="X1063">
        <f>Tabel1[[#This Row],[I alt]]</f>
        <v>643</v>
      </c>
      <c r="Y1063">
        <f>Tabel1[[#This Row],[Passive]]</f>
        <v>229</v>
      </c>
      <c r="Z1063">
        <f>Tabel1[[#This Row],[Total Aktive]]+Tabel1[[#This Row],[Total Passive]]</f>
        <v>872</v>
      </c>
    </row>
    <row r="1064" spans="1:26" x14ac:dyDescent="0.2">
      <c r="A1064">
        <v>2016</v>
      </c>
      <c r="B1064">
        <v>192</v>
      </c>
      <c r="C1064" t="s">
        <v>202</v>
      </c>
      <c r="D1064">
        <v>1</v>
      </c>
      <c r="E1064">
        <v>0</v>
      </c>
      <c r="F1064">
        <v>0</v>
      </c>
      <c r="G1064">
        <v>0</v>
      </c>
      <c r="H1064">
        <v>49</v>
      </c>
      <c r="I1064">
        <v>11</v>
      </c>
      <c r="J1064">
        <v>1</v>
      </c>
      <c r="K1064">
        <v>0</v>
      </c>
      <c r="L1064">
        <v>479</v>
      </c>
      <c r="M1064">
        <v>96</v>
      </c>
      <c r="N1064">
        <v>0</v>
      </c>
      <c r="O1064">
        <v>0</v>
      </c>
      <c r="P1064">
        <v>637</v>
      </c>
      <c r="Q1064">
        <v>3</v>
      </c>
      <c r="R1064" t="str">
        <f>_xlfn.CONCAT(Tabel1[[#This Row],[KlubNr]]," - ",Tabel1[[#This Row],[Klubnavn]])</f>
        <v>192 - Hansted Golfklub</v>
      </c>
      <c r="S1064">
        <f>Tabel1[[#This Row],[Fleks mænd]]+Tabel1[[#This Row],[Fleks damer]]</f>
        <v>575</v>
      </c>
      <c r="T1064">
        <f>Tabel1[[#This Row],[Junior drenge]]+Tabel1[[#This Row],[Junior piger]]+Tabel1[[#This Row],[Junior drenge uden banetill.]]+Tabel1[[#This Row],[Junior piger uden banetill.]]+Tabel1[[#This Row],[Senior mænd]]+Tabel1[[#This Row],[Senior damer]]</f>
        <v>61</v>
      </c>
      <c r="U1064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064">
        <f>Tabel1[[#This Row],[Senior mænd]]+Tabel1[[#This Row],[Senior damer]]</f>
        <v>60</v>
      </c>
      <c r="W1064">
        <f>Tabel1[[#This Row],[Langdist mænd]]+Tabel1[[#This Row],[Langdist damer]]</f>
        <v>0</v>
      </c>
      <c r="X1064">
        <f>Tabel1[[#This Row],[I alt]]</f>
        <v>637</v>
      </c>
      <c r="Y1064">
        <f>Tabel1[[#This Row],[Passive]]</f>
        <v>3</v>
      </c>
      <c r="Z1064">
        <f>Tabel1[[#This Row],[Total Aktive]]+Tabel1[[#This Row],[Total Passive]]</f>
        <v>640</v>
      </c>
    </row>
    <row r="1065" spans="1:26" x14ac:dyDescent="0.2">
      <c r="A1065">
        <v>2016</v>
      </c>
      <c r="B1065">
        <v>159</v>
      </c>
      <c r="C1065" t="s">
        <v>237</v>
      </c>
      <c r="D1065">
        <v>20</v>
      </c>
      <c r="E1065">
        <v>3</v>
      </c>
      <c r="F1065">
        <v>9</v>
      </c>
      <c r="G1065">
        <v>3</v>
      </c>
      <c r="H1065">
        <v>364</v>
      </c>
      <c r="I1065">
        <v>94</v>
      </c>
      <c r="J1065">
        <v>0</v>
      </c>
      <c r="K1065">
        <v>0</v>
      </c>
      <c r="L1065">
        <v>99</v>
      </c>
      <c r="M1065">
        <v>19</v>
      </c>
      <c r="N1065">
        <v>6</v>
      </c>
      <c r="O1065">
        <v>6</v>
      </c>
      <c r="P1065">
        <v>623</v>
      </c>
      <c r="Q1065">
        <v>46</v>
      </c>
      <c r="R1065" t="str">
        <f>_xlfn.CONCAT(Tabel1[[#This Row],[KlubNr]]," - ",Tabel1[[#This Row],[Klubnavn]])</f>
        <v>159 - Volstrup Golf Klub</v>
      </c>
      <c r="S1065">
        <f>Tabel1[[#This Row],[Fleks mænd]]+Tabel1[[#This Row],[Fleks damer]]</f>
        <v>118</v>
      </c>
      <c r="T1065">
        <f>Tabel1[[#This Row],[Junior drenge]]+Tabel1[[#This Row],[Junior piger]]+Tabel1[[#This Row],[Junior drenge uden banetill.]]+Tabel1[[#This Row],[Junior piger uden banetill.]]+Tabel1[[#This Row],[Senior mænd]]+Tabel1[[#This Row],[Senior damer]]</f>
        <v>493</v>
      </c>
      <c r="U1065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065">
        <f>Tabel1[[#This Row],[Senior mænd]]+Tabel1[[#This Row],[Senior damer]]</f>
        <v>458</v>
      </c>
      <c r="W1065">
        <f>Tabel1[[#This Row],[Langdist mænd]]+Tabel1[[#This Row],[Langdist damer]]</f>
        <v>12</v>
      </c>
      <c r="X1065">
        <f>Tabel1[[#This Row],[I alt]]</f>
        <v>623</v>
      </c>
      <c r="Y1065">
        <f>Tabel1[[#This Row],[Passive]]</f>
        <v>46</v>
      </c>
      <c r="Z1065">
        <f>Tabel1[[#This Row],[Total Aktive]]+Tabel1[[#This Row],[Total Passive]]</f>
        <v>669</v>
      </c>
    </row>
    <row r="1066" spans="1:26" x14ac:dyDescent="0.2">
      <c r="A1066">
        <v>2016</v>
      </c>
      <c r="B1066">
        <v>109</v>
      </c>
      <c r="C1066" t="s">
        <v>142</v>
      </c>
      <c r="D1066">
        <v>10</v>
      </c>
      <c r="E1066">
        <v>0</v>
      </c>
      <c r="F1066">
        <v>9</v>
      </c>
      <c r="G1066">
        <v>2</v>
      </c>
      <c r="H1066">
        <v>388</v>
      </c>
      <c r="I1066">
        <v>157</v>
      </c>
      <c r="J1066">
        <v>0</v>
      </c>
      <c r="K1066">
        <v>0</v>
      </c>
      <c r="L1066">
        <v>26</v>
      </c>
      <c r="M1066">
        <v>18</v>
      </c>
      <c r="N1066">
        <v>6</v>
      </c>
      <c r="O1066">
        <v>0</v>
      </c>
      <c r="P1066">
        <v>616</v>
      </c>
      <c r="Q1066">
        <v>5</v>
      </c>
      <c r="R1066" t="str">
        <f>_xlfn.CONCAT(Tabel1[[#This Row],[KlubNr]]," - ",Tabel1[[#This Row],[Klubnavn]])</f>
        <v>109 - Sebber Kloster Golf Klub</v>
      </c>
      <c r="S1066">
        <f>Tabel1[[#This Row],[Fleks mænd]]+Tabel1[[#This Row],[Fleks damer]]</f>
        <v>44</v>
      </c>
      <c r="T1066">
        <f>Tabel1[[#This Row],[Junior drenge]]+Tabel1[[#This Row],[Junior piger]]+Tabel1[[#This Row],[Junior drenge uden banetill.]]+Tabel1[[#This Row],[Junior piger uden banetill.]]+Tabel1[[#This Row],[Senior mænd]]+Tabel1[[#This Row],[Senior damer]]</f>
        <v>566</v>
      </c>
      <c r="U1066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066">
        <f>Tabel1[[#This Row],[Senior mænd]]+Tabel1[[#This Row],[Senior damer]]</f>
        <v>545</v>
      </c>
      <c r="W1066">
        <f>Tabel1[[#This Row],[Langdist mænd]]+Tabel1[[#This Row],[Langdist damer]]</f>
        <v>6</v>
      </c>
      <c r="X1066">
        <f>Tabel1[[#This Row],[I alt]]</f>
        <v>616</v>
      </c>
      <c r="Y1066">
        <f>Tabel1[[#This Row],[Passive]]</f>
        <v>5</v>
      </c>
      <c r="Z1066">
        <f>Tabel1[[#This Row],[Total Aktive]]+Tabel1[[#This Row],[Total Passive]]</f>
        <v>621</v>
      </c>
    </row>
    <row r="1067" spans="1:26" x14ac:dyDescent="0.2">
      <c r="A1067">
        <v>2016</v>
      </c>
      <c r="B1067">
        <v>150</v>
      </c>
      <c r="C1067" t="s">
        <v>154</v>
      </c>
      <c r="D1067">
        <v>9</v>
      </c>
      <c r="E1067">
        <v>1</v>
      </c>
      <c r="F1067">
        <v>11</v>
      </c>
      <c r="G1067">
        <v>4</v>
      </c>
      <c r="H1067">
        <v>388</v>
      </c>
      <c r="I1067">
        <v>115</v>
      </c>
      <c r="J1067">
        <v>0</v>
      </c>
      <c r="K1067">
        <v>0</v>
      </c>
      <c r="L1067">
        <v>44</v>
      </c>
      <c r="M1067">
        <v>11</v>
      </c>
      <c r="N1067">
        <v>6</v>
      </c>
      <c r="O1067">
        <v>6</v>
      </c>
      <c r="P1067">
        <v>595</v>
      </c>
      <c r="Q1067">
        <v>79</v>
      </c>
      <c r="R1067" t="str">
        <f>_xlfn.CONCAT(Tabel1[[#This Row],[KlubNr]]," - ",Tabel1[[#This Row],[Klubnavn]])</f>
        <v>150 - Randers Fjord Golfklub</v>
      </c>
      <c r="S1067">
        <f>Tabel1[[#This Row],[Fleks mænd]]+Tabel1[[#This Row],[Fleks damer]]</f>
        <v>55</v>
      </c>
      <c r="T1067">
        <f>Tabel1[[#This Row],[Junior drenge]]+Tabel1[[#This Row],[Junior piger]]+Tabel1[[#This Row],[Junior drenge uden banetill.]]+Tabel1[[#This Row],[Junior piger uden banetill.]]+Tabel1[[#This Row],[Senior mænd]]+Tabel1[[#This Row],[Senior damer]]</f>
        <v>528</v>
      </c>
      <c r="U1067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067">
        <f>Tabel1[[#This Row],[Senior mænd]]+Tabel1[[#This Row],[Senior damer]]</f>
        <v>503</v>
      </c>
      <c r="W1067">
        <f>Tabel1[[#This Row],[Langdist mænd]]+Tabel1[[#This Row],[Langdist damer]]</f>
        <v>12</v>
      </c>
      <c r="X1067">
        <f>Tabel1[[#This Row],[I alt]]</f>
        <v>595</v>
      </c>
      <c r="Y1067">
        <f>Tabel1[[#This Row],[Passive]]</f>
        <v>79</v>
      </c>
      <c r="Z1067">
        <f>Tabel1[[#This Row],[Total Aktive]]+Tabel1[[#This Row],[Total Passive]]</f>
        <v>674</v>
      </c>
    </row>
    <row r="1068" spans="1:26" x14ac:dyDescent="0.2">
      <c r="A1068">
        <v>2016</v>
      </c>
      <c r="B1068">
        <v>190</v>
      </c>
      <c r="C1068" t="s">
        <v>155</v>
      </c>
      <c r="D1068">
        <v>10</v>
      </c>
      <c r="E1068">
        <v>1</v>
      </c>
      <c r="F1068">
        <v>15</v>
      </c>
      <c r="G1068">
        <v>10</v>
      </c>
      <c r="H1068">
        <v>313</v>
      </c>
      <c r="I1068">
        <v>116</v>
      </c>
      <c r="J1068">
        <v>0</v>
      </c>
      <c r="K1068">
        <v>0</v>
      </c>
      <c r="L1068">
        <v>91</v>
      </c>
      <c r="M1068">
        <v>33</v>
      </c>
      <c r="N1068">
        <v>0</v>
      </c>
      <c r="O1068">
        <v>0</v>
      </c>
      <c r="P1068">
        <v>589</v>
      </c>
      <c r="Q1068">
        <v>20</v>
      </c>
      <c r="R1068" t="str">
        <f>_xlfn.CONCAT(Tabel1[[#This Row],[KlubNr]]," - ",Tabel1[[#This Row],[Klubnavn]])</f>
        <v>190 - Rønnede Golf Klub</v>
      </c>
      <c r="S1068">
        <f>Tabel1[[#This Row],[Fleks mænd]]+Tabel1[[#This Row],[Fleks damer]]</f>
        <v>124</v>
      </c>
      <c r="T1068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1068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068">
        <f>Tabel1[[#This Row],[Senior mænd]]+Tabel1[[#This Row],[Senior damer]]</f>
        <v>429</v>
      </c>
      <c r="W1068">
        <f>Tabel1[[#This Row],[Langdist mænd]]+Tabel1[[#This Row],[Langdist damer]]</f>
        <v>0</v>
      </c>
      <c r="X1068">
        <f>Tabel1[[#This Row],[I alt]]</f>
        <v>589</v>
      </c>
      <c r="Y1068">
        <f>Tabel1[[#This Row],[Passive]]</f>
        <v>20</v>
      </c>
      <c r="Z1068">
        <f>Tabel1[[#This Row],[Total Aktive]]+Tabel1[[#This Row],[Total Passive]]</f>
        <v>609</v>
      </c>
    </row>
    <row r="1069" spans="1:26" x14ac:dyDescent="0.2">
      <c r="A1069">
        <v>2016</v>
      </c>
      <c r="B1069">
        <v>77</v>
      </c>
      <c r="C1069" t="s">
        <v>160</v>
      </c>
      <c r="D1069">
        <v>24</v>
      </c>
      <c r="E1069">
        <v>4</v>
      </c>
      <c r="F1069">
        <v>19</v>
      </c>
      <c r="G1069">
        <v>4</v>
      </c>
      <c r="H1069">
        <v>244</v>
      </c>
      <c r="I1069">
        <v>80</v>
      </c>
      <c r="J1069">
        <v>0</v>
      </c>
      <c r="K1069">
        <v>0</v>
      </c>
      <c r="L1069">
        <v>115</v>
      </c>
      <c r="M1069">
        <v>53</v>
      </c>
      <c r="N1069">
        <v>28</v>
      </c>
      <c r="O1069">
        <v>13</v>
      </c>
      <c r="P1069">
        <v>584</v>
      </c>
      <c r="Q1069">
        <v>15</v>
      </c>
      <c r="R1069" t="str">
        <f>_xlfn.CONCAT(Tabel1[[#This Row],[KlubNr]]," - ",Tabel1[[#This Row],[Klubnavn]])</f>
        <v>77 - Hjarbæk Fjord Golf Klub</v>
      </c>
      <c r="S1069">
        <f>Tabel1[[#This Row],[Fleks mænd]]+Tabel1[[#This Row],[Fleks damer]]</f>
        <v>168</v>
      </c>
      <c r="T1069">
        <f>Tabel1[[#This Row],[Junior drenge]]+Tabel1[[#This Row],[Junior piger]]+Tabel1[[#This Row],[Junior drenge uden banetill.]]+Tabel1[[#This Row],[Junior piger uden banetill.]]+Tabel1[[#This Row],[Senior mænd]]+Tabel1[[#This Row],[Senior damer]]</f>
        <v>375</v>
      </c>
      <c r="U1069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1069">
        <f>Tabel1[[#This Row],[Senior mænd]]+Tabel1[[#This Row],[Senior damer]]</f>
        <v>324</v>
      </c>
      <c r="W1069">
        <f>Tabel1[[#This Row],[Langdist mænd]]+Tabel1[[#This Row],[Langdist damer]]</f>
        <v>41</v>
      </c>
      <c r="X1069">
        <f>Tabel1[[#This Row],[I alt]]</f>
        <v>584</v>
      </c>
      <c r="Y1069">
        <f>Tabel1[[#This Row],[Passive]]</f>
        <v>15</v>
      </c>
      <c r="Z1069">
        <f>Tabel1[[#This Row],[Total Aktive]]+Tabel1[[#This Row],[Total Passive]]</f>
        <v>599</v>
      </c>
    </row>
    <row r="1070" spans="1:26" x14ac:dyDescent="0.2">
      <c r="A1070">
        <v>2016</v>
      </c>
      <c r="B1070">
        <v>149</v>
      </c>
      <c r="C1070" t="s">
        <v>131</v>
      </c>
      <c r="D1070">
        <v>18</v>
      </c>
      <c r="E1070">
        <v>8</v>
      </c>
      <c r="F1070">
        <v>5</v>
      </c>
      <c r="G1070">
        <v>3</v>
      </c>
      <c r="H1070">
        <v>277</v>
      </c>
      <c r="I1070">
        <v>162</v>
      </c>
      <c r="J1070">
        <v>0</v>
      </c>
      <c r="K1070">
        <v>0</v>
      </c>
      <c r="L1070">
        <v>59</v>
      </c>
      <c r="M1070">
        <v>27</v>
      </c>
      <c r="N1070">
        <v>14</v>
      </c>
      <c r="O1070">
        <v>8</v>
      </c>
      <c r="P1070">
        <v>581</v>
      </c>
      <c r="Q1070">
        <v>49</v>
      </c>
      <c r="R1070" t="str">
        <f>_xlfn.CONCAT(Tabel1[[#This Row],[KlubNr]]," - ",Tabel1[[#This Row],[Klubnavn]])</f>
        <v>149 - Aabenraa Golfklub</v>
      </c>
      <c r="S1070">
        <f>Tabel1[[#This Row],[Fleks mænd]]+Tabel1[[#This Row],[Fleks damer]]</f>
        <v>86</v>
      </c>
      <c r="T1070">
        <f>Tabel1[[#This Row],[Junior drenge]]+Tabel1[[#This Row],[Junior piger]]+Tabel1[[#This Row],[Junior drenge uden banetill.]]+Tabel1[[#This Row],[Junior piger uden banetill.]]+Tabel1[[#This Row],[Senior mænd]]+Tabel1[[#This Row],[Senior damer]]</f>
        <v>473</v>
      </c>
      <c r="U1070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070">
        <f>Tabel1[[#This Row],[Senior mænd]]+Tabel1[[#This Row],[Senior damer]]</f>
        <v>439</v>
      </c>
      <c r="W1070">
        <f>Tabel1[[#This Row],[Langdist mænd]]+Tabel1[[#This Row],[Langdist damer]]</f>
        <v>22</v>
      </c>
      <c r="X1070">
        <f>Tabel1[[#This Row],[I alt]]</f>
        <v>581</v>
      </c>
      <c r="Y1070">
        <f>Tabel1[[#This Row],[Passive]]</f>
        <v>49</v>
      </c>
      <c r="Z1070">
        <f>Tabel1[[#This Row],[Total Aktive]]+Tabel1[[#This Row],[Total Passive]]</f>
        <v>630</v>
      </c>
    </row>
    <row r="1071" spans="1:26" x14ac:dyDescent="0.2">
      <c r="A1071">
        <v>2016</v>
      </c>
      <c r="B1071">
        <v>66</v>
      </c>
      <c r="C1071" t="s">
        <v>164</v>
      </c>
      <c r="D1071">
        <v>8</v>
      </c>
      <c r="E1071">
        <v>2</v>
      </c>
      <c r="F1071">
        <v>2</v>
      </c>
      <c r="G1071">
        <v>0</v>
      </c>
      <c r="H1071">
        <v>160</v>
      </c>
      <c r="I1071">
        <v>97</v>
      </c>
      <c r="J1071">
        <v>0</v>
      </c>
      <c r="K1071">
        <v>1</v>
      </c>
      <c r="L1071">
        <v>33</v>
      </c>
      <c r="M1071">
        <v>18</v>
      </c>
      <c r="N1071">
        <v>154</v>
      </c>
      <c r="O1071">
        <v>92</v>
      </c>
      <c r="P1071">
        <v>567</v>
      </c>
      <c r="Q1071">
        <v>25</v>
      </c>
      <c r="R1071" t="str">
        <f>_xlfn.CONCAT(Tabel1[[#This Row],[KlubNr]]," - ",Tabel1[[#This Row],[Klubnavn]])</f>
        <v>66 - Henne Golfklub</v>
      </c>
      <c r="S1071">
        <f>Tabel1[[#This Row],[Fleks mænd]]+Tabel1[[#This Row],[Fleks damer]]</f>
        <v>51</v>
      </c>
      <c r="T1071">
        <f>Tabel1[[#This Row],[Junior drenge]]+Tabel1[[#This Row],[Junior piger]]+Tabel1[[#This Row],[Junior drenge uden banetill.]]+Tabel1[[#This Row],[Junior piger uden banetill.]]+Tabel1[[#This Row],[Senior mænd]]+Tabel1[[#This Row],[Senior damer]]</f>
        <v>269</v>
      </c>
      <c r="U1071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071">
        <f>Tabel1[[#This Row],[Senior mænd]]+Tabel1[[#This Row],[Senior damer]]</f>
        <v>257</v>
      </c>
      <c r="W1071">
        <f>Tabel1[[#This Row],[Langdist mænd]]+Tabel1[[#This Row],[Langdist damer]]</f>
        <v>246</v>
      </c>
      <c r="X1071">
        <f>Tabel1[[#This Row],[I alt]]</f>
        <v>567</v>
      </c>
      <c r="Y1071">
        <f>Tabel1[[#This Row],[Passive]]</f>
        <v>25</v>
      </c>
      <c r="Z1071">
        <f>Tabel1[[#This Row],[Total Aktive]]+Tabel1[[#This Row],[Total Passive]]</f>
        <v>592</v>
      </c>
    </row>
    <row r="1072" spans="1:26" x14ac:dyDescent="0.2">
      <c r="A1072">
        <v>2016</v>
      </c>
      <c r="B1072">
        <v>53</v>
      </c>
      <c r="C1072" t="s">
        <v>145</v>
      </c>
      <c r="D1072">
        <v>26</v>
      </c>
      <c r="E1072">
        <v>0</v>
      </c>
      <c r="F1072">
        <v>0</v>
      </c>
      <c r="G1072">
        <v>0</v>
      </c>
      <c r="H1072">
        <v>313</v>
      </c>
      <c r="I1072">
        <v>146</v>
      </c>
      <c r="J1072">
        <v>0</v>
      </c>
      <c r="K1072">
        <v>0</v>
      </c>
      <c r="L1072">
        <v>28</v>
      </c>
      <c r="M1072">
        <v>19</v>
      </c>
      <c r="N1072">
        <v>14</v>
      </c>
      <c r="O1072">
        <v>11</v>
      </c>
      <c r="P1072">
        <v>557</v>
      </c>
      <c r="Q1072">
        <v>20</v>
      </c>
      <c r="R1072" t="str">
        <f>_xlfn.CONCAT(Tabel1[[#This Row],[KlubNr]]," - ",Tabel1[[#This Row],[Klubnavn]])</f>
        <v>53 - Grenaa Golfklub</v>
      </c>
      <c r="S1072">
        <f>Tabel1[[#This Row],[Fleks mænd]]+Tabel1[[#This Row],[Fleks damer]]</f>
        <v>47</v>
      </c>
      <c r="T1072">
        <f>Tabel1[[#This Row],[Junior drenge]]+Tabel1[[#This Row],[Junior piger]]+Tabel1[[#This Row],[Junior drenge uden banetill.]]+Tabel1[[#This Row],[Junior piger uden banetill.]]+Tabel1[[#This Row],[Senior mænd]]+Tabel1[[#This Row],[Senior damer]]</f>
        <v>485</v>
      </c>
      <c r="U1072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072">
        <f>Tabel1[[#This Row],[Senior mænd]]+Tabel1[[#This Row],[Senior damer]]</f>
        <v>459</v>
      </c>
      <c r="W1072">
        <f>Tabel1[[#This Row],[Langdist mænd]]+Tabel1[[#This Row],[Langdist damer]]</f>
        <v>25</v>
      </c>
      <c r="X1072">
        <f>Tabel1[[#This Row],[I alt]]</f>
        <v>557</v>
      </c>
      <c r="Y1072">
        <f>Tabel1[[#This Row],[Passive]]</f>
        <v>20</v>
      </c>
      <c r="Z1072">
        <f>Tabel1[[#This Row],[Total Aktive]]+Tabel1[[#This Row],[Total Passive]]</f>
        <v>577</v>
      </c>
    </row>
    <row r="1073" spans="1:26" x14ac:dyDescent="0.2">
      <c r="A1073">
        <v>2016</v>
      </c>
      <c r="B1073">
        <v>62</v>
      </c>
      <c r="C1073" t="s">
        <v>148</v>
      </c>
      <c r="D1073">
        <v>11</v>
      </c>
      <c r="E1073">
        <v>3</v>
      </c>
      <c r="F1073">
        <v>8</v>
      </c>
      <c r="G1073">
        <v>3</v>
      </c>
      <c r="H1073">
        <v>265</v>
      </c>
      <c r="I1073">
        <v>164</v>
      </c>
      <c r="J1073">
        <v>0</v>
      </c>
      <c r="K1073">
        <v>0</v>
      </c>
      <c r="L1073">
        <v>57</v>
      </c>
      <c r="M1073">
        <v>26</v>
      </c>
      <c r="N1073">
        <v>11</v>
      </c>
      <c r="O1073">
        <v>7</v>
      </c>
      <c r="P1073">
        <v>555</v>
      </c>
      <c r="Q1073">
        <v>76</v>
      </c>
      <c r="R1073" t="str">
        <f>_xlfn.CONCAT(Tabel1[[#This Row],[KlubNr]]," - ",Tabel1[[#This Row],[Klubnavn]])</f>
        <v>62 - Faaborg Golfklub</v>
      </c>
      <c r="S1073">
        <f>Tabel1[[#This Row],[Fleks mænd]]+Tabel1[[#This Row],[Fleks damer]]</f>
        <v>83</v>
      </c>
      <c r="T1073">
        <f>Tabel1[[#This Row],[Junior drenge]]+Tabel1[[#This Row],[Junior piger]]+Tabel1[[#This Row],[Junior drenge uden banetill.]]+Tabel1[[#This Row],[Junior piger uden banetill.]]+Tabel1[[#This Row],[Senior mænd]]+Tabel1[[#This Row],[Senior damer]]</f>
        <v>454</v>
      </c>
      <c r="U1073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073">
        <f>Tabel1[[#This Row],[Senior mænd]]+Tabel1[[#This Row],[Senior damer]]</f>
        <v>429</v>
      </c>
      <c r="W1073">
        <f>Tabel1[[#This Row],[Langdist mænd]]+Tabel1[[#This Row],[Langdist damer]]</f>
        <v>18</v>
      </c>
      <c r="X1073">
        <f>Tabel1[[#This Row],[I alt]]</f>
        <v>555</v>
      </c>
      <c r="Y1073">
        <f>Tabel1[[#This Row],[Passive]]</f>
        <v>76</v>
      </c>
      <c r="Z1073">
        <f>Tabel1[[#This Row],[Total Aktive]]+Tabel1[[#This Row],[Total Passive]]</f>
        <v>631</v>
      </c>
    </row>
    <row r="1074" spans="1:26" x14ac:dyDescent="0.2">
      <c r="A1074">
        <v>2016</v>
      </c>
      <c r="B1074">
        <v>107</v>
      </c>
      <c r="C1074" t="s">
        <v>156</v>
      </c>
      <c r="D1074">
        <v>16</v>
      </c>
      <c r="E1074">
        <v>5</v>
      </c>
      <c r="F1074">
        <v>16</v>
      </c>
      <c r="G1074">
        <v>6</v>
      </c>
      <c r="H1074">
        <v>303</v>
      </c>
      <c r="I1074">
        <v>132</v>
      </c>
      <c r="J1074">
        <v>0</v>
      </c>
      <c r="K1074">
        <v>0</v>
      </c>
      <c r="L1074">
        <v>37</v>
      </c>
      <c r="M1074">
        <v>22</v>
      </c>
      <c r="N1074">
        <v>10</v>
      </c>
      <c r="O1074">
        <v>6</v>
      </c>
      <c r="P1074">
        <v>553</v>
      </c>
      <c r="Q1074">
        <v>27</v>
      </c>
      <c r="R1074" t="str">
        <f>_xlfn.CONCAT(Tabel1[[#This Row],[KlubNr]]," - ",Tabel1[[#This Row],[Klubnavn]])</f>
        <v>107 - Åskov Golfklub</v>
      </c>
      <c r="S1074">
        <f>Tabel1[[#This Row],[Fleks mænd]]+Tabel1[[#This Row],[Fleks damer]]</f>
        <v>59</v>
      </c>
      <c r="T1074">
        <f>Tabel1[[#This Row],[Junior drenge]]+Tabel1[[#This Row],[Junior piger]]+Tabel1[[#This Row],[Junior drenge uden banetill.]]+Tabel1[[#This Row],[Junior piger uden banetill.]]+Tabel1[[#This Row],[Senior mænd]]+Tabel1[[#This Row],[Senior damer]]</f>
        <v>478</v>
      </c>
      <c r="U1074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074">
        <f>Tabel1[[#This Row],[Senior mænd]]+Tabel1[[#This Row],[Senior damer]]</f>
        <v>435</v>
      </c>
      <c r="W1074">
        <f>Tabel1[[#This Row],[Langdist mænd]]+Tabel1[[#This Row],[Langdist damer]]</f>
        <v>16</v>
      </c>
      <c r="X1074">
        <f>Tabel1[[#This Row],[I alt]]</f>
        <v>553</v>
      </c>
      <c r="Y1074">
        <f>Tabel1[[#This Row],[Passive]]</f>
        <v>27</v>
      </c>
      <c r="Z1074">
        <f>Tabel1[[#This Row],[Total Aktive]]+Tabel1[[#This Row],[Total Passive]]</f>
        <v>580</v>
      </c>
    </row>
    <row r="1075" spans="1:26" x14ac:dyDescent="0.2">
      <c r="A1075">
        <v>2016</v>
      </c>
      <c r="B1075">
        <v>133</v>
      </c>
      <c r="C1075" t="s">
        <v>230</v>
      </c>
      <c r="D1075">
        <v>10</v>
      </c>
      <c r="E1075">
        <v>4</v>
      </c>
      <c r="F1075">
        <v>1</v>
      </c>
      <c r="G1075">
        <v>0</v>
      </c>
      <c r="H1075">
        <v>310</v>
      </c>
      <c r="I1075">
        <v>109</v>
      </c>
      <c r="J1075">
        <v>0</v>
      </c>
      <c r="K1075">
        <v>0</v>
      </c>
      <c r="L1075">
        <v>75</v>
      </c>
      <c r="M1075">
        <v>34</v>
      </c>
      <c r="N1075">
        <v>2</v>
      </c>
      <c r="O1075">
        <v>0</v>
      </c>
      <c r="P1075">
        <v>545</v>
      </c>
      <c r="Q1075">
        <v>20</v>
      </c>
      <c r="R1075" t="str">
        <f>_xlfn.CONCAT(Tabel1[[#This Row],[KlubNr]]," - ",Tabel1[[#This Row],[Klubnavn]])</f>
        <v xml:space="preserve">133 - Harekær </v>
      </c>
      <c r="S1075">
        <f>Tabel1[[#This Row],[Fleks mænd]]+Tabel1[[#This Row],[Fleks damer]]</f>
        <v>109</v>
      </c>
      <c r="T1075">
        <f>Tabel1[[#This Row],[Junior drenge]]+Tabel1[[#This Row],[Junior piger]]+Tabel1[[#This Row],[Junior drenge uden banetill.]]+Tabel1[[#This Row],[Junior piger uden banetill.]]+Tabel1[[#This Row],[Senior mænd]]+Tabel1[[#This Row],[Senior damer]]</f>
        <v>434</v>
      </c>
      <c r="U1075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075">
        <f>Tabel1[[#This Row],[Senior mænd]]+Tabel1[[#This Row],[Senior damer]]</f>
        <v>419</v>
      </c>
      <c r="W1075">
        <f>Tabel1[[#This Row],[Langdist mænd]]+Tabel1[[#This Row],[Langdist damer]]</f>
        <v>2</v>
      </c>
      <c r="X1075">
        <f>Tabel1[[#This Row],[I alt]]</f>
        <v>545</v>
      </c>
      <c r="Y1075">
        <f>Tabel1[[#This Row],[Passive]]</f>
        <v>20</v>
      </c>
      <c r="Z1075">
        <f>Tabel1[[#This Row],[Total Aktive]]+Tabel1[[#This Row],[Total Passive]]</f>
        <v>565</v>
      </c>
    </row>
    <row r="1076" spans="1:26" x14ac:dyDescent="0.2">
      <c r="A1076">
        <v>2016</v>
      </c>
      <c r="B1076">
        <v>176</v>
      </c>
      <c r="C1076" t="s">
        <v>162</v>
      </c>
      <c r="D1076">
        <v>12</v>
      </c>
      <c r="E1076">
        <v>2</v>
      </c>
      <c r="F1076">
        <v>4</v>
      </c>
      <c r="G1076">
        <v>3</v>
      </c>
      <c r="H1076">
        <v>291</v>
      </c>
      <c r="I1076">
        <v>131</v>
      </c>
      <c r="J1076">
        <v>0</v>
      </c>
      <c r="K1076">
        <v>0</v>
      </c>
      <c r="L1076">
        <v>51</v>
      </c>
      <c r="M1076">
        <v>25</v>
      </c>
      <c r="N1076">
        <v>16</v>
      </c>
      <c r="O1076">
        <v>10</v>
      </c>
      <c r="P1076">
        <v>545</v>
      </c>
      <c r="Q1076">
        <v>29</v>
      </c>
      <c r="R1076" t="str">
        <f>_xlfn.CONCAT(Tabel1[[#This Row],[KlubNr]]," - ",Tabel1[[#This Row],[Klubnavn]])</f>
        <v>176 - Mariagerfjord Golfklub</v>
      </c>
      <c r="S1076">
        <f>Tabel1[[#This Row],[Fleks mænd]]+Tabel1[[#This Row],[Fleks damer]]</f>
        <v>76</v>
      </c>
      <c r="T1076">
        <f>Tabel1[[#This Row],[Junior drenge]]+Tabel1[[#This Row],[Junior piger]]+Tabel1[[#This Row],[Junior drenge uden banetill.]]+Tabel1[[#This Row],[Junior piger uden banetill.]]+Tabel1[[#This Row],[Senior mænd]]+Tabel1[[#This Row],[Senior damer]]</f>
        <v>443</v>
      </c>
      <c r="U1076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076">
        <f>Tabel1[[#This Row],[Senior mænd]]+Tabel1[[#This Row],[Senior damer]]</f>
        <v>422</v>
      </c>
      <c r="W1076">
        <f>Tabel1[[#This Row],[Langdist mænd]]+Tabel1[[#This Row],[Langdist damer]]</f>
        <v>26</v>
      </c>
      <c r="X1076">
        <f>Tabel1[[#This Row],[I alt]]</f>
        <v>545</v>
      </c>
      <c r="Y1076">
        <f>Tabel1[[#This Row],[Passive]]</f>
        <v>29</v>
      </c>
      <c r="Z1076">
        <f>Tabel1[[#This Row],[Total Aktive]]+Tabel1[[#This Row],[Total Passive]]</f>
        <v>574</v>
      </c>
    </row>
    <row r="1077" spans="1:26" x14ac:dyDescent="0.2">
      <c r="A1077">
        <v>2016</v>
      </c>
      <c r="B1077">
        <v>126</v>
      </c>
      <c r="C1077" t="s">
        <v>143</v>
      </c>
      <c r="D1077">
        <v>10</v>
      </c>
      <c r="E1077">
        <v>1</v>
      </c>
      <c r="F1077">
        <v>1</v>
      </c>
      <c r="G1077">
        <v>1</v>
      </c>
      <c r="H1077">
        <v>285</v>
      </c>
      <c r="I1077">
        <v>120</v>
      </c>
      <c r="J1077">
        <v>0</v>
      </c>
      <c r="K1077">
        <v>0</v>
      </c>
      <c r="L1077">
        <v>68</v>
      </c>
      <c r="M1077">
        <v>22</v>
      </c>
      <c r="N1077">
        <v>17</v>
      </c>
      <c r="O1077">
        <v>11</v>
      </c>
      <c r="P1077">
        <v>536</v>
      </c>
      <c r="Q1077">
        <v>7</v>
      </c>
      <c r="R1077" t="str">
        <f>_xlfn.CONCAT(Tabel1[[#This Row],[KlubNr]]," - ",Tabel1[[#This Row],[Klubnavn]])</f>
        <v>126 - Harre Vig Golfklub</v>
      </c>
      <c r="S1077">
        <f>Tabel1[[#This Row],[Fleks mænd]]+Tabel1[[#This Row],[Fleks damer]]</f>
        <v>90</v>
      </c>
      <c r="T1077">
        <f>Tabel1[[#This Row],[Junior drenge]]+Tabel1[[#This Row],[Junior piger]]+Tabel1[[#This Row],[Junior drenge uden banetill.]]+Tabel1[[#This Row],[Junior piger uden banetill.]]+Tabel1[[#This Row],[Senior mænd]]+Tabel1[[#This Row],[Senior damer]]</f>
        <v>418</v>
      </c>
      <c r="U1077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077">
        <f>Tabel1[[#This Row],[Senior mænd]]+Tabel1[[#This Row],[Senior damer]]</f>
        <v>405</v>
      </c>
      <c r="W1077">
        <f>Tabel1[[#This Row],[Langdist mænd]]+Tabel1[[#This Row],[Langdist damer]]</f>
        <v>28</v>
      </c>
      <c r="X1077">
        <f>Tabel1[[#This Row],[I alt]]</f>
        <v>536</v>
      </c>
      <c r="Y1077">
        <f>Tabel1[[#This Row],[Passive]]</f>
        <v>7</v>
      </c>
      <c r="Z1077">
        <f>Tabel1[[#This Row],[Total Aktive]]+Tabel1[[#This Row],[Total Passive]]</f>
        <v>543</v>
      </c>
    </row>
    <row r="1078" spans="1:26" x14ac:dyDescent="0.2">
      <c r="A1078">
        <v>2016</v>
      </c>
      <c r="B1078">
        <v>23</v>
      </c>
      <c r="C1078" t="s">
        <v>236</v>
      </c>
      <c r="D1078">
        <v>24</v>
      </c>
      <c r="E1078">
        <v>11</v>
      </c>
      <c r="F1078">
        <v>11</v>
      </c>
      <c r="G1078">
        <v>3</v>
      </c>
      <c r="H1078">
        <v>317</v>
      </c>
      <c r="I1078">
        <v>138</v>
      </c>
      <c r="J1078">
        <v>0</v>
      </c>
      <c r="K1078">
        <v>0</v>
      </c>
      <c r="L1078">
        <v>17</v>
      </c>
      <c r="M1078">
        <v>9</v>
      </c>
      <c r="N1078">
        <v>1</v>
      </c>
      <c r="O1078">
        <v>0</v>
      </c>
      <c r="P1078">
        <v>531</v>
      </c>
      <c r="Q1078">
        <v>49</v>
      </c>
      <c r="R1078" t="str">
        <f>_xlfn.CONCAT(Tabel1[[#This Row],[KlubNr]]," - ",Tabel1[[#This Row],[Klubnavn]])</f>
        <v>23 - Storstrømmen Gk</v>
      </c>
      <c r="S1078">
        <f>Tabel1[[#This Row],[Fleks mænd]]+Tabel1[[#This Row],[Fleks damer]]</f>
        <v>26</v>
      </c>
      <c r="T1078">
        <f>Tabel1[[#This Row],[Junior drenge]]+Tabel1[[#This Row],[Junior piger]]+Tabel1[[#This Row],[Junior drenge uden banetill.]]+Tabel1[[#This Row],[Junior piger uden banetill.]]+Tabel1[[#This Row],[Senior mænd]]+Tabel1[[#This Row],[Senior damer]]</f>
        <v>504</v>
      </c>
      <c r="U1078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1078">
        <f>Tabel1[[#This Row],[Senior mænd]]+Tabel1[[#This Row],[Senior damer]]</f>
        <v>455</v>
      </c>
      <c r="W1078">
        <f>Tabel1[[#This Row],[Langdist mænd]]+Tabel1[[#This Row],[Langdist damer]]</f>
        <v>1</v>
      </c>
      <c r="X1078">
        <f>Tabel1[[#This Row],[I alt]]</f>
        <v>531</v>
      </c>
      <c r="Y1078">
        <f>Tabel1[[#This Row],[Passive]]</f>
        <v>49</v>
      </c>
      <c r="Z1078">
        <f>Tabel1[[#This Row],[Total Aktive]]+Tabel1[[#This Row],[Total Passive]]</f>
        <v>580</v>
      </c>
    </row>
    <row r="1079" spans="1:26" x14ac:dyDescent="0.2">
      <c r="A1079">
        <v>2016</v>
      </c>
      <c r="B1079">
        <v>106</v>
      </c>
      <c r="C1079" t="s">
        <v>147</v>
      </c>
      <c r="D1079">
        <v>17</v>
      </c>
      <c r="E1079">
        <v>5</v>
      </c>
      <c r="F1079">
        <v>1</v>
      </c>
      <c r="G1079">
        <v>1</v>
      </c>
      <c r="H1079">
        <v>264</v>
      </c>
      <c r="I1079">
        <v>103</v>
      </c>
      <c r="J1079">
        <v>0</v>
      </c>
      <c r="K1079">
        <v>0</v>
      </c>
      <c r="L1079">
        <v>80</v>
      </c>
      <c r="M1079">
        <v>34</v>
      </c>
      <c r="N1079">
        <v>18</v>
      </c>
      <c r="O1079">
        <v>8</v>
      </c>
      <c r="P1079">
        <v>531</v>
      </c>
      <c r="Q1079">
        <v>27</v>
      </c>
      <c r="R1079" t="str">
        <f>_xlfn.CONCAT(Tabel1[[#This Row],[KlubNr]]," - ",Tabel1[[#This Row],[Klubnavn]])</f>
        <v>106 - Falster Golfklub</v>
      </c>
      <c r="S1079">
        <f>Tabel1[[#This Row],[Fleks mænd]]+Tabel1[[#This Row],[Fleks damer]]</f>
        <v>114</v>
      </c>
      <c r="T1079">
        <f>Tabel1[[#This Row],[Junior drenge]]+Tabel1[[#This Row],[Junior piger]]+Tabel1[[#This Row],[Junior drenge uden banetill.]]+Tabel1[[#This Row],[Junior piger uden banetill.]]+Tabel1[[#This Row],[Senior mænd]]+Tabel1[[#This Row],[Senior damer]]</f>
        <v>391</v>
      </c>
      <c r="U1079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1079">
        <f>Tabel1[[#This Row],[Senior mænd]]+Tabel1[[#This Row],[Senior damer]]</f>
        <v>367</v>
      </c>
      <c r="W1079">
        <f>Tabel1[[#This Row],[Langdist mænd]]+Tabel1[[#This Row],[Langdist damer]]</f>
        <v>26</v>
      </c>
      <c r="X1079">
        <f>Tabel1[[#This Row],[I alt]]</f>
        <v>531</v>
      </c>
      <c r="Y1079">
        <f>Tabel1[[#This Row],[Passive]]</f>
        <v>27</v>
      </c>
      <c r="Z1079">
        <f>Tabel1[[#This Row],[Total Aktive]]+Tabel1[[#This Row],[Total Passive]]</f>
        <v>558</v>
      </c>
    </row>
    <row r="1080" spans="1:26" x14ac:dyDescent="0.2">
      <c r="A1080">
        <v>2016</v>
      </c>
      <c r="B1080">
        <v>167</v>
      </c>
      <c r="C1080" t="s">
        <v>173</v>
      </c>
      <c r="D1080">
        <v>15</v>
      </c>
      <c r="E1080">
        <v>2</v>
      </c>
      <c r="F1080">
        <v>10</v>
      </c>
      <c r="G1080">
        <v>2</v>
      </c>
      <c r="H1080">
        <v>257</v>
      </c>
      <c r="I1080">
        <v>101</v>
      </c>
      <c r="J1080">
        <v>0</v>
      </c>
      <c r="K1080">
        <v>0</v>
      </c>
      <c r="L1080">
        <v>81</v>
      </c>
      <c r="M1080">
        <v>41</v>
      </c>
      <c r="N1080">
        <v>7</v>
      </c>
      <c r="O1080">
        <v>2</v>
      </c>
      <c r="P1080">
        <v>518</v>
      </c>
      <c r="Q1080">
        <v>22</v>
      </c>
      <c r="R1080" t="str">
        <f>_xlfn.CONCAT(Tabel1[[#This Row],[KlubNr]]," - ",Tabel1[[#This Row],[Klubnavn]])</f>
        <v>167 - Barløseborg Golfklub</v>
      </c>
      <c r="S1080">
        <f>Tabel1[[#This Row],[Fleks mænd]]+Tabel1[[#This Row],[Fleks damer]]</f>
        <v>122</v>
      </c>
      <c r="T1080">
        <f>Tabel1[[#This Row],[Junior drenge]]+Tabel1[[#This Row],[Junior piger]]+Tabel1[[#This Row],[Junior drenge uden banetill.]]+Tabel1[[#This Row],[Junior piger uden banetill.]]+Tabel1[[#This Row],[Senior mænd]]+Tabel1[[#This Row],[Senior damer]]</f>
        <v>387</v>
      </c>
      <c r="U1080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080">
        <f>Tabel1[[#This Row],[Senior mænd]]+Tabel1[[#This Row],[Senior damer]]</f>
        <v>358</v>
      </c>
      <c r="W1080">
        <f>Tabel1[[#This Row],[Langdist mænd]]+Tabel1[[#This Row],[Langdist damer]]</f>
        <v>9</v>
      </c>
      <c r="X1080">
        <f>Tabel1[[#This Row],[I alt]]</f>
        <v>518</v>
      </c>
      <c r="Y1080">
        <f>Tabel1[[#This Row],[Passive]]</f>
        <v>22</v>
      </c>
      <c r="Z1080">
        <f>Tabel1[[#This Row],[Total Aktive]]+Tabel1[[#This Row],[Total Passive]]</f>
        <v>540</v>
      </c>
    </row>
    <row r="1081" spans="1:26" x14ac:dyDescent="0.2">
      <c r="A1081">
        <v>2016</v>
      </c>
      <c r="B1081">
        <v>111</v>
      </c>
      <c r="C1081" t="s">
        <v>140</v>
      </c>
      <c r="D1081">
        <v>15</v>
      </c>
      <c r="E1081">
        <v>7</v>
      </c>
      <c r="F1081">
        <v>0</v>
      </c>
      <c r="G1081">
        <v>0</v>
      </c>
      <c r="H1081">
        <v>332</v>
      </c>
      <c r="I1081">
        <v>155</v>
      </c>
      <c r="J1081">
        <v>0</v>
      </c>
      <c r="K1081">
        <v>0</v>
      </c>
      <c r="L1081">
        <v>4</v>
      </c>
      <c r="M1081">
        <v>0</v>
      </c>
      <c r="N1081">
        <v>1</v>
      </c>
      <c r="O1081">
        <v>1</v>
      </c>
      <c r="P1081">
        <v>515</v>
      </c>
      <c r="Q1081">
        <v>38</v>
      </c>
      <c r="R1081" t="str">
        <f>_xlfn.CONCAT(Tabel1[[#This Row],[KlubNr]]," - ",Tabel1[[#This Row],[Klubnavn]])</f>
        <v>111 - Albertslund Golfklub</v>
      </c>
      <c r="S1081">
        <f>Tabel1[[#This Row],[Fleks mænd]]+Tabel1[[#This Row],[Fleks damer]]</f>
        <v>4</v>
      </c>
      <c r="T1081">
        <f>Tabel1[[#This Row],[Junior drenge]]+Tabel1[[#This Row],[Junior piger]]+Tabel1[[#This Row],[Junior drenge uden banetill.]]+Tabel1[[#This Row],[Junior piger uden banetill.]]+Tabel1[[#This Row],[Senior mænd]]+Tabel1[[#This Row],[Senior damer]]</f>
        <v>509</v>
      </c>
      <c r="U1081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081">
        <f>Tabel1[[#This Row],[Senior mænd]]+Tabel1[[#This Row],[Senior damer]]</f>
        <v>487</v>
      </c>
      <c r="W1081">
        <f>Tabel1[[#This Row],[Langdist mænd]]+Tabel1[[#This Row],[Langdist damer]]</f>
        <v>2</v>
      </c>
      <c r="X1081">
        <f>Tabel1[[#This Row],[I alt]]</f>
        <v>515</v>
      </c>
      <c r="Y1081">
        <f>Tabel1[[#This Row],[Passive]]</f>
        <v>38</v>
      </c>
      <c r="Z1081">
        <f>Tabel1[[#This Row],[Total Aktive]]+Tabel1[[#This Row],[Total Passive]]</f>
        <v>553</v>
      </c>
    </row>
    <row r="1082" spans="1:26" x14ac:dyDescent="0.2">
      <c r="A1082">
        <v>2016</v>
      </c>
      <c r="B1082">
        <v>156</v>
      </c>
      <c r="C1082" t="s">
        <v>166</v>
      </c>
      <c r="D1082">
        <v>16</v>
      </c>
      <c r="E1082">
        <v>3</v>
      </c>
      <c r="F1082">
        <v>14</v>
      </c>
      <c r="G1082">
        <v>3</v>
      </c>
      <c r="H1082">
        <v>310</v>
      </c>
      <c r="I1082">
        <v>118</v>
      </c>
      <c r="J1082">
        <v>0</v>
      </c>
      <c r="K1082">
        <v>0</v>
      </c>
      <c r="L1082">
        <v>28</v>
      </c>
      <c r="M1082">
        <v>15</v>
      </c>
      <c r="N1082">
        <v>4</v>
      </c>
      <c r="O1082">
        <v>2</v>
      </c>
      <c r="P1082">
        <v>513</v>
      </c>
      <c r="Q1082">
        <v>33</v>
      </c>
      <c r="R1082" t="str">
        <f>_xlfn.CONCAT(Tabel1[[#This Row],[KlubNr]]," - ",Tabel1[[#This Row],[Klubnavn]])</f>
        <v>156 - Aars Golfklub</v>
      </c>
      <c r="S1082">
        <f>Tabel1[[#This Row],[Fleks mænd]]+Tabel1[[#This Row],[Fleks damer]]</f>
        <v>43</v>
      </c>
      <c r="T1082">
        <f>Tabel1[[#This Row],[Junior drenge]]+Tabel1[[#This Row],[Junior piger]]+Tabel1[[#This Row],[Junior drenge uden banetill.]]+Tabel1[[#This Row],[Junior piger uden banetill.]]+Tabel1[[#This Row],[Senior mænd]]+Tabel1[[#This Row],[Senior damer]]</f>
        <v>464</v>
      </c>
      <c r="U1082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082">
        <f>Tabel1[[#This Row],[Senior mænd]]+Tabel1[[#This Row],[Senior damer]]</f>
        <v>428</v>
      </c>
      <c r="W1082">
        <f>Tabel1[[#This Row],[Langdist mænd]]+Tabel1[[#This Row],[Langdist damer]]</f>
        <v>6</v>
      </c>
      <c r="X1082">
        <f>Tabel1[[#This Row],[I alt]]</f>
        <v>513</v>
      </c>
      <c r="Y1082">
        <f>Tabel1[[#This Row],[Passive]]</f>
        <v>33</v>
      </c>
      <c r="Z1082">
        <f>Tabel1[[#This Row],[Total Aktive]]+Tabel1[[#This Row],[Total Passive]]</f>
        <v>546</v>
      </c>
    </row>
    <row r="1083" spans="1:26" x14ac:dyDescent="0.2">
      <c r="A1083">
        <v>2016</v>
      </c>
      <c r="B1083">
        <v>98</v>
      </c>
      <c r="C1083" t="s">
        <v>161</v>
      </c>
      <c r="D1083">
        <v>29</v>
      </c>
      <c r="E1083">
        <v>6</v>
      </c>
      <c r="F1083">
        <v>0</v>
      </c>
      <c r="G1083">
        <v>0</v>
      </c>
      <c r="H1083">
        <v>261</v>
      </c>
      <c r="I1083">
        <v>94</v>
      </c>
      <c r="J1083">
        <v>0</v>
      </c>
      <c r="K1083">
        <v>0</v>
      </c>
      <c r="L1083">
        <v>61</v>
      </c>
      <c r="M1083">
        <v>26</v>
      </c>
      <c r="N1083">
        <v>21</v>
      </c>
      <c r="O1083">
        <v>14</v>
      </c>
      <c r="P1083">
        <v>512</v>
      </c>
      <c r="Q1083">
        <v>35</v>
      </c>
      <c r="R1083" t="str">
        <f>_xlfn.CONCAT(Tabel1[[#This Row],[KlubNr]]," - ",Tabel1[[#This Row],[Klubnavn]])</f>
        <v>98 - Møn Golfklub</v>
      </c>
      <c r="S1083">
        <f>Tabel1[[#This Row],[Fleks mænd]]+Tabel1[[#This Row],[Fleks damer]]</f>
        <v>87</v>
      </c>
      <c r="T1083">
        <f>Tabel1[[#This Row],[Junior drenge]]+Tabel1[[#This Row],[Junior piger]]+Tabel1[[#This Row],[Junior drenge uden banetill.]]+Tabel1[[#This Row],[Junior piger uden banetill.]]+Tabel1[[#This Row],[Senior mænd]]+Tabel1[[#This Row],[Senior damer]]</f>
        <v>390</v>
      </c>
      <c r="U1083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083">
        <f>Tabel1[[#This Row],[Senior mænd]]+Tabel1[[#This Row],[Senior damer]]</f>
        <v>355</v>
      </c>
      <c r="W1083">
        <f>Tabel1[[#This Row],[Langdist mænd]]+Tabel1[[#This Row],[Langdist damer]]</f>
        <v>35</v>
      </c>
      <c r="X1083">
        <f>Tabel1[[#This Row],[I alt]]</f>
        <v>512</v>
      </c>
      <c r="Y1083">
        <f>Tabel1[[#This Row],[Passive]]</f>
        <v>35</v>
      </c>
      <c r="Z1083">
        <f>Tabel1[[#This Row],[Total Aktive]]+Tabel1[[#This Row],[Total Passive]]</f>
        <v>547</v>
      </c>
    </row>
    <row r="1084" spans="1:26" x14ac:dyDescent="0.2">
      <c r="A1084">
        <v>2016</v>
      </c>
      <c r="B1084">
        <v>48</v>
      </c>
      <c r="C1084" t="s">
        <v>151</v>
      </c>
      <c r="D1084">
        <v>19</v>
      </c>
      <c r="E1084">
        <v>4</v>
      </c>
      <c r="F1084">
        <v>4</v>
      </c>
      <c r="G1084">
        <v>2</v>
      </c>
      <c r="H1084">
        <v>274</v>
      </c>
      <c r="I1084">
        <v>136</v>
      </c>
      <c r="J1084">
        <v>0</v>
      </c>
      <c r="K1084">
        <v>0</v>
      </c>
      <c r="L1084">
        <v>43</v>
      </c>
      <c r="M1084">
        <v>27</v>
      </c>
      <c r="N1084">
        <v>0</v>
      </c>
      <c r="O1084">
        <v>0</v>
      </c>
      <c r="P1084">
        <v>509</v>
      </c>
      <c r="Q1084">
        <v>71</v>
      </c>
      <c r="R1084" t="str">
        <f>_xlfn.CONCAT(Tabel1[[#This Row],[KlubNr]]," - ",Tabel1[[#This Row],[Klubnavn]])</f>
        <v>48 - Himmerland Golf Klub</v>
      </c>
      <c r="S1084">
        <f>Tabel1[[#This Row],[Fleks mænd]]+Tabel1[[#This Row],[Fleks damer]]</f>
        <v>70</v>
      </c>
      <c r="T1084">
        <f>Tabel1[[#This Row],[Junior drenge]]+Tabel1[[#This Row],[Junior piger]]+Tabel1[[#This Row],[Junior drenge uden banetill.]]+Tabel1[[#This Row],[Junior piger uden banetill.]]+Tabel1[[#This Row],[Senior mænd]]+Tabel1[[#This Row],[Senior damer]]</f>
        <v>439</v>
      </c>
      <c r="U1084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084">
        <f>Tabel1[[#This Row],[Senior mænd]]+Tabel1[[#This Row],[Senior damer]]</f>
        <v>410</v>
      </c>
      <c r="W1084">
        <f>Tabel1[[#This Row],[Langdist mænd]]+Tabel1[[#This Row],[Langdist damer]]</f>
        <v>0</v>
      </c>
      <c r="X1084">
        <f>Tabel1[[#This Row],[I alt]]</f>
        <v>509</v>
      </c>
      <c r="Y1084">
        <f>Tabel1[[#This Row],[Passive]]</f>
        <v>71</v>
      </c>
      <c r="Z1084">
        <f>Tabel1[[#This Row],[Total Aktive]]+Tabel1[[#This Row],[Total Passive]]</f>
        <v>580</v>
      </c>
    </row>
    <row r="1085" spans="1:26" x14ac:dyDescent="0.2">
      <c r="A1085">
        <v>2016</v>
      </c>
      <c r="B1085">
        <v>88</v>
      </c>
      <c r="C1085" t="s">
        <v>153</v>
      </c>
      <c r="D1085">
        <v>11</v>
      </c>
      <c r="E1085">
        <v>2</v>
      </c>
      <c r="F1085">
        <v>0</v>
      </c>
      <c r="G1085">
        <v>1</v>
      </c>
      <c r="H1085">
        <v>301</v>
      </c>
      <c r="I1085">
        <v>129</v>
      </c>
      <c r="J1085">
        <v>0</v>
      </c>
      <c r="K1085">
        <v>0</v>
      </c>
      <c r="L1085">
        <v>38</v>
      </c>
      <c r="M1085">
        <v>19</v>
      </c>
      <c r="N1085">
        <v>1</v>
      </c>
      <c r="O1085">
        <v>0</v>
      </c>
      <c r="P1085">
        <v>502</v>
      </c>
      <c r="Q1085">
        <v>63</v>
      </c>
      <c r="R1085" t="str">
        <f>_xlfn.CONCAT(Tabel1[[#This Row],[KlubNr]]," - ",Tabel1[[#This Row],[Klubnavn]])</f>
        <v>88 - Tønder Golf Klub</v>
      </c>
      <c r="S1085">
        <f>Tabel1[[#This Row],[Fleks mænd]]+Tabel1[[#This Row],[Fleks damer]]</f>
        <v>57</v>
      </c>
      <c r="T1085">
        <f>Tabel1[[#This Row],[Junior drenge]]+Tabel1[[#This Row],[Junior piger]]+Tabel1[[#This Row],[Junior drenge uden banetill.]]+Tabel1[[#This Row],[Junior piger uden banetill.]]+Tabel1[[#This Row],[Senior mænd]]+Tabel1[[#This Row],[Senior damer]]</f>
        <v>444</v>
      </c>
      <c r="U1085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085">
        <f>Tabel1[[#This Row],[Senior mænd]]+Tabel1[[#This Row],[Senior damer]]</f>
        <v>430</v>
      </c>
      <c r="W1085">
        <f>Tabel1[[#This Row],[Langdist mænd]]+Tabel1[[#This Row],[Langdist damer]]</f>
        <v>1</v>
      </c>
      <c r="X1085">
        <f>Tabel1[[#This Row],[I alt]]</f>
        <v>502</v>
      </c>
      <c r="Y1085">
        <f>Tabel1[[#This Row],[Passive]]</f>
        <v>63</v>
      </c>
      <c r="Z1085">
        <f>Tabel1[[#This Row],[Total Aktive]]+Tabel1[[#This Row],[Total Passive]]</f>
        <v>565</v>
      </c>
    </row>
    <row r="1086" spans="1:26" x14ac:dyDescent="0.2">
      <c r="A1086">
        <v>2016</v>
      </c>
      <c r="B1086">
        <v>96</v>
      </c>
      <c r="C1086" t="s">
        <v>181</v>
      </c>
      <c r="D1086">
        <v>14</v>
      </c>
      <c r="E1086">
        <v>1</v>
      </c>
      <c r="F1086">
        <v>2</v>
      </c>
      <c r="G1086">
        <v>1</v>
      </c>
      <c r="H1086">
        <v>239</v>
      </c>
      <c r="I1086">
        <v>119</v>
      </c>
      <c r="J1086">
        <v>0</v>
      </c>
      <c r="K1086">
        <v>0</v>
      </c>
      <c r="L1086">
        <v>32</v>
      </c>
      <c r="M1086">
        <v>5</v>
      </c>
      <c r="N1086">
        <v>52</v>
      </c>
      <c r="O1086">
        <v>32</v>
      </c>
      <c r="P1086">
        <v>497</v>
      </c>
      <c r="Q1086">
        <v>38</v>
      </c>
      <c r="R1086" t="str">
        <f>_xlfn.CONCAT(Tabel1[[#This Row],[KlubNr]]," - ",Tabel1[[#This Row],[Klubnavn]])</f>
        <v>96 - Blåvandshuk Golfklub</v>
      </c>
      <c r="S1086">
        <f>Tabel1[[#This Row],[Fleks mænd]]+Tabel1[[#This Row],[Fleks damer]]</f>
        <v>37</v>
      </c>
      <c r="T1086">
        <f>Tabel1[[#This Row],[Junior drenge]]+Tabel1[[#This Row],[Junior piger]]+Tabel1[[#This Row],[Junior drenge uden banetill.]]+Tabel1[[#This Row],[Junior piger uden banetill.]]+Tabel1[[#This Row],[Senior mænd]]+Tabel1[[#This Row],[Senior damer]]</f>
        <v>376</v>
      </c>
      <c r="U1086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086">
        <f>Tabel1[[#This Row],[Senior mænd]]+Tabel1[[#This Row],[Senior damer]]</f>
        <v>358</v>
      </c>
      <c r="W1086">
        <f>Tabel1[[#This Row],[Langdist mænd]]+Tabel1[[#This Row],[Langdist damer]]</f>
        <v>84</v>
      </c>
      <c r="X1086">
        <f>Tabel1[[#This Row],[I alt]]</f>
        <v>497</v>
      </c>
      <c r="Y1086">
        <f>Tabel1[[#This Row],[Passive]]</f>
        <v>38</v>
      </c>
      <c r="Z1086">
        <f>Tabel1[[#This Row],[Total Aktive]]+Tabel1[[#This Row],[Total Passive]]</f>
        <v>535</v>
      </c>
    </row>
    <row r="1087" spans="1:26" x14ac:dyDescent="0.2">
      <c r="A1087">
        <v>2016</v>
      </c>
      <c r="B1087">
        <v>173</v>
      </c>
      <c r="C1087" t="s">
        <v>168</v>
      </c>
      <c r="D1087">
        <v>8</v>
      </c>
      <c r="E1087">
        <v>0</v>
      </c>
      <c r="F1087">
        <v>0</v>
      </c>
      <c r="G1087">
        <v>0</v>
      </c>
      <c r="H1087">
        <v>284</v>
      </c>
      <c r="I1087">
        <v>106</v>
      </c>
      <c r="J1087">
        <v>0</v>
      </c>
      <c r="K1087">
        <v>0</v>
      </c>
      <c r="L1087">
        <v>55</v>
      </c>
      <c r="M1087">
        <v>25</v>
      </c>
      <c r="N1087">
        <v>13</v>
      </c>
      <c r="O1087">
        <v>4</v>
      </c>
      <c r="P1087">
        <v>495</v>
      </c>
      <c r="Q1087">
        <v>37</v>
      </c>
      <c r="R1087" t="str">
        <f>_xlfn.CONCAT(Tabel1[[#This Row],[KlubNr]]," - ",Tabel1[[#This Row],[Klubnavn]])</f>
        <v>173 - Tollundgaard Golfklub</v>
      </c>
      <c r="S1087">
        <f>Tabel1[[#This Row],[Fleks mænd]]+Tabel1[[#This Row],[Fleks damer]]</f>
        <v>80</v>
      </c>
      <c r="T1087">
        <f>Tabel1[[#This Row],[Junior drenge]]+Tabel1[[#This Row],[Junior piger]]+Tabel1[[#This Row],[Junior drenge uden banetill.]]+Tabel1[[#This Row],[Junior piger uden banetill.]]+Tabel1[[#This Row],[Senior mænd]]+Tabel1[[#This Row],[Senior damer]]</f>
        <v>398</v>
      </c>
      <c r="U1087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087">
        <f>Tabel1[[#This Row],[Senior mænd]]+Tabel1[[#This Row],[Senior damer]]</f>
        <v>390</v>
      </c>
      <c r="W1087">
        <f>Tabel1[[#This Row],[Langdist mænd]]+Tabel1[[#This Row],[Langdist damer]]</f>
        <v>17</v>
      </c>
      <c r="X1087">
        <f>Tabel1[[#This Row],[I alt]]</f>
        <v>495</v>
      </c>
      <c r="Y1087">
        <f>Tabel1[[#This Row],[Passive]]</f>
        <v>37</v>
      </c>
      <c r="Z1087">
        <f>Tabel1[[#This Row],[Total Aktive]]+Tabel1[[#This Row],[Total Passive]]</f>
        <v>532</v>
      </c>
    </row>
    <row r="1088" spans="1:26" x14ac:dyDescent="0.2">
      <c r="A1088">
        <v>2016</v>
      </c>
      <c r="B1088">
        <v>194</v>
      </c>
      <c r="C1088" t="s">
        <v>207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0</v>
      </c>
      <c r="J1088">
        <v>2</v>
      </c>
      <c r="K1088">
        <v>1</v>
      </c>
      <c r="L1088">
        <v>419</v>
      </c>
      <c r="M1088">
        <v>73</v>
      </c>
      <c r="N1088">
        <v>0</v>
      </c>
      <c r="O1088">
        <v>0</v>
      </c>
      <c r="P1088">
        <v>495</v>
      </c>
      <c r="Q1088">
        <v>0</v>
      </c>
      <c r="R1088" t="str">
        <f>_xlfn.CONCAT(Tabel1[[#This Row],[KlubNr]]," - ",Tabel1[[#This Row],[Klubnavn]])</f>
        <v>194 - Gudme Golf Club</v>
      </c>
      <c r="S1088">
        <f>Tabel1[[#This Row],[Fleks mænd]]+Tabel1[[#This Row],[Fleks damer]]</f>
        <v>492</v>
      </c>
      <c r="T1088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088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088">
        <f>Tabel1[[#This Row],[Senior mænd]]+Tabel1[[#This Row],[Senior damer]]</f>
        <v>0</v>
      </c>
      <c r="W1088">
        <f>Tabel1[[#This Row],[Langdist mænd]]+Tabel1[[#This Row],[Langdist damer]]</f>
        <v>0</v>
      </c>
      <c r="X1088">
        <f>Tabel1[[#This Row],[I alt]]</f>
        <v>495</v>
      </c>
      <c r="Y1088">
        <f>Tabel1[[#This Row],[Passive]]</f>
        <v>0</v>
      </c>
      <c r="Z1088">
        <f>Tabel1[[#This Row],[Total Aktive]]+Tabel1[[#This Row],[Total Passive]]</f>
        <v>495</v>
      </c>
    </row>
    <row r="1089" spans="1:26" x14ac:dyDescent="0.2">
      <c r="A1089">
        <v>2016</v>
      </c>
      <c r="B1089">
        <v>81</v>
      </c>
      <c r="C1089" t="s">
        <v>146</v>
      </c>
      <c r="D1089">
        <v>6</v>
      </c>
      <c r="E1089">
        <v>0</v>
      </c>
      <c r="F1089">
        <v>0</v>
      </c>
      <c r="G1089">
        <v>0</v>
      </c>
      <c r="H1089">
        <v>271</v>
      </c>
      <c r="I1089">
        <v>148</v>
      </c>
      <c r="J1089">
        <v>0</v>
      </c>
      <c r="K1089">
        <v>0</v>
      </c>
      <c r="L1089">
        <v>0</v>
      </c>
      <c r="M1089">
        <v>0</v>
      </c>
      <c r="N1089">
        <v>39</v>
      </c>
      <c r="O1089">
        <v>27</v>
      </c>
      <c r="P1089">
        <v>491</v>
      </c>
      <c r="Q1089">
        <v>51</v>
      </c>
      <c r="R1089" t="str">
        <f>_xlfn.CONCAT(Tabel1[[#This Row],[KlubNr]]," - ",Tabel1[[#This Row],[Klubnavn]])</f>
        <v>81 - Hirtshals Golfklub</v>
      </c>
      <c r="S1089">
        <f>Tabel1[[#This Row],[Fleks mænd]]+Tabel1[[#This Row],[Fleks damer]]</f>
        <v>0</v>
      </c>
      <c r="T1089">
        <f>Tabel1[[#This Row],[Junior drenge]]+Tabel1[[#This Row],[Junior piger]]+Tabel1[[#This Row],[Junior drenge uden banetill.]]+Tabel1[[#This Row],[Junior piger uden banetill.]]+Tabel1[[#This Row],[Senior mænd]]+Tabel1[[#This Row],[Senior damer]]</f>
        <v>425</v>
      </c>
      <c r="U1089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089">
        <f>Tabel1[[#This Row],[Senior mænd]]+Tabel1[[#This Row],[Senior damer]]</f>
        <v>419</v>
      </c>
      <c r="W1089">
        <f>Tabel1[[#This Row],[Langdist mænd]]+Tabel1[[#This Row],[Langdist damer]]</f>
        <v>66</v>
      </c>
      <c r="X1089">
        <f>Tabel1[[#This Row],[I alt]]</f>
        <v>491</v>
      </c>
      <c r="Y1089">
        <f>Tabel1[[#This Row],[Passive]]</f>
        <v>51</v>
      </c>
      <c r="Z1089">
        <f>Tabel1[[#This Row],[Total Aktive]]+Tabel1[[#This Row],[Total Passive]]</f>
        <v>542</v>
      </c>
    </row>
    <row r="1090" spans="1:26" x14ac:dyDescent="0.2">
      <c r="A1090">
        <v>2016</v>
      </c>
      <c r="B1090">
        <v>136</v>
      </c>
      <c r="C1090" t="s">
        <v>53</v>
      </c>
      <c r="D1090">
        <v>5</v>
      </c>
      <c r="E1090">
        <v>0</v>
      </c>
      <c r="F1090">
        <v>0</v>
      </c>
      <c r="G1090">
        <v>0</v>
      </c>
      <c r="H1090">
        <v>91</v>
      </c>
      <c r="I1090">
        <v>34</v>
      </c>
      <c r="J1090">
        <v>1</v>
      </c>
      <c r="K1090">
        <v>0</v>
      </c>
      <c r="L1090">
        <v>276</v>
      </c>
      <c r="M1090">
        <v>65</v>
      </c>
      <c r="N1090">
        <v>11</v>
      </c>
      <c r="O1090">
        <v>7</v>
      </c>
      <c r="P1090">
        <v>490</v>
      </c>
      <c r="Q1090">
        <v>6</v>
      </c>
      <c r="R1090" t="str">
        <f>_xlfn.CONCAT(Tabel1[[#This Row],[KlubNr]]," - ",Tabel1[[#This Row],[Klubnavn]])</f>
        <v>136 - Mensalgård Golfklub</v>
      </c>
      <c r="S1090">
        <f>Tabel1[[#This Row],[Fleks mænd]]+Tabel1[[#This Row],[Fleks damer]]</f>
        <v>341</v>
      </c>
      <c r="T1090">
        <f>Tabel1[[#This Row],[Junior drenge]]+Tabel1[[#This Row],[Junior piger]]+Tabel1[[#This Row],[Junior drenge uden banetill.]]+Tabel1[[#This Row],[Junior piger uden banetill.]]+Tabel1[[#This Row],[Senior mænd]]+Tabel1[[#This Row],[Senior damer]]</f>
        <v>130</v>
      </c>
      <c r="U1090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090">
        <f>Tabel1[[#This Row],[Senior mænd]]+Tabel1[[#This Row],[Senior damer]]</f>
        <v>125</v>
      </c>
      <c r="W1090">
        <f>Tabel1[[#This Row],[Langdist mænd]]+Tabel1[[#This Row],[Langdist damer]]</f>
        <v>18</v>
      </c>
      <c r="X1090">
        <f>Tabel1[[#This Row],[I alt]]</f>
        <v>490</v>
      </c>
      <c r="Y1090">
        <f>Tabel1[[#This Row],[Passive]]</f>
        <v>6</v>
      </c>
      <c r="Z1090">
        <f>Tabel1[[#This Row],[Total Aktive]]+Tabel1[[#This Row],[Total Passive]]</f>
        <v>496</v>
      </c>
    </row>
    <row r="1091" spans="1:26" x14ac:dyDescent="0.2">
      <c r="A1091">
        <v>2016</v>
      </c>
      <c r="B1091">
        <v>907</v>
      </c>
      <c r="C1091" t="s">
        <v>212</v>
      </c>
      <c r="D1091">
        <v>6</v>
      </c>
      <c r="E1091">
        <v>2</v>
      </c>
      <c r="F1091">
        <v>3</v>
      </c>
      <c r="G1091">
        <v>0</v>
      </c>
      <c r="H1091">
        <v>304</v>
      </c>
      <c r="I1091">
        <v>80</v>
      </c>
      <c r="J1091">
        <v>0</v>
      </c>
      <c r="K1091">
        <v>0</v>
      </c>
      <c r="L1091">
        <v>40</v>
      </c>
      <c r="M1091">
        <v>9</v>
      </c>
      <c r="N1091">
        <v>31</v>
      </c>
      <c r="O1091">
        <v>8</v>
      </c>
      <c r="P1091">
        <v>483</v>
      </c>
      <c r="Q1091">
        <v>2</v>
      </c>
      <c r="R1091" t="str">
        <f>_xlfn.CONCAT(Tabel1[[#This Row],[KlubNr]]," - ",Tabel1[[#This Row],[Klubnavn]])</f>
        <v>907 - Storådalens Golfklub A/S</v>
      </c>
      <c r="S1091">
        <f>Tabel1[[#This Row],[Fleks mænd]]+Tabel1[[#This Row],[Fleks damer]]</f>
        <v>49</v>
      </c>
      <c r="T1091">
        <f>Tabel1[[#This Row],[Junior drenge]]+Tabel1[[#This Row],[Junior piger]]+Tabel1[[#This Row],[Junior drenge uden banetill.]]+Tabel1[[#This Row],[Junior piger uden banetill.]]+Tabel1[[#This Row],[Senior mænd]]+Tabel1[[#This Row],[Senior damer]]</f>
        <v>395</v>
      </c>
      <c r="U1091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091">
        <f>Tabel1[[#This Row],[Senior mænd]]+Tabel1[[#This Row],[Senior damer]]</f>
        <v>384</v>
      </c>
      <c r="W1091">
        <f>Tabel1[[#This Row],[Langdist mænd]]+Tabel1[[#This Row],[Langdist damer]]</f>
        <v>39</v>
      </c>
      <c r="X1091">
        <f>Tabel1[[#This Row],[I alt]]</f>
        <v>483</v>
      </c>
      <c r="Y1091">
        <f>Tabel1[[#This Row],[Passive]]</f>
        <v>2</v>
      </c>
      <c r="Z1091">
        <f>Tabel1[[#This Row],[Total Aktive]]+Tabel1[[#This Row],[Total Passive]]</f>
        <v>485</v>
      </c>
    </row>
    <row r="1092" spans="1:26" x14ac:dyDescent="0.2">
      <c r="A1092">
        <v>2016</v>
      </c>
      <c r="B1092">
        <v>83</v>
      </c>
      <c r="C1092" t="s">
        <v>158</v>
      </c>
      <c r="D1092">
        <v>9</v>
      </c>
      <c r="E1092">
        <v>1</v>
      </c>
      <c r="F1092">
        <v>0</v>
      </c>
      <c r="G1092">
        <v>0</v>
      </c>
      <c r="H1092">
        <v>307</v>
      </c>
      <c r="I1092">
        <v>133</v>
      </c>
      <c r="J1092">
        <v>0</v>
      </c>
      <c r="K1092">
        <v>0</v>
      </c>
      <c r="L1092">
        <v>0</v>
      </c>
      <c r="M1092">
        <v>0</v>
      </c>
      <c r="N1092">
        <v>22</v>
      </c>
      <c r="O1092">
        <v>6</v>
      </c>
      <c r="P1092">
        <v>478</v>
      </c>
      <c r="Q1092">
        <v>142</v>
      </c>
      <c r="R1092" t="str">
        <f>_xlfn.CONCAT(Tabel1[[#This Row],[KlubNr]]," - ",Tabel1[[#This Row],[Klubnavn]])</f>
        <v>83 - Sindal Golf Klub</v>
      </c>
      <c r="S1092">
        <f>Tabel1[[#This Row],[Fleks mænd]]+Tabel1[[#This Row],[Fleks damer]]</f>
        <v>0</v>
      </c>
      <c r="T1092">
        <f>Tabel1[[#This Row],[Junior drenge]]+Tabel1[[#This Row],[Junior piger]]+Tabel1[[#This Row],[Junior drenge uden banetill.]]+Tabel1[[#This Row],[Junior piger uden banetill.]]+Tabel1[[#This Row],[Senior mænd]]+Tabel1[[#This Row],[Senior damer]]</f>
        <v>450</v>
      </c>
      <c r="U1092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092">
        <f>Tabel1[[#This Row],[Senior mænd]]+Tabel1[[#This Row],[Senior damer]]</f>
        <v>440</v>
      </c>
      <c r="W1092">
        <f>Tabel1[[#This Row],[Langdist mænd]]+Tabel1[[#This Row],[Langdist damer]]</f>
        <v>28</v>
      </c>
      <c r="X1092">
        <f>Tabel1[[#This Row],[I alt]]</f>
        <v>478</v>
      </c>
      <c r="Y1092">
        <f>Tabel1[[#This Row],[Passive]]</f>
        <v>142</v>
      </c>
      <c r="Z1092">
        <f>Tabel1[[#This Row],[Total Aktive]]+Tabel1[[#This Row],[Total Passive]]</f>
        <v>620</v>
      </c>
    </row>
    <row r="1093" spans="1:26" x14ac:dyDescent="0.2">
      <c r="A1093">
        <v>2016</v>
      </c>
      <c r="B1093">
        <v>10</v>
      </c>
      <c r="C1093" t="s">
        <v>70</v>
      </c>
      <c r="D1093">
        <v>6</v>
      </c>
      <c r="E1093">
        <v>2</v>
      </c>
      <c r="F1093">
        <v>0</v>
      </c>
      <c r="G1093">
        <v>0</v>
      </c>
      <c r="H1093">
        <v>169</v>
      </c>
      <c r="I1093">
        <v>100</v>
      </c>
      <c r="J1093">
        <v>0</v>
      </c>
      <c r="K1093">
        <v>0</v>
      </c>
      <c r="L1093">
        <v>69</v>
      </c>
      <c r="M1093">
        <v>26</v>
      </c>
      <c r="N1093">
        <v>65</v>
      </c>
      <c r="O1093">
        <v>40</v>
      </c>
      <c r="P1093">
        <v>477</v>
      </c>
      <c r="Q1093">
        <v>39</v>
      </c>
      <c r="R1093" t="str">
        <f>_xlfn.CONCAT(Tabel1[[#This Row],[KlubNr]]," - ",Tabel1[[#This Row],[Klubnavn]])</f>
        <v>10 - Fanø Vesterhavsbads Golfklub</v>
      </c>
      <c r="S1093">
        <f>Tabel1[[#This Row],[Fleks mænd]]+Tabel1[[#This Row],[Fleks damer]]</f>
        <v>95</v>
      </c>
      <c r="T1093">
        <f>Tabel1[[#This Row],[Junior drenge]]+Tabel1[[#This Row],[Junior piger]]+Tabel1[[#This Row],[Junior drenge uden banetill.]]+Tabel1[[#This Row],[Junior piger uden banetill.]]+Tabel1[[#This Row],[Senior mænd]]+Tabel1[[#This Row],[Senior damer]]</f>
        <v>277</v>
      </c>
      <c r="U1093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093">
        <f>Tabel1[[#This Row],[Senior mænd]]+Tabel1[[#This Row],[Senior damer]]</f>
        <v>269</v>
      </c>
      <c r="W1093">
        <f>Tabel1[[#This Row],[Langdist mænd]]+Tabel1[[#This Row],[Langdist damer]]</f>
        <v>105</v>
      </c>
      <c r="X1093">
        <f>Tabel1[[#This Row],[I alt]]</f>
        <v>477</v>
      </c>
      <c r="Y1093">
        <f>Tabel1[[#This Row],[Passive]]</f>
        <v>39</v>
      </c>
      <c r="Z1093">
        <f>Tabel1[[#This Row],[Total Aktive]]+Tabel1[[#This Row],[Total Passive]]</f>
        <v>516</v>
      </c>
    </row>
    <row r="1094" spans="1:26" x14ac:dyDescent="0.2">
      <c r="A1094">
        <v>2016</v>
      </c>
      <c r="B1094">
        <v>18</v>
      </c>
      <c r="C1094" t="s">
        <v>157</v>
      </c>
      <c r="D1094">
        <v>2</v>
      </c>
      <c r="E1094">
        <v>0</v>
      </c>
      <c r="F1094">
        <v>0</v>
      </c>
      <c r="G1094">
        <v>0</v>
      </c>
      <c r="H1094">
        <v>239</v>
      </c>
      <c r="I1094">
        <v>152</v>
      </c>
      <c r="J1094">
        <v>0</v>
      </c>
      <c r="K1094">
        <v>0</v>
      </c>
      <c r="L1094">
        <v>43</v>
      </c>
      <c r="M1094">
        <v>25</v>
      </c>
      <c r="N1094">
        <v>4</v>
      </c>
      <c r="O1094">
        <v>1</v>
      </c>
      <c r="P1094">
        <v>466</v>
      </c>
      <c r="Q1094">
        <v>15</v>
      </c>
      <c r="R1094" t="str">
        <f>_xlfn.CONCAT(Tabel1[[#This Row],[KlubNr]]," - ",Tabel1[[#This Row],[Klubnavn]])</f>
        <v>18 - Ebeltoft Golf Club</v>
      </c>
      <c r="S1094">
        <f>Tabel1[[#This Row],[Fleks mænd]]+Tabel1[[#This Row],[Fleks damer]]</f>
        <v>68</v>
      </c>
      <c r="T1094">
        <f>Tabel1[[#This Row],[Junior drenge]]+Tabel1[[#This Row],[Junior piger]]+Tabel1[[#This Row],[Junior drenge uden banetill.]]+Tabel1[[#This Row],[Junior piger uden banetill.]]+Tabel1[[#This Row],[Senior mænd]]+Tabel1[[#This Row],[Senior damer]]</f>
        <v>393</v>
      </c>
      <c r="U1094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094">
        <f>Tabel1[[#This Row],[Senior mænd]]+Tabel1[[#This Row],[Senior damer]]</f>
        <v>391</v>
      </c>
      <c r="W1094">
        <f>Tabel1[[#This Row],[Langdist mænd]]+Tabel1[[#This Row],[Langdist damer]]</f>
        <v>5</v>
      </c>
      <c r="X1094">
        <f>Tabel1[[#This Row],[I alt]]</f>
        <v>466</v>
      </c>
      <c r="Y1094">
        <f>Tabel1[[#This Row],[Passive]]</f>
        <v>15</v>
      </c>
      <c r="Z1094">
        <f>Tabel1[[#This Row],[Total Aktive]]+Tabel1[[#This Row],[Total Passive]]</f>
        <v>481</v>
      </c>
    </row>
    <row r="1095" spans="1:26" x14ac:dyDescent="0.2">
      <c r="A1095">
        <v>2016</v>
      </c>
      <c r="B1095">
        <v>34</v>
      </c>
      <c r="C1095" t="s">
        <v>141</v>
      </c>
      <c r="D1095">
        <v>10</v>
      </c>
      <c r="E1095">
        <v>2</v>
      </c>
      <c r="F1095">
        <v>0</v>
      </c>
      <c r="G1095">
        <v>0</v>
      </c>
      <c r="H1095">
        <v>264</v>
      </c>
      <c r="I1095">
        <v>132</v>
      </c>
      <c r="J1095">
        <v>0</v>
      </c>
      <c r="K1095">
        <v>0</v>
      </c>
      <c r="L1095">
        <v>31</v>
      </c>
      <c r="M1095">
        <v>18</v>
      </c>
      <c r="N1095">
        <v>6</v>
      </c>
      <c r="O1095">
        <v>3</v>
      </c>
      <c r="P1095">
        <v>466</v>
      </c>
      <c r="Q1095">
        <v>78</v>
      </c>
      <c r="R1095" t="str">
        <f>_xlfn.CONCAT(Tabel1[[#This Row],[KlubNr]]," - ",Tabel1[[#This Row],[Klubnavn]])</f>
        <v>34 - Bornholms Golf Klub</v>
      </c>
      <c r="S1095">
        <f>Tabel1[[#This Row],[Fleks mænd]]+Tabel1[[#This Row],[Fleks damer]]</f>
        <v>49</v>
      </c>
      <c r="T1095">
        <f>Tabel1[[#This Row],[Junior drenge]]+Tabel1[[#This Row],[Junior piger]]+Tabel1[[#This Row],[Junior drenge uden banetill.]]+Tabel1[[#This Row],[Junior piger uden banetill.]]+Tabel1[[#This Row],[Senior mænd]]+Tabel1[[#This Row],[Senior damer]]</f>
        <v>408</v>
      </c>
      <c r="U1095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1095">
        <f>Tabel1[[#This Row],[Senior mænd]]+Tabel1[[#This Row],[Senior damer]]</f>
        <v>396</v>
      </c>
      <c r="W1095">
        <f>Tabel1[[#This Row],[Langdist mænd]]+Tabel1[[#This Row],[Langdist damer]]</f>
        <v>9</v>
      </c>
      <c r="X1095">
        <f>Tabel1[[#This Row],[I alt]]</f>
        <v>466</v>
      </c>
      <c r="Y1095">
        <f>Tabel1[[#This Row],[Passive]]</f>
        <v>78</v>
      </c>
      <c r="Z1095">
        <f>Tabel1[[#This Row],[Total Aktive]]+Tabel1[[#This Row],[Total Passive]]</f>
        <v>544</v>
      </c>
    </row>
    <row r="1096" spans="1:26" x14ac:dyDescent="0.2">
      <c r="A1096">
        <v>2016</v>
      </c>
      <c r="B1096">
        <v>104</v>
      </c>
      <c r="C1096" t="s">
        <v>171</v>
      </c>
      <c r="D1096">
        <v>9</v>
      </c>
      <c r="E1096">
        <v>4</v>
      </c>
      <c r="F1096">
        <v>11</v>
      </c>
      <c r="G1096">
        <v>8</v>
      </c>
      <c r="H1096">
        <v>264</v>
      </c>
      <c r="I1096">
        <v>106</v>
      </c>
      <c r="J1096">
        <v>0</v>
      </c>
      <c r="K1096">
        <v>0</v>
      </c>
      <c r="L1096">
        <v>37</v>
      </c>
      <c r="M1096">
        <v>22</v>
      </c>
      <c r="N1096">
        <v>0</v>
      </c>
      <c r="O1096">
        <v>0</v>
      </c>
      <c r="P1096">
        <v>461</v>
      </c>
      <c r="Q1096">
        <v>11</v>
      </c>
      <c r="R1096" t="str">
        <f>_xlfn.CONCAT(Tabel1[[#This Row],[KlubNr]]," - ",Tabel1[[#This Row],[Klubnavn]])</f>
        <v>104 - Nordborg Golfklub</v>
      </c>
      <c r="S1096">
        <f>Tabel1[[#This Row],[Fleks mænd]]+Tabel1[[#This Row],[Fleks damer]]</f>
        <v>59</v>
      </c>
      <c r="T1096">
        <f>Tabel1[[#This Row],[Junior drenge]]+Tabel1[[#This Row],[Junior piger]]+Tabel1[[#This Row],[Junior drenge uden banetill.]]+Tabel1[[#This Row],[Junior piger uden banetill.]]+Tabel1[[#This Row],[Senior mænd]]+Tabel1[[#This Row],[Senior damer]]</f>
        <v>402</v>
      </c>
      <c r="U1096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096">
        <f>Tabel1[[#This Row],[Senior mænd]]+Tabel1[[#This Row],[Senior damer]]</f>
        <v>370</v>
      </c>
      <c r="W1096">
        <f>Tabel1[[#This Row],[Langdist mænd]]+Tabel1[[#This Row],[Langdist damer]]</f>
        <v>0</v>
      </c>
      <c r="X1096">
        <f>Tabel1[[#This Row],[I alt]]</f>
        <v>461</v>
      </c>
      <c r="Y1096">
        <f>Tabel1[[#This Row],[Passive]]</f>
        <v>11</v>
      </c>
      <c r="Z1096">
        <f>Tabel1[[#This Row],[Total Aktive]]+Tabel1[[#This Row],[Total Passive]]</f>
        <v>472</v>
      </c>
    </row>
    <row r="1097" spans="1:26" x14ac:dyDescent="0.2">
      <c r="A1097">
        <v>2016</v>
      </c>
      <c r="B1097">
        <v>155</v>
      </c>
      <c r="C1097" t="s">
        <v>184</v>
      </c>
      <c r="D1097">
        <v>12</v>
      </c>
      <c r="E1097">
        <v>3</v>
      </c>
      <c r="F1097">
        <v>0</v>
      </c>
      <c r="G1097">
        <v>0</v>
      </c>
      <c r="H1097">
        <v>234</v>
      </c>
      <c r="I1097">
        <v>130</v>
      </c>
      <c r="J1097">
        <v>0</v>
      </c>
      <c r="K1097">
        <v>0</v>
      </c>
      <c r="L1097">
        <v>32</v>
      </c>
      <c r="M1097">
        <v>31</v>
      </c>
      <c r="N1097">
        <v>14</v>
      </c>
      <c r="O1097">
        <v>2</v>
      </c>
      <c r="P1097">
        <v>458</v>
      </c>
      <c r="Q1097">
        <v>18</v>
      </c>
      <c r="R1097" t="str">
        <f>_xlfn.CONCAT(Tabel1[[#This Row],[KlubNr]]," - ",Tabel1[[#This Row],[Klubnavn]])</f>
        <v>155 - Hobro Golfklub</v>
      </c>
      <c r="S1097">
        <f>Tabel1[[#This Row],[Fleks mænd]]+Tabel1[[#This Row],[Fleks damer]]</f>
        <v>63</v>
      </c>
      <c r="T1097">
        <f>Tabel1[[#This Row],[Junior drenge]]+Tabel1[[#This Row],[Junior piger]]+Tabel1[[#This Row],[Junior drenge uden banetill.]]+Tabel1[[#This Row],[Junior piger uden banetill.]]+Tabel1[[#This Row],[Senior mænd]]+Tabel1[[#This Row],[Senior damer]]</f>
        <v>379</v>
      </c>
      <c r="U1097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097">
        <f>Tabel1[[#This Row],[Senior mænd]]+Tabel1[[#This Row],[Senior damer]]</f>
        <v>364</v>
      </c>
      <c r="W1097">
        <f>Tabel1[[#This Row],[Langdist mænd]]+Tabel1[[#This Row],[Langdist damer]]</f>
        <v>16</v>
      </c>
      <c r="X1097">
        <f>Tabel1[[#This Row],[I alt]]</f>
        <v>458</v>
      </c>
      <c r="Y1097">
        <f>Tabel1[[#This Row],[Passive]]</f>
        <v>18</v>
      </c>
      <c r="Z1097">
        <f>Tabel1[[#This Row],[Total Aktive]]+Tabel1[[#This Row],[Total Passive]]</f>
        <v>476</v>
      </c>
    </row>
    <row r="1098" spans="1:26" x14ac:dyDescent="0.2">
      <c r="A1098">
        <v>2016</v>
      </c>
      <c r="B1098">
        <v>54</v>
      </c>
      <c r="C1098" t="s">
        <v>179</v>
      </c>
      <c r="D1098">
        <v>11</v>
      </c>
      <c r="E1098">
        <v>1</v>
      </c>
      <c r="F1098">
        <v>7</v>
      </c>
      <c r="G1098">
        <v>1</v>
      </c>
      <c r="H1098">
        <v>252</v>
      </c>
      <c r="I1098">
        <v>102</v>
      </c>
      <c r="J1098">
        <v>0</v>
      </c>
      <c r="K1098">
        <v>0</v>
      </c>
      <c r="L1098">
        <v>50</v>
      </c>
      <c r="M1098">
        <v>19</v>
      </c>
      <c r="N1098">
        <v>3</v>
      </c>
      <c r="O1098">
        <v>2</v>
      </c>
      <c r="P1098">
        <v>448</v>
      </c>
      <c r="Q1098">
        <v>17</v>
      </c>
      <c r="R1098" t="str">
        <f>_xlfn.CONCAT(Tabel1[[#This Row],[KlubNr]]," - ",Tabel1[[#This Row],[Klubnavn]])</f>
        <v>54 - Toftlund Golf Club</v>
      </c>
      <c r="S1098">
        <f>Tabel1[[#This Row],[Fleks mænd]]+Tabel1[[#This Row],[Fleks damer]]</f>
        <v>69</v>
      </c>
      <c r="T1098">
        <f>Tabel1[[#This Row],[Junior drenge]]+Tabel1[[#This Row],[Junior piger]]+Tabel1[[#This Row],[Junior drenge uden banetill.]]+Tabel1[[#This Row],[Junior piger uden banetill.]]+Tabel1[[#This Row],[Senior mænd]]+Tabel1[[#This Row],[Senior damer]]</f>
        <v>374</v>
      </c>
      <c r="U1098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098">
        <f>Tabel1[[#This Row],[Senior mænd]]+Tabel1[[#This Row],[Senior damer]]</f>
        <v>354</v>
      </c>
      <c r="W1098">
        <f>Tabel1[[#This Row],[Langdist mænd]]+Tabel1[[#This Row],[Langdist damer]]</f>
        <v>5</v>
      </c>
      <c r="X1098">
        <f>Tabel1[[#This Row],[I alt]]</f>
        <v>448</v>
      </c>
      <c r="Y1098">
        <f>Tabel1[[#This Row],[Passive]]</f>
        <v>17</v>
      </c>
      <c r="Z1098">
        <f>Tabel1[[#This Row],[Total Aktive]]+Tabel1[[#This Row],[Total Passive]]</f>
        <v>465</v>
      </c>
    </row>
    <row r="1099" spans="1:26" x14ac:dyDescent="0.2">
      <c r="A1099">
        <v>2016</v>
      </c>
      <c r="B1099">
        <v>129</v>
      </c>
      <c r="C1099" t="s">
        <v>127</v>
      </c>
      <c r="D1099">
        <v>7</v>
      </c>
      <c r="E1099">
        <v>0</v>
      </c>
      <c r="F1099">
        <v>0</v>
      </c>
      <c r="G1099">
        <v>0</v>
      </c>
      <c r="H1099">
        <v>268</v>
      </c>
      <c r="I1099">
        <v>125</v>
      </c>
      <c r="J1099">
        <v>0</v>
      </c>
      <c r="K1099">
        <v>0</v>
      </c>
      <c r="L1099">
        <v>33</v>
      </c>
      <c r="M1099">
        <v>13</v>
      </c>
      <c r="N1099">
        <v>0</v>
      </c>
      <c r="O1099">
        <v>0</v>
      </c>
      <c r="P1099">
        <v>446</v>
      </c>
      <c r="Q1099">
        <v>8</v>
      </c>
      <c r="R1099" t="str">
        <f>_xlfn.CONCAT(Tabel1[[#This Row],[KlubNr]]," - ",Tabel1[[#This Row],[Klubnavn]])</f>
        <v>129 - Passebækgård Golf Klub</v>
      </c>
      <c r="S1099">
        <f>Tabel1[[#This Row],[Fleks mænd]]+Tabel1[[#This Row],[Fleks damer]]</f>
        <v>46</v>
      </c>
      <c r="T1099">
        <f>Tabel1[[#This Row],[Junior drenge]]+Tabel1[[#This Row],[Junior piger]]+Tabel1[[#This Row],[Junior drenge uden banetill.]]+Tabel1[[#This Row],[Junior piger uden banetill.]]+Tabel1[[#This Row],[Senior mænd]]+Tabel1[[#This Row],[Senior damer]]</f>
        <v>400</v>
      </c>
      <c r="U1099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099">
        <f>Tabel1[[#This Row],[Senior mænd]]+Tabel1[[#This Row],[Senior damer]]</f>
        <v>393</v>
      </c>
      <c r="W1099">
        <f>Tabel1[[#This Row],[Langdist mænd]]+Tabel1[[#This Row],[Langdist damer]]</f>
        <v>0</v>
      </c>
      <c r="X1099">
        <f>Tabel1[[#This Row],[I alt]]</f>
        <v>446</v>
      </c>
      <c r="Y1099">
        <f>Tabel1[[#This Row],[Passive]]</f>
        <v>8</v>
      </c>
      <c r="Z1099">
        <f>Tabel1[[#This Row],[Total Aktive]]+Tabel1[[#This Row],[Total Passive]]</f>
        <v>454</v>
      </c>
    </row>
    <row r="1100" spans="1:26" x14ac:dyDescent="0.2">
      <c r="A1100">
        <v>2016</v>
      </c>
      <c r="B1100">
        <v>900</v>
      </c>
      <c r="C1100" t="s">
        <v>169</v>
      </c>
      <c r="D1100">
        <v>0</v>
      </c>
      <c r="E1100">
        <v>1</v>
      </c>
      <c r="F1100">
        <v>0</v>
      </c>
      <c r="G1100">
        <v>0</v>
      </c>
      <c r="H1100">
        <v>395</v>
      </c>
      <c r="I1100">
        <v>47</v>
      </c>
      <c r="J1100">
        <v>0</v>
      </c>
      <c r="K1100">
        <v>0</v>
      </c>
      <c r="L1100">
        <v>0</v>
      </c>
      <c r="M1100">
        <v>0</v>
      </c>
      <c r="N1100">
        <v>0</v>
      </c>
      <c r="O1100">
        <v>0</v>
      </c>
      <c r="P1100">
        <v>443</v>
      </c>
      <c r="Q1100">
        <v>40</v>
      </c>
      <c r="R1100" t="str">
        <f>_xlfn.CONCAT(Tabel1[[#This Row],[KlubNr]]," - ",Tabel1[[#This Row],[Klubnavn]])</f>
        <v>900 - Royal Golf Club</v>
      </c>
      <c r="S1100">
        <f>Tabel1[[#This Row],[Fleks mænd]]+Tabel1[[#This Row],[Fleks damer]]</f>
        <v>0</v>
      </c>
      <c r="T1100">
        <f>Tabel1[[#This Row],[Junior drenge]]+Tabel1[[#This Row],[Junior piger]]+Tabel1[[#This Row],[Junior drenge uden banetill.]]+Tabel1[[#This Row],[Junior piger uden banetill.]]+Tabel1[[#This Row],[Senior mænd]]+Tabel1[[#This Row],[Senior damer]]</f>
        <v>443</v>
      </c>
      <c r="U1100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100">
        <f>Tabel1[[#This Row],[Senior mænd]]+Tabel1[[#This Row],[Senior damer]]</f>
        <v>442</v>
      </c>
      <c r="W1100">
        <f>Tabel1[[#This Row],[Langdist mænd]]+Tabel1[[#This Row],[Langdist damer]]</f>
        <v>0</v>
      </c>
      <c r="X1100">
        <f>Tabel1[[#This Row],[I alt]]</f>
        <v>443</v>
      </c>
      <c r="Y1100">
        <f>Tabel1[[#This Row],[Passive]]</f>
        <v>40</v>
      </c>
      <c r="Z1100">
        <f>Tabel1[[#This Row],[Total Aktive]]+Tabel1[[#This Row],[Total Passive]]</f>
        <v>483</v>
      </c>
    </row>
    <row r="1101" spans="1:26" x14ac:dyDescent="0.2">
      <c r="A1101">
        <v>2016</v>
      </c>
      <c r="B1101">
        <v>162</v>
      </c>
      <c r="C1101" t="s">
        <v>183</v>
      </c>
      <c r="D1101">
        <v>4</v>
      </c>
      <c r="E1101">
        <v>1</v>
      </c>
      <c r="F1101">
        <v>15</v>
      </c>
      <c r="G1101">
        <v>7</v>
      </c>
      <c r="H1101">
        <v>242</v>
      </c>
      <c r="I1101">
        <v>123</v>
      </c>
      <c r="J1101">
        <v>0</v>
      </c>
      <c r="K1101">
        <v>0</v>
      </c>
      <c r="L1101">
        <v>34</v>
      </c>
      <c r="M1101">
        <v>5</v>
      </c>
      <c r="N1101">
        <v>5</v>
      </c>
      <c r="O1101">
        <v>1</v>
      </c>
      <c r="P1101">
        <v>437</v>
      </c>
      <c r="Q1101">
        <v>4</v>
      </c>
      <c r="R1101" t="str">
        <f>_xlfn.CONCAT(Tabel1[[#This Row],[KlubNr]]," - ",Tabel1[[#This Row],[Klubnavn]])</f>
        <v>162 - Bogense Golfklub</v>
      </c>
      <c r="S1101">
        <f>Tabel1[[#This Row],[Fleks mænd]]+Tabel1[[#This Row],[Fleks damer]]</f>
        <v>39</v>
      </c>
      <c r="T1101">
        <f>Tabel1[[#This Row],[Junior drenge]]+Tabel1[[#This Row],[Junior piger]]+Tabel1[[#This Row],[Junior drenge uden banetill.]]+Tabel1[[#This Row],[Junior piger uden banetill.]]+Tabel1[[#This Row],[Senior mænd]]+Tabel1[[#This Row],[Senior damer]]</f>
        <v>392</v>
      </c>
      <c r="U1101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101">
        <f>Tabel1[[#This Row],[Senior mænd]]+Tabel1[[#This Row],[Senior damer]]</f>
        <v>365</v>
      </c>
      <c r="W1101">
        <f>Tabel1[[#This Row],[Langdist mænd]]+Tabel1[[#This Row],[Langdist damer]]</f>
        <v>6</v>
      </c>
      <c r="X1101">
        <f>Tabel1[[#This Row],[I alt]]</f>
        <v>437</v>
      </c>
      <c r="Y1101">
        <f>Tabel1[[#This Row],[Passive]]</f>
        <v>4</v>
      </c>
      <c r="Z1101">
        <f>Tabel1[[#This Row],[Total Aktive]]+Tabel1[[#This Row],[Total Passive]]</f>
        <v>441</v>
      </c>
    </row>
    <row r="1102" spans="1:26" x14ac:dyDescent="0.2">
      <c r="A1102">
        <v>2016</v>
      </c>
      <c r="B1102">
        <v>905</v>
      </c>
      <c r="C1102" t="s">
        <v>185</v>
      </c>
      <c r="D1102">
        <v>10</v>
      </c>
      <c r="E1102">
        <v>5</v>
      </c>
      <c r="F1102">
        <v>1</v>
      </c>
      <c r="G1102">
        <v>0</v>
      </c>
      <c r="H1102">
        <v>271</v>
      </c>
      <c r="I1102">
        <v>65</v>
      </c>
      <c r="J1102">
        <v>0</v>
      </c>
      <c r="K1102">
        <v>0</v>
      </c>
      <c r="L1102">
        <v>47</v>
      </c>
      <c r="M1102">
        <v>9</v>
      </c>
      <c r="N1102">
        <v>9</v>
      </c>
      <c r="O1102">
        <v>4</v>
      </c>
      <c r="P1102">
        <v>421</v>
      </c>
      <c r="Q1102">
        <v>14</v>
      </c>
      <c r="R1102" t="str">
        <f>_xlfn.CONCAT(Tabel1[[#This Row],[KlubNr]]," - ",Tabel1[[#This Row],[Klubnavn]])</f>
        <v>905 - Søhøjlandet Golf Resort P/S</v>
      </c>
      <c r="S1102">
        <f>Tabel1[[#This Row],[Fleks mænd]]+Tabel1[[#This Row],[Fleks damer]]</f>
        <v>56</v>
      </c>
      <c r="T1102">
        <f>Tabel1[[#This Row],[Junior drenge]]+Tabel1[[#This Row],[Junior piger]]+Tabel1[[#This Row],[Junior drenge uden banetill.]]+Tabel1[[#This Row],[Junior piger uden banetill.]]+Tabel1[[#This Row],[Senior mænd]]+Tabel1[[#This Row],[Senior damer]]</f>
        <v>352</v>
      </c>
      <c r="U1102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102">
        <f>Tabel1[[#This Row],[Senior mænd]]+Tabel1[[#This Row],[Senior damer]]</f>
        <v>336</v>
      </c>
      <c r="W1102">
        <f>Tabel1[[#This Row],[Langdist mænd]]+Tabel1[[#This Row],[Langdist damer]]</f>
        <v>13</v>
      </c>
      <c r="X1102">
        <f>Tabel1[[#This Row],[I alt]]</f>
        <v>421</v>
      </c>
      <c r="Y1102">
        <f>Tabel1[[#This Row],[Passive]]</f>
        <v>14</v>
      </c>
      <c r="Z1102">
        <f>Tabel1[[#This Row],[Total Aktive]]+Tabel1[[#This Row],[Total Passive]]</f>
        <v>435</v>
      </c>
    </row>
    <row r="1103" spans="1:26" x14ac:dyDescent="0.2">
      <c r="A1103">
        <v>2016</v>
      </c>
      <c r="B1103">
        <v>80</v>
      </c>
      <c r="C1103" t="s">
        <v>180</v>
      </c>
      <c r="D1103">
        <v>18</v>
      </c>
      <c r="E1103">
        <v>3</v>
      </c>
      <c r="F1103">
        <v>4</v>
      </c>
      <c r="G1103">
        <v>2</v>
      </c>
      <c r="H1103">
        <v>251</v>
      </c>
      <c r="I1103">
        <v>83</v>
      </c>
      <c r="J1103">
        <v>0</v>
      </c>
      <c r="K1103">
        <v>0</v>
      </c>
      <c r="L1103">
        <v>22</v>
      </c>
      <c r="M1103">
        <v>5</v>
      </c>
      <c r="N1103">
        <v>11</v>
      </c>
      <c r="O1103">
        <v>3</v>
      </c>
      <c r="P1103">
        <v>402</v>
      </c>
      <c r="Q1103">
        <v>1</v>
      </c>
      <c r="R1103" t="str">
        <f>_xlfn.CONCAT(Tabel1[[#This Row],[KlubNr]]," - ",Tabel1[[#This Row],[Klubnavn]])</f>
        <v>80 - Royal Oak Golf Club</v>
      </c>
      <c r="S1103">
        <f>Tabel1[[#This Row],[Fleks mænd]]+Tabel1[[#This Row],[Fleks damer]]</f>
        <v>27</v>
      </c>
      <c r="T1103">
        <f>Tabel1[[#This Row],[Junior drenge]]+Tabel1[[#This Row],[Junior piger]]+Tabel1[[#This Row],[Junior drenge uden banetill.]]+Tabel1[[#This Row],[Junior piger uden banetill.]]+Tabel1[[#This Row],[Senior mænd]]+Tabel1[[#This Row],[Senior damer]]</f>
        <v>361</v>
      </c>
      <c r="U1103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103">
        <f>Tabel1[[#This Row],[Senior mænd]]+Tabel1[[#This Row],[Senior damer]]</f>
        <v>334</v>
      </c>
      <c r="W1103">
        <f>Tabel1[[#This Row],[Langdist mænd]]+Tabel1[[#This Row],[Langdist damer]]</f>
        <v>14</v>
      </c>
      <c r="X1103">
        <f>Tabel1[[#This Row],[I alt]]</f>
        <v>402</v>
      </c>
      <c r="Y1103">
        <f>Tabel1[[#This Row],[Passive]]</f>
        <v>1</v>
      </c>
      <c r="Z1103">
        <f>Tabel1[[#This Row],[Total Aktive]]+Tabel1[[#This Row],[Total Passive]]</f>
        <v>403</v>
      </c>
    </row>
    <row r="1104" spans="1:26" x14ac:dyDescent="0.2">
      <c r="A1104">
        <v>2016</v>
      </c>
      <c r="B1104">
        <v>119</v>
      </c>
      <c r="C1104" t="s">
        <v>174</v>
      </c>
      <c r="D1104">
        <v>9</v>
      </c>
      <c r="E1104">
        <v>2</v>
      </c>
      <c r="F1104">
        <v>6</v>
      </c>
      <c r="G1104">
        <v>1</v>
      </c>
      <c r="H1104">
        <v>187</v>
      </c>
      <c r="I1104">
        <v>110</v>
      </c>
      <c r="J1104">
        <v>0</v>
      </c>
      <c r="K1104">
        <v>0</v>
      </c>
      <c r="L1104">
        <v>36</v>
      </c>
      <c r="M1104">
        <v>17</v>
      </c>
      <c r="N1104">
        <v>12</v>
      </c>
      <c r="O1104">
        <v>4</v>
      </c>
      <c r="P1104">
        <v>384</v>
      </c>
      <c r="Q1104">
        <v>33</v>
      </c>
      <c r="R1104" t="str">
        <f>_xlfn.CONCAT(Tabel1[[#This Row],[KlubNr]]," - ",Tabel1[[#This Row],[Klubnavn]])</f>
        <v>119 - Halsted Kloster Golfklub</v>
      </c>
      <c r="S1104">
        <f>Tabel1[[#This Row],[Fleks mænd]]+Tabel1[[#This Row],[Fleks damer]]</f>
        <v>53</v>
      </c>
      <c r="T1104">
        <f>Tabel1[[#This Row],[Junior drenge]]+Tabel1[[#This Row],[Junior piger]]+Tabel1[[#This Row],[Junior drenge uden banetill.]]+Tabel1[[#This Row],[Junior piger uden banetill.]]+Tabel1[[#This Row],[Senior mænd]]+Tabel1[[#This Row],[Senior damer]]</f>
        <v>315</v>
      </c>
      <c r="U1104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104">
        <f>Tabel1[[#This Row],[Senior mænd]]+Tabel1[[#This Row],[Senior damer]]</f>
        <v>297</v>
      </c>
      <c r="W1104">
        <f>Tabel1[[#This Row],[Langdist mænd]]+Tabel1[[#This Row],[Langdist damer]]</f>
        <v>16</v>
      </c>
      <c r="X1104">
        <f>Tabel1[[#This Row],[I alt]]</f>
        <v>384</v>
      </c>
      <c r="Y1104">
        <f>Tabel1[[#This Row],[Passive]]</f>
        <v>33</v>
      </c>
      <c r="Z1104">
        <f>Tabel1[[#This Row],[Total Aktive]]+Tabel1[[#This Row],[Total Passive]]</f>
        <v>417</v>
      </c>
    </row>
    <row r="1105" spans="1:26" x14ac:dyDescent="0.2">
      <c r="A1105">
        <v>2016</v>
      </c>
      <c r="B1105">
        <v>93</v>
      </c>
      <c r="C1105" t="s">
        <v>172</v>
      </c>
      <c r="D1105">
        <v>5</v>
      </c>
      <c r="E1105">
        <v>0</v>
      </c>
      <c r="F1105">
        <v>7</v>
      </c>
      <c r="G1105">
        <v>1</v>
      </c>
      <c r="H1105">
        <v>224</v>
      </c>
      <c r="I1105">
        <v>115</v>
      </c>
      <c r="J1105">
        <v>0</v>
      </c>
      <c r="K1105">
        <v>0</v>
      </c>
      <c r="L1105">
        <v>0</v>
      </c>
      <c r="M1105">
        <v>0</v>
      </c>
      <c r="N1105">
        <v>17</v>
      </c>
      <c r="O1105">
        <v>6</v>
      </c>
      <c r="P1105">
        <v>375</v>
      </c>
      <c r="Q1105">
        <v>61</v>
      </c>
      <c r="R1105" t="str">
        <f>_xlfn.CONCAT(Tabel1[[#This Row],[KlubNr]]," - ",Tabel1[[#This Row],[Klubnavn]])</f>
        <v>93 - Løkken Golfklub</v>
      </c>
      <c r="S1105">
        <f>Tabel1[[#This Row],[Fleks mænd]]+Tabel1[[#This Row],[Fleks damer]]</f>
        <v>0</v>
      </c>
      <c r="T1105">
        <f>Tabel1[[#This Row],[Junior drenge]]+Tabel1[[#This Row],[Junior piger]]+Tabel1[[#This Row],[Junior drenge uden banetill.]]+Tabel1[[#This Row],[Junior piger uden banetill.]]+Tabel1[[#This Row],[Senior mænd]]+Tabel1[[#This Row],[Senior damer]]</f>
        <v>352</v>
      </c>
      <c r="U1105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105">
        <f>Tabel1[[#This Row],[Senior mænd]]+Tabel1[[#This Row],[Senior damer]]</f>
        <v>339</v>
      </c>
      <c r="W1105">
        <f>Tabel1[[#This Row],[Langdist mænd]]+Tabel1[[#This Row],[Langdist damer]]</f>
        <v>23</v>
      </c>
      <c r="X1105">
        <f>Tabel1[[#This Row],[I alt]]</f>
        <v>375</v>
      </c>
      <c r="Y1105">
        <f>Tabel1[[#This Row],[Passive]]</f>
        <v>61</v>
      </c>
      <c r="Z1105">
        <f>Tabel1[[#This Row],[Total Aktive]]+Tabel1[[#This Row],[Total Passive]]</f>
        <v>436</v>
      </c>
    </row>
    <row r="1106" spans="1:26" x14ac:dyDescent="0.2">
      <c r="A1106">
        <v>2016</v>
      </c>
      <c r="B1106">
        <v>166</v>
      </c>
      <c r="C1106" t="s">
        <v>195</v>
      </c>
      <c r="D1106">
        <v>4</v>
      </c>
      <c r="E1106">
        <v>0</v>
      </c>
      <c r="F1106">
        <v>2</v>
      </c>
      <c r="G1106">
        <v>0</v>
      </c>
      <c r="H1106">
        <v>259</v>
      </c>
      <c r="I1106">
        <v>93</v>
      </c>
      <c r="J1106">
        <v>0</v>
      </c>
      <c r="K1106">
        <v>0</v>
      </c>
      <c r="L1106">
        <v>11</v>
      </c>
      <c r="M1106">
        <v>4</v>
      </c>
      <c r="N1106">
        <v>1</v>
      </c>
      <c r="O1106">
        <v>1</v>
      </c>
      <c r="P1106">
        <v>375</v>
      </c>
      <c r="Q1106">
        <v>18</v>
      </c>
      <c r="R1106" t="str">
        <f>_xlfn.CONCAT(Tabel1[[#This Row],[KlubNr]]," - ",Tabel1[[#This Row],[Klubnavn]])</f>
        <v>166 - Langesø Golf Club</v>
      </c>
      <c r="S1106">
        <f>Tabel1[[#This Row],[Fleks mænd]]+Tabel1[[#This Row],[Fleks damer]]</f>
        <v>15</v>
      </c>
      <c r="T1106">
        <f>Tabel1[[#This Row],[Junior drenge]]+Tabel1[[#This Row],[Junior piger]]+Tabel1[[#This Row],[Junior drenge uden banetill.]]+Tabel1[[#This Row],[Junior piger uden banetill.]]+Tabel1[[#This Row],[Senior mænd]]+Tabel1[[#This Row],[Senior damer]]</f>
        <v>358</v>
      </c>
      <c r="U1106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106">
        <f>Tabel1[[#This Row],[Senior mænd]]+Tabel1[[#This Row],[Senior damer]]</f>
        <v>352</v>
      </c>
      <c r="W1106">
        <f>Tabel1[[#This Row],[Langdist mænd]]+Tabel1[[#This Row],[Langdist damer]]</f>
        <v>2</v>
      </c>
      <c r="X1106">
        <f>Tabel1[[#This Row],[I alt]]</f>
        <v>375</v>
      </c>
      <c r="Y1106">
        <f>Tabel1[[#This Row],[Passive]]</f>
        <v>18</v>
      </c>
      <c r="Z1106">
        <f>Tabel1[[#This Row],[Total Aktive]]+Tabel1[[#This Row],[Total Passive]]</f>
        <v>393</v>
      </c>
    </row>
    <row r="1107" spans="1:26" x14ac:dyDescent="0.2">
      <c r="A1107">
        <v>2016</v>
      </c>
      <c r="B1107">
        <v>132</v>
      </c>
      <c r="C1107" t="s">
        <v>175</v>
      </c>
      <c r="D1107">
        <v>4</v>
      </c>
      <c r="E1107">
        <v>1</v>
      </c>
      <c r="F1107">
        <v>4</v>
      </c>
      <c r="G1107">
        <v>4</v>
      </c>
      <c r="H1107">
        <v>191</v>
      </c>
      <c r="I1107">
        <v>104</v>
      </c>
      <c r="J1107">
        <v>0</v>
      </c>
      <c r="K1107">
        <v>0</v>
      </c>
      <c r="L1107">
        <v>10</v>
      </c>
      <c r="M1107">
        <v>6</v>
      </c>
      <c r="N1107">
        <v>32</v>
      </c>
      <c r="O1107">
        <v>17</v>
      </c>
      <c r="P1107">
        <v>373</v>
      </c>
      <c r="Q1107">
        <v>39</v>
      </c>
      <c r="R1107" t="str">
        <f>_xlfn.CONCAT(Tabel1[[#This Row],[KlubNr]]," - ",Tabel1[[#This Row],[Klubnavn]])</f>
        <v>132 - Langelands Golf Klub</v>
      </c>
      <c r="S1107">
        <f>Tabel1[[#This Row],[Fleks mænd]]+Tabel1[[#This Row],[Fleks damer]]</f>
        <v>16</v>
      </c>
      <c r="T1107">
        <f>Tabel1[[#This Row],[Junior drenge]]+Tabel1[[#This Row],[Junior piger]]+Tabel1[[#This Row],[Junior drenge uden banetill.]]+Tabel1[[#This Row],[Junior piger uden banetill.]]+Tabel1[[#This Row],[Senior mænd]]+Tabel1[[#This Row],[Senior damer]]</f>
        <v>308</v>
      </c>
      <c r="U1107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107">
        <f>Tabel1[[#This Row],[Senior mænd]]+Tabel1[[#This Row],[Senior damer]]</f>
        <v>295</v>
      </c>
      <c r="W1107">
        <f>Tabel1[[#This Row],[Langdist mænd]]+Tabel1[[#This Row],[Langdist damer]]</f>
        <v>49</v>
      </c>
      <c r="X1107">
        <f>Tabel1[[#This Row],[I alt]]</f>
        <v>373</v>
      </c>
      <c r="Y1107">
        <f>Tabel1[[#This Row],[Passive]]</f>
        <v>39</v>
      </c>
      <c r="Z1107">
        <f>Tabel1[[#This Row],[Total Aktive]]+Tabel1[[#This Row],[Total Passive]]</f>
        <v>412</v>
      </c>
    </row>
    <row r="1108" spans="1:26" x14ac:dyDescent="0.2">
      <c r="A1108">
        <v>2016</v>
      </c>
      <c r="B1108">
        <v>55</v>
      </c>
      <c r="C1108" t="s">
        <v>177</v>
      </c>
      <c r="D1108">
        <v>5</v>
      </c>
      <c r="E1108">
        <v>1</v>
      </c>
      <c r="F1108">
        <v>0</v>
      </c>
      <c r="G1108">
        <v>1</v>
      </c>
      <c r="H1108">
        <v>176</v>
      </c>
      <c r="I1108">
        <v>104</v>
      </c>
      <c r="J1108">
        <v>0</v>
      </c>
      <c r="K1108">
        <v>0</v>
      </c>
      <c r="L1108">
        <v>35</v>
      </c>
      <c r="M1108">
        <v>16</v>
      </c>
      <c r="N1108">
        <v>14</v>
      </c>
      <c r="O1108">
        <v>3</v>
      </c>
      <c r="P1108">
        <v>355</v>
      </c>
      <c r="Q1108">
        <v>18</v>
      </c>
      <c r="R1108" t="str">
        <f>_xlfn.CONCAT(Tabel1[[#This Row],[KlubNr]]," - ",Tabel1[[#This Row],[Klubnavn]])</f>
        <v>55 - Nexø Golf Klub</v>
      </c>
      <c r="S1108">
        <f>Tabel1[[#This Row],[Fleks mænd]]+Tabel1[[#This Row],[Fleks damer]]</f>
        <v>51</v>
      </c>
      <c r="T1108">
        <f>Tabel1[[#This Row],[Junior drenge]]+Tabel1[[#This Row],[Junior piger]]+Tabel1[[#This Row],[Junior drenge uden banetill.]]+Tabel1[[#This Row],[Junior piger uden banetill.]]+Tabel1[[#This Row],[Senior mænd]]+Tabel1[[#This Row],[Senior damer]]</f>
        <v>287</v>
      </c>
      <c r="U1108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108">
        <f>Tabel1[[#This Row],[Senior mænd]]+Tabel1[[#This Row],[Senior damer]]</f>
        <v>280</v>
      </c>
      <c r="W1108">
        <f>Tabel1[[#This Row],[Langdist mænd]]+Tabel1[[#This Row],[Langdist damer]]</f>
        <v>17</v>
      </c>
      <c r="X1108">
        <f>Tabel1[[#This Row],[I alt]]</f>
        <v>355</v>
      </c>
      <c r="Y1108">
        <f>Tabel1[[#This Row],[Passive]]</f>
        <v>18</v>
      </c>
      <c r="Z1108">
        <f>Tabel1[[#This Row],[Total Aktive]]+Tabel1[[#This Row],[Total Passive]]</f>
        <v>373</v>
      </c>
    </row>
    <row r="1109" spans="1:26" x14ac:dyDescent="0.2">
      <c r="A1109">
        <v>2016</v>
      </c>
      <c r="B1109">
        <v>135</v>
      </c>
      <c r="C1109" t="s">
        <v>167</v>
      </c>
      <c r="D1109">
        <v>4</v>
      </c>
      <c r="E1109">
        <v>2</v>
      </c>
      <c r="F1109">
        <v>12</v>
      </c>
      <c r="G1109">
        <v>5</v>
      </c>
      <c r="H1109">
        <v>185</v>
      </c>
      <c r="I1109">
        <v>72</v>
      </c>
      <c r="J1109">
        <v>0</v>
      </c>
      <c r="K1109">
        <v>0</v>
      </c>
      <c r="L1109">
        <v>34</v>
      </c>
      <c r="M1109">
        <v>17</v>
      </c>
      <c r="N1109">
        <v>14</v>
      </c>
      <c r="O1109">
        <v>6</v>
      </c>
      <c r="P1109">
        <v>351</v>
      </c>
      <c r="Q1109">
        <v>16</v>
      </c>
      <c r="R1109" t="str">
        <f>_xlfn.CONCAT(Tabel1[[#This Row],[KlubNr]]," - ",Tabel1[[#This Row],[Klubnavn]])</f>
        <v>135 - Holsted Golfklub</v>
      </c>
      <c r="S1109">
        <f>Tabel1[[#This Row],[Fleks mænd]]+Tabel1[[#This Row],[Fleks damer]]</f>
        <v>51</v>
      </c>
      <c r="T1109">
        <f>Tabel1[[#This Row],[Junior drenge]]+Tabel1[[#This Row],[Junior piger]]+Tabel1[[#This Row],[Junior drenge uden banetill.]]+Tabel1[[#This Row],[Junior piger uden banetill.]]+Tabel1[[#This Row],[Senior mænd]]+Tabel1[[#This Row],[Senior damer]]</f>
        <v>280</v>
      </c>
      <c r="U1109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1109">
        <f>Tabel1[[#This Row],[Senior mænd]]+Tabel1[[#This Row],[Senior damer]]</f>
        <v>257</v>
      </c>
      <c r="W1109">
        <f>Tabel1[[#This Row],[Langdist mænd]]+Tabel1[[#This Row],[Langdist damer]]</f>
        <v>20</v>
      </c>
      <c r="X1109">
        <f>Tabel1[[#This Row],[I alt]]</f>
        <v>351</v>
      </c>
      <c r="Y1109">
        <f>Tabel1[[#This Row],[Passive]]</f>
        <v>16</v>
      </c>
      <c r="Z1109">
        <f>Tabel1[[#This Row],[Total Aktive]]+Tabel1[[#This Row],[Total Passive]]</f>
        <v>367</v>
      </c>
    </row>
    <row r="1110" spans="1:26" x14ac:dyDescent="0.2">
      <c r="A1110">
        <v>2016</v>
      </c>
      <c r="B1110">
        <v>183</v>
      </c>
      <c r="C1110" t="s">
        <v>178</v>
      </c>
      <c r="D1110">
        <v>8</v>
      </c>
      <c r="E1110">
        <v>4</v>
      </c>
      <c r="F1110">
        <v>0</v>
      </c>
      <c r="G1110">
        <v>0</v>
      </c>
      <c r="H1110">
        <v>198</v>
      </c>
      <c r="I1110">
        <v>97</v>
      </c>
      <c r="J1110">
        <v>0</v>
      </c>
      <c r="K1110">
        <v>0</v>
      </c>
      <c r="L1110">
        <v>10</v>
      </c>
      <c r="M1110">
        <v>2</v>
      </c>
      <c r="N1110">
        <v>21</v>
      </c>
      <c r="O1110">
        <v>8</v>
      </c>
      <c r="P1110">
        <v>348</v>
      </c>
      <c r="Q1110">
        <v>24</v>
      </c>
      <c r="R1110" t="str">
        <f>_xlfn.CONCAT(Tabel1[[#This Row],[KlubNr]]," - ",Tabel1[[#This Row],[Klubnavn]])</f>
        <v>183 - Sydthy Golfklub</v>
      </c>
      <c r="S1110">
        <f>Tabel1[[#This Row],[Fleks mænd]]+Tabel1[[#This Row],[Fleks damer]]</f>
        <v>12</v>
      </c>
      <c r="T1110">
        <f>Tabel1[[#This Row],[Junior drenge]]+Tabel1[[#This Row],[Junior piger]]+Tabel1[[#This Row],[Junior drenge uden banetill.]]+Tabel1[[#This Row],[Junior piger uden banetill.]]+Tabel1[[#This Row],[Senior mænd]]+Tabel1[[#This Row],[Senior damer]]</f>
        <v>307</v>
      </c>
      <c r="U1110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1110">
        <f>Tabel1[[#This Row],[Senior mænd]]+Tabel1[[#This Row],[Senior damer]]</f>
        <v>295</v>
      </c>
      <c r="W1110">
        <f>Tabel1[[#This Row],[Langdist mænd]]+Tabel1[[#This Row],[Langdist damer]]</f>
        <v>29</v>
      </c>
      <c r="X1110">
        <f>Tabel1[[#This Row],[I alt]]</f>
        <v>348</v>
      </c>
      <c r="Y1110">
        <f>Tabel1[[#This Row],[Passive]]</f>
        <v>24</v>
      </c>
      <c r="Z1110">
        <f>Tabel1[[#This Row],[Total Aktive]]+Tabel1[[#This Row],[Total Passive]]</f>
        <v>372</v>
      </c>
    </row>
    <row r="1111" spans="1:26" x14ac:dyDescent="0.2">
      <c r="A1111">
        <v>2016</v>
      </c>
      <c r="B1111">
        <v>178</v>
      </c>
      <c r="C1111" t="s">
        <v>186</v>
      </c>
      <c r="D1111">
        <v>3</v>
      </c>
      <c r="E1111">
        <v>2</v>
      </c>
      <c r="F1111">
        <v>0</v>
      </c>
      <c r="G1111">
        <v>0</v>
      </c>
      <c r="H1111">
        <v>194</v>
      </c>
      <c r="I1111">
        <v>107</v>
      </c>
      <c r="J1111">
        <v>0</v>
      </c>
      <c r="K1111">
        <v>0</v>
      </c>
      <c r="L1111">
        <v>16</v>
      </c>
      <c r="M1111">
        <v>7</v>
      </c>
      <c r="N1111">
        <v>12</v>
      </c>
      <c r="O1111">
        <v>3</v>
      </c>
      <c r="P1111">
        <v>344</v>
      </c>
      <c r="Q1111">
        <v>3</v>
      </c>
      <c r="R1111" t="str">
        <f>_xlfn.CONCAT(Tabel1[[#This Row],[KlubNr]]," - ",Tabel1[[#This Row],[Klubnavn]])</f>
        <v>178 - Hvalpsund Golf Club</v>
      </c>
      <c r="S1111">
        <f>Tabel1[[#This Row],[Fleks mænd]]+Tabel1[[#This Row],[Fleks damer]]</f>
        <v>23</v>
      </c>
      <c r="T1111">
        <f>Tabel1[[#This Row],[Junior drenge]]+Tabel1[[#This Row],[Junior piger]]+Tabel1[[#This Row],[Junior drenge uden banetill.]]+Tabel1[[#This Row],[Junior piger uden banetill.]]+Tabel1[[#This Row],[Senior mænd]]+Tabel1[[#This Row],[Senior damer]]</f>
        <v>306</v>
      </c>
      <c r="U1111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111">
        <f>Tabel1[[#This Row],[Senior mænd]]+Tabel1[[#This Row],[Senior damer]]</f>
        <v>301</v>
      </c>
      <c r="W1111">
        <f>Tabel1[[#This Row],[Langdist mænd]]+Tabel1[[#This Row],[Langdist damer]]</f>
        <v>15</v>
      </c>
      <c r="X1111">
        <f>Tabel1[[#This Row],[I alt]]</f>
        <v>344</v>
      </c>
      <c r="Y1111">
        <f>Tabel1[[#This Row],[Passive]]</f>
        <v>3</v>
      </c>
      <c r="Z1111">
        <f>Tabel1[[#This Row],[Total Aktive]]+Tabel1[[#This Row],[Total Passive]]</f>
        <v>347</v>
      </c>
    </row>
    <row r="1112" spans="1:26" x14ac:dyDescent="0.2">
      <c r="A1112">
        <v>2016</v>
      </c>
      <c r="B1112">
        <v>182</v>
      </c>
      <c r="C1112" t="s">
        <v>188</v>
      </c>
      <c r="D1112">
        <v>3</v>
      </c>
      <c r="E1112">
        <v>1</v>
      </c>
      <c r="F1112">
        <v>1</v>
      </c>
      <c r="G1112">
        <v>1</v>
      </c>
      <c r="H1112">
        <v>200</v>
      </c>
      <c r="I1112">
        <v>73</v>
      </c>
      <c r="J1112">
        <v>0</v>
      </c>
      <c r="K1112">
        <v>0</v>
      </c>
      <c r="L1112">
        <v>28</v>
      </c>
      <c r="M1112">
        <v>6</v>
      </c>
      <c r="N1112">
        <v>9</v>
      </c>
      <c r="O1112">
        <v>4</v>
      </c>
      <c r="P1112">
        <v>326</v>
      </c>
      <c r="Q1112">
        <v>31</v>
      </c>
      <c r="R1112" t="str">
        <f>_xlfn.CONCAT(Tabel1[[#This Row],[KlubNr]]," - ",Tabel1[[#This Row],[Klubnavn]])</f>
        <v>182 - Midtfyns Golfklub</v>
      </c>
      <c r="S1112">
        <f>Tabel1[[#This Row],[Fleks mænd]]+Tabel1[[#This Row],[Fleks damer]]</f>
        <v>34</v>
      </c>
      <c r="T1112">
        <f>Tabel1[[#This Row],[Junior drenge]]+Tabel1[[#This Row],[Junior piger]]+Tabel1[[#This Row],[Junior drenge uden banetill.]]+Tabel1[[#This Row],[Junior piger uden banetill.]]+Tabel1[[#This Row],[Senior mænd]]+Tabel1[[#This Row],[Senior damer]]</f>
        <v>279</v>
      </c>
      <c r="U1112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112">
        <f>Tabel1[[#This Row],[Senior mænd]]+Tabel1[[#This Row],[Senior damer]]</f>
        <v>273</v>
      </c>
      <c r="W1112">
        <f>Tabel1[[#This Row],[Langdist mænd]]+Tabel1[[#This Row],[Langdist damer]]</f>
        <v>13</v>
      </c>
      <c r="X1112">
        <f>Tabel1[[#This Row],[I alt]]</f>
        <v>326</v>
      </c>
      <c r="Y1112">
        <f>Tabel1[[#This Row],[Passive]]</f>
        <v>31</v>
      </c>
      <c r="Z1112">
        <f>Tabel1[[#This Row],[Total Aktive]]+Tabel1[[#This Row],[Total Passive]]</f>
        <v>357</v>
      </c>
    </row>
    <row r="1113" spans="1:26" x14ac:dyDescent="0.2">
      <c r="A1113">
        <v>2016</v>
      </c>
      <c r="B1113">
        <v>56</v>
      </c>
      <c r="C1113" t="s">
        <v>187</v>
      </c>
      <c r="D1113">
        <v>26</v>
      </c>
      <c r="E1113">
        <v>5</v>
      </c>
      <c r="F1113">
        <v>0</v>
      </c>
      <c r="G1113">
        <v>0</v>
      </c>
      <c r="H1113">
        <v>214</v>
      </c>
      <c r="I1113">
        <v>78</v>
      </c>
      <c r="J1113">
        <v>0</v>
      </c>
      <c r="K1113">
        <v>0</v>
      </c>
      <c r="L1113">
        <v>0</v>
      </c>
      <c r="M1113">
        <v>0</v>
      </c>
      <c r="N1113">
        <v>0</v>
      </c>
      <c r="O1113">
        <v>0</v>
      </c>
      <c r="P1113">
        <v>323</v>
      </c>
      <c r="Q1113">
        <v>13</v>
      </c>
      <c r="R1113" t="str">
        <f>_xlfn.CONCAT(Tabel1[[#This Row],[KlubNr]]," - ",Tabel1[[#This Row],[Klubnavn]])</f>
        <v>56 - Nordbornholms Golf Klub</v>
      </c>
      <c r="S1113">
        <f>Tabel1[[#This Row],[Fleks mænd]]+Tabel1[[#This Row],[Fleks damer]]</f>
        <v>0</v>
      </c>
      <c r="T1113">
        <f>Tabel1[[#This Row],[Junior drenge]]+Tabel1[[#This Row],[Junior piger]]+Tabel1[[#This Row],[Junior drenge uden banetill.]]+Tabel1[[#This Row],[Junior piger uden banetill.]]+Tabel1[[#This Row],[Senior mænd]]+Tabel1[[#This Row],[Senior damer]]</f>
        <v>323</v>
      </c>
      <c r="U1113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113">
        <f>Tabel1[[#This Row],[Senior mænd]]+Tabel1[[#This Row],[Senior damer]]</f>
        <v>292</v>
      </c>
      <c r="W1113">
        <f>Tabel1[[#This Row],[Langdist mænd]]+Tabel1[[#This Row],[Langdist damer]]</f>
        <v>0</v>
      </c>
      <c r="X1113">
        <f>Tabel1[[#This Row],[I alt]]</f>
        <v>323</v>
      </c>
      <c r="Y1113">
        <f>Tabel1[[#This Row],[Passive]]</f>
        <v>13</v>
      </c>
      <c r="Z1113">
        <f>Tabel1[[#This Row],[Total Aktive]]+Tabel1[[#This Row],[Total Passive]]</f>
        <v>336</v>
      </c>
    </row>
    <row r="1114" spans="1:26" x14ac:dyDescent="0.2">
      <c r="A1114">
        <v>2016</v>
      </c>
      <c r="B1114">
        <v>61</v>
      </c>
      <c r="C1114" t="s">
        <v>176</v>
      </c>
      <c r="D1114">
        <v>6</v>
      </c>
      <c r="E1114">
        <v>2</v>
      </c>
      <c r="F1114">
        <v>0</v>
      </c>
      <c r="G1114">
        <v>0</v>
      </c>
      <c r="H1114">
        <v>165</v>
      </c>
      <c r="I1114">
        <v>99</v>
      </c>
      <c r="J1114">
        <v>0</v>
      </c>
      <c r="K1114">
        <v>0</v>
      </c>
      <c r="L1114">
        <v>0</v>
      </c>
      <c r="M1114">
        <v>0</v>
      </c>
      <c r="N1114">
        <v>25</v>
      </c>
      <c r="O1114">
        <v>21</v>
      </c>
      <c r="P1114">
        <v>318</v>
      </c>
      <c r="Q1114">
        <v>4</v>
      </c>
      <c r="R1114" t="str">
        <f>_xlfn.CONCAT(Tabel1[[#This Row],[KlubNr]]," - ",Tabel1[[#This Row],[Klubnavn]])</f>
        <v>61 - Jammerbugtens Golfklub</v>
      </c>
      <c r="S1114">
        <f>Tabel1[[#This Row],[Fleks mænd]]+Tabel1[[#This Row],[Fleks damer]]</f>
        <v>0</v>
      </c>
      <c r="T1114">
        <f>Tabel1[[#This Row],[Junior drenge]]+Tabel1[[#This Row],[Junior piger]]+Tabel1[[#This Row],[Junior drenge uden banetill.]]+Tabel1[[#This Row],[Junior piger uden banetill.]]+Tabel1[[#This Row],[Senior mænd]]+Tabel1[[#This Row],[Senior damer]]</f>
        <v>272</v>
      </c>
      <c r="U1114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114">
        <f>Tabel1[[#This Row],[Senior mænd]]+Tabel1[[#This Row],[Senior damer]]</f>
        <v>264</v>
      </c>
      <c r="W1114">
        <f>Tabel1[[#This Row],[Langdist mænd]]+Tabel1[[#This Row],[Langdist damer]]</f>
        <v>46</v>
      </c>
      <c r="X1114">
        <f>Tabel1[[#This Row],[I alt]]</f>
        <v>318</v>
      </c>
      <c r="Y1114">
        <f>Tabel1[[#This Row],[Passive]]</f>
        <v>4</v>
      </c>
      <c r="Z1114">
        <f>Tabel1[[#This Row],[Total Aktive]]+Tabel1[[#This Row],[Total Passive]]</f>
        <v>322</v>
      </c>
    </row>
    <row r="1115" spans="1:26" x14ac:dyDescent="0.2">
      <c r="A1115">
        <v>2016</v>
      </c>
      <c r="B1115">
        <v>146</v>
      </c>
      <c r="C1115" t="s">
        <v>189</v>
      </c>
      <c r="D1115">
        <v>5</v>
      </c>
      <c r="E1115">
        <v>0</v>
      </c>
      <c r="F1115">
        <v>4</v>
      </c>
      <c r="G1115">
        <v>2</v>
      </c>
      <c r="H1115">
        <v>167</v>
      </c>
      <c r="I1115">
        <v>85</v>
      </c>
      <c r="J1115">
        <v>0</v>
      </c>
      <c r="K1115">
        <v>0</v>
      </c>
      <c r="L1115">
        <v>8</v>
      </c>
      <c r="M1115">
        <v>12</v>
      </c>
      <c r="N1115">
        <v>16</v>
      </c>
      <c r="O1115">
        <v>13</v>
      </c>
      <c r="P1115">
        <v>312</v>
      </c>
      <c r="Q1115">
        <v>12</v>
      </c>
      <c r="R1115" t="str">
        <f>_xlfn.CONCAT(Tabel1[[#This Row],[KlubNr]]," - ",Tabel1[[#This Row],[Klubnavn]])</f>
        <v>146 - Løgstør Golfklub</v>
      </c>
      <c r="S1115">
        <f>Tabel1[[#This Row],[Fleks mænd]]+Tabel1[[#This Row],[Fleks damer]]</f>
        <v>20</v>
      </c>
      <c r="T1115">
        <f>Tabel1[[#This Row],[Junior drenge]]+Tabel1[[#This Row],[Junior piger]]+Tabel1[[#This Row],[Junior drenge uden banetill.]]+Tabel1[[#This Row],[Junior piger uden banetill.]]+Tabel1[[#This Row],[Senior mænd]]+Tabel1[[#This Row],[Senior damer]]</f>
        <v>263</v>
      </c>
      <c r="U1115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115">
        <f>Tabel1[[#This Row],[Senior mænd]]+Tabel1[[#This Row],[Senior damer]]</f>
        <v>252</v>
      </c>
      <c r="W1115">
        <f>Tabel1[[#This Row],[Langdist mænd]]+Tabel1[[#This Row],[Langdist damer]]</f>
        <v>29</v>
      </c>
      <c r="X1115">
        <f>Tabel1[[#This Row],[I alt]]</f>
        <v>312</v>
      </c>
      <c r="Y1115">
        <f>Tabel1[[#This Row],[Passive]]</f>
        <v>12</v>
      </c>
      <c r="Z1115">
        <f>Tabel1[[#This Row],[Total Aktive]]+Tabel1[[#This Row],[Total Passive]]</f>
        <v>324</v>
      </c>
    </row>
    <row r="1116" spans="1:26" x14ac:dyDescent="0.2">
      <c r="A1116">
        <v>2016</v>
      </c>
      <c r="B1116">
        <v>165</v>
      </c>
      <c r="C1116" t="s">
        <v>194</v>
      </c>
      <c r="D1116">
        <v>1</v>
      </c>
      <c r="E1116">
        <v>1</v>
      </c>
      <c r="F1116">
        <v>0</v>
      </c>
      <c r="G1116">
        <v>0</v>
      </c>
      <c r="H1116">
        <v>88</v>
      </c>
      <c r="I1116">
        <v>39</v>
      </c>
      <c r="J1116">
        <v>0</v>
      </c>
      <c r="K1116">
        <v>0</v>
      </c>
      <c r="L1116">
        <v>86</v>
      </c>
      <c r="M1116">
        <v>21</v>
      </c>
      <c r="N1116">
        <v>20</v>
      </c>
      <c r="O1116">
        <v>8</v>
      </c>
      <c r="P1116">
        <v>264</v>
      </c>
      <c r="Q1116">
        <v>92</v>
      </c>
      <c r="R1116" t="str">
        <f>_xlfn.CONCAT(Tabel1[[#This Row],[KlubNr]]," - ",Tabel1[[#This Row],[Klubnavn]])</f>
        <v>165 - Ærø Golf Klub</v>
      </c>
      <c r="S1116">
        <f>Tabel1[[#This Row],[Fleks mænd]]+Tabel1[[#This Row],[Fleks damer]]</f>
        <v>107</v>
      </c>
      <c r="T1116">
        <f>Tabel1[[#This Row],[Junior drenge]]+Tabel1[[#This Row],[Junior piger]]+Tabel1[[#This Row],[Junior drenge uden banetill.]]+Tabel1[[#This Row],[Junior piger uden banetill.]]+Tabel1[[#This Row],[Senior mænd]]+Tabel1[[#This Row],[Senior damer]]</f>
        <v>129</v>
      </c>
      <c r="U1116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116">
        <f>Tabel1[[#This Row],[Senior mænd]]+Tabel1[[#This Row],[Senior damer]]</f>
        <v>127</v>
      </c>
      <c r="W1116">
        <f>Tabel1[[#This Row],[Langdist mænd]]+Tabel1[[#This Row],[Langdist damer]]</f>
        <v>28</v>
      </c>
      <c r="X1116">
        <f>Tabel1[[#This Row],[I alt]]</f>
        <v>264</v>
      </c>
      <c r="Y1116">
        <f>Tabel1[[#This Row],[Passive]]</f>
        <v>92</v>
      </c>
      <c r="Z1116">
        <f>Tabel1[[#This Row],[Total Aktive]]+Tabel1[[#This Row],[Total Passive]]</f>
        <v>356</v>
      </c>
    </row>
    <row r="1117" spans="1:26" x14ac:dyDescent="0.2">
      <c r="A1117">
        <v>2016</v>
      </c>
      <c r="B1117">
        <v>171</v>
      </c>
      <c r="C1117" t="s">
        <v>192</v>
      </c>
      <c r="D1117">
        <v>9</v>
      </c>
      <c r="E1117">
        <v>4</v>
      </c>
      <c r="F1117">
        <v>0</v>
      </c>
      <c r="G1117">
        <v>0</v>
      </c>
      <c r="H1117">
        <v>166</v>
      </c>
      <c r="I1117">
        <v>69</v>
      </c>
      <c r="J1117">
        <v>0</v>
      </c>
      <c r="K1117">
        <v>0</v>
      </c>
      <c r="L1117">
        <v>0</v>
      </c>
      <c r="M1117">
        <v>0</v>
      </c>
      <c r="N1117">
        <v>0</v>
      </c>
      <c r="O1117">
        <v>0</v>
      </c>
      <c r="P1117">
        <v>248</v>
      </c>
      <c r="Q1117">
        <v>2</v>
      </c>
      <c r="R1117" t="str">
        <f>_xlfn.CONCAT(Tabel1[[#This Row],[KlubNr]]," - ",Tabel1[[#This Row],[Klubnavn]])</f>
        <v>171 - Hedens Golfklub</v>
      </c>
      <c r="S1117">
        <f>Tabel1[[#This Row],[Fleks mænd]]+Tabel1[[#This Row],[Fleks damer]]</f>
        <v>0</v>
      </c>
      <c r="T1117">
        <f>Tabel1[[#This Row],[Junior drenge]]+Tabel1[[#This Row],[Junior piger]]+Tabel1[[#This Row],[Junior drenge uden banetill.]]+Tabel1[[#This Row],[Junior piger uden banetill.]]+Tabel1[[#This Row],[Senior mænd]]+Tabel1[[#This Row],[Senior damer]]</f>
        <v>248</v>
      </c>
      <c r="U1117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117">
        <f>Tabel1[[#This Row],[Senior mænd]]+Tabel1[[#This Row],[Senior damer]]</f>
        <v>235</v>
      </c>
      <c r="W1117">
        <f>Tabel1[[#This Row],[Langdist mænd]]+Tabel1[[#This Row],[Langdist damer]]</f>
        <v>0</v>
      </c>
      <c r="X1117">
        <f>Tabel1[[#This Row],[I alt]]</f>
        <v>248</v>
      </c>
      <c r="Y1117">
        <f>Tabel1[[#This Row],[Passive]]</f>
        <v>2</v>
      </c>
      <c r="Z1117">
        <f>Tabel1[[#This Row],[Total Aktive]]+Tabel1[[#This Row],[Total Passive]]</f>
        <v>250</v>
      </c>
    </row>
    <row r="1118" spans="1:26" x14ac:dyDescent="0.2">
      <c r="A1118">
        <v>2016</v>
      </c>
      <c r="B1118">
        <v>127</v>
      </c>
      <c r="C1118" t="s">
        <v>190</v>
      </c>
      <c r="D1118">
        <v>7</v>
      </c>
      <c r="E1118">
        <v>0</v>
      </c>
      <c r="F1118">
        <v>0</v>
      </c>
      <c r="G1118">
        <v>0</v>
      </c>
      <c r="H1118">
        <v>163</v>
      </c>
      <c r="I1118">
        <v>60</v>
      </c>
      <c r="J1118">
        <v>0</v>
      </c>
      <c r="K1118">
        <v>0</v>
      </c>
      <c r="L1118">
        <v>12</v>
      </c>
      <c r="M1118">
        <v>4</v>
      </c>
      <c r="N1118">
        <v>0</v>
      </c>
      <c r="O1118">
        <v>0</v>
      </c>
      <c r="P1118">
        <v>246</v>
      </c>
      <c r="Q1118">
        <v>8</v>
      </c>
      <c r="R1118" t="str">
        <f>_xlfn.CONCAT(Tabel1[[#This Row],[KlubNr]]," - ",Tabel1[[#This Row],[Klubnavn]])</f>
        <v>127 - Solrød Golfklub</v>
      </c>
      <c r="S1118">
        <f>Tabel1[[#This Row],[Fleks mænd]]+Tabel1[[#This Row],[Fleks damer]]</f>
        <v>16</v>
      </c>
      <c r="T1118">
        <f>Tabel1[[#This Row],[Junior drenge]]+Tabel1[[#This Row],[Junior piger]]+Tabel1[[#This Row],[Junior drenge uden banetill.]]+Tabel1[[#This Row],[Junior piger uden banetill.]]+Tabel1[[#This Row],[Senior mænd]]+Tabel1[[#This Row],[Senior damer]]</f>
        <v>230</v>
      </c>
      <c r="U1118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118">
        <f>Tabel1[[#This Row],[Senior mænd]]+Tabel1[[#This Row],[Senior damer]]</f>
        <v>223</v>
      </c>
      <c r="W1118">
        <f>Tabel1[[#This Row],[Langdist mænd]]+Tabel1[[#This Row],[Langdist damer]]</f>
        <v>0</v>
      </c>
      <c r="X1118">
        <f>Tabel1[[#This Row],[I alt]]</f>
        <v>246</v>
      </c>
      <c r="Y1118">
        <f>Tabel1[[#This Row],[Passive]]</f>
        <v>8</v>
      </c>
      <c r="Z1118">
        <f>Tabel1[[#This Row],[Total Aktive]]+Tabel1[[#This Row],[Total Passive]]</f>
        <v>254</v>
      </c>
    </row>
    <row r="1119" spans="1:26" x14ac:dyDescent="0.2">
      <c r="A1119">
        <v>2016</v>
      </c>
      <c r="B1119">
        <v>189</v>
      </c>
      <c r="C1119" t="s">
        <v>199</v>
      </c>
      <c r="D1119">
        <v>2</v>
      </c>
      <c r="E1119">
        <v>0</v>
      </c>
      <c r="F1119">
        <v>1</v>
      </c>
      <c r="G1119">
        <v>0</v>
      </c>
      <c r="H1119">
        <v>144</v>
      </c>
      <c r="I1119">
        <v>52</v>
      </c>
      <c r="J1119">
        <v>0</v>
      </c>
      <c r="K1119">
        <v>0</v>
      </c>
      <c r="L1119">
        <v>0</v>
      </c>
      <c r="M1119">
        <v>0</v>
      </c>
      <c r="N1119">
        <v>1</v>
      </c>
      <c r="O1119">
        <v>0</v>
      </c>
      <c r="P1119">
        <v>200</v>
      </c>
      <c r="Q1119">
        <v>1</v>
      </c>
      <c r="R1119" t="str">
        <f>_xlfn.CONCAT(Tabel1[[#This Row],[KlubNr]]," - ",Tabel1[[#This Row],[Klubnavn]])</f>
        <v>189 - Sandager Golfklub</v>
      </c>
      <c r="S1119">
        <f>Tabel1[[#This Row],[Fleks mænd]]+Tabel1[[#This Row],[Fleks damer]]</f>
        <v>0</v>
      </c>
      <c r="T1119">
        <f>Tabel1[[#This Row],[Junior drenge]]+Tabel1[[#This Row],[Junior piger]]+Tabel1[[#This Row],[Junior drenge uden banetill.]]+Tabel1[[#This Row],[Junior piger uden banetill.]]+Tabel1[[#This Row],[Senior mænd]]+Tabel1[[#This Row],[Senior damer]]</f>
        <v>199</v>
      </c>
      <c r="U1119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119">
        <f>Tabel1[[#This Row],[Senior mænd]]+Tabel1[[#This Row],[Senior damer]]</f>
        <v>196</v>
      </c>
      <c r="W1119">
        <f>Tabel1[[#This Row],[Langdist mænd]]+Tabel1[[#This Row],[Langdist damer]]</f>
        <v>1</v>
      </c>
      <c r="X1119">
        <f>Tabel1[[#This Row],[I alt]]</f>
        <v>200</v>
      </c>
      <c r="Y1119">
        <f>Tabel1[[#This Row],[Passive]]</f>
        <v>1</v>
      </c>
      <c r="Z1119">
        <f>Tabel1[[#This Row],[Total Aktive]]+Tabel1[[#This Row],[Total Passive]]</f>
        <v>201</v>
      </c>
    </row>
    <row r="1120" spans="1:26" x14ac:dyDescent="0.2">
      <c r="A1120">
        <v>2016</v>
      </c>
      <c r="B1120">
        <v>904</v>
      </c>
      <c r="C1120" t="s">
        <v>238</v>
      </c>
      <c r="D1120">
        <v>0</v>
      </c>
      <c r="E1120">
        <v>0</v>
      </c>
      <c r="F1120">
        <v>0</v>
      </c>
      <c r="G1120">
        <v>0</v>
      </c>
      <c r="H1120">
        <v>0</v>
      </c>
      <c r="I1120">
        <v>0</v>
      </c>
      <c r="J1120">
        <v>7</v>
      </c>
      <c r="K1120">
        <v>1</v>
      </c>
      <c r="L1120">
        <v>137</v>
      </c>
      <c r="M1120">
        <v>42</v>
      </c>
      <c r="N1120">
        <v>0</v>
      </c>
      <c r="O1120">
        <v>0</v>
      </c>
      <c r="P1120">
        <v>187</v>
      </c>
      <c r="Q1120">
        <v>0</v>
      </c>
      <c r="R1120" t="str">
        <f>_xlfn.CONCAT(Tabel1[[#This Row],[KlubNr]]," - ",Tabel1[[#This Row],[Klubnavn]])</f>
        <v>904 - Ølstykke Golf</v>
      </c>
      <c r="S1120">
        <f>Tabel1[[#This Row],[Fleks mænd]]+Tabel1[[#This Row],[Fleks damer]]</f>
        <v>179</v>
      </c>
      <c r="T112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120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120">
        <f>Tabel1[[#This Row],[Senior mænd]]+Tabel1[[#This Row],[Senior damer]]</f>
        <v>0</v>
      </c>
      <c r="W1120">
        <f>Tabel1[[#This Row],[Langdist mænd]]+Tabel1[[#This Row],[Langdist damer]]</f>
        <v>0</v>
      </c>
      <c r="X1120">
        <f>Tabel1[[#This Row],[I alt]]</f>
        <v>187</v>
      </c>
      <c r="Y1120">
        <f>Tabel1[[#This Row],[Passive]]</f>
        <v>0</v>
      </c>
      <c r="Z1120">
        <f>Tabel1[[#This Row],[Total Aktive]]+Tabel1[[#This Row],[Total Passive]]</f>
        <v>187</v>
      </c>
    </row>
    <row r="1121" spans="1:26" x14ac:dyDescent="0.2">
      <c r="A1121">
        <v>2016</v>
      </c>
      <c r="B1121">
        <v>191</v>
      </c>
      <c r="C1121" t="s">
        <v>204</v>
      </c>
      <c r="D1121">
        <v>3</v>
      </c>
      <c r="E1121">
        <v>2</v>
      </c>
      <c r="F1121">
        <v>0</v>
      </c>
      <c r="G1121">
        <v>0</v>
      </c>
      <c r="H1121">
        <v>114</v>
      </c>
      <c r="I1121">
        <v>54</v>
      </c>
      <c r="J1121">
        <v>0</v>
      </c>
      <c r="K1121">
        <v>0</v>
      </c>
      <c r="L1121">
        <v>6</v>
      </c>
      <c r="M1121">
        <v>3</v>
      </c>
      <c r="N1121">
        <v>0</v>
      </c>
      <c r="O1121">
        <v>0</v>
      </c>
      <c r="P1121">
        <v>182</v>
      </c>
      <c r="Q1121">
        <v>0</v>
      </c>
      <c r="R1121" t="str">
        <f>_xlfn.CONCAT(Tabel1[[#This Row],[KlubNr]]," - ",Tabel1[[#This Row],[Klubnavn]])</f>
        <v>191 - Blåvandshuk Golf Skovklubben</v>
      </c>
      <c r="S1121">
        <f>Tabel1[[#This Row],[Fleks mænd]]+Tabel1[[#This Row],[Fleks damer]]</f>
        <v>9</v>
      </c>
      <c r="T1121">
        <f>Tabel1[[#This Row],[Junior drenge]]+Tabel1[[#This Row],[Junior piger]]+Tabel1[[#This Row],[Junior drenge uden banetill.]]+Tabel1[[#This Row],[Junior piger uden banetill.]]+Tabel1[[#This Row],[Senior mænd]]+Tabel1[[#This Row],[Senior damer]]</f>
        <v>173</v>
      </c>
      <c r="U1121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121">
        <f>Tabel1[[#This Row],[Senior mænd]]+Tabel1[[#This Row],[Senior damer]]</f>
        <v>168</v>
      </c>
      <c r="W1121">
        <f>Tabel1[[#This Row],[Langdist mænd]]+Tabel1[[#This Row],[Langdist damer]]</f>
        <v>0</v>
      </c>
      <c r="X1121">
        <f>Tabel1[[#This Row],[I alt]]</f>
        <v>182</v>
      </c>
      <c r="Y1121">
        <f>Tabel1[[#This Row],[Passive]]</f>
        <v>0</v>
      </c>
      <c r="Z1121">
        <f>Tabel1[[#This Row],[Total Aktive]]+Tabel1[[#This Row],[Total Passive]]</f>
        <v>182</v>
      </c>
    </row>
    <row r="1122" spans="1:26" x14ac:dyDescent="0.2">
      <c r="A1122">
        <v>2016</v>
      </c>
      <c r="B1122">
        <v>908</v>
      </c>
      <c r="C1122" t="s">
        <v>196</v>
      </c>
      <c r="D1122">
        <v>0</v>
      </c>
      <c r="E1122">
        <v>0</v>
      </c>
      <c r="F1122">
        <v>0</v>
      </c>
      <c r="G1122">
        <v>0</v>
      </c>
      <c r="H1122">
        <v>118</v>
      </c>
      <c r="I1122">
        <v>53</v>
      </c>
      <c r="J1122">
        <v>0</v>
      </c>
      <c r="K1122">
        <v>0</v>
      </c>
      <c r="L1122">
        <v>7</v>
      </c>
      <c r="M1122">
        <v>2</v>
      </c>
      <c r="N1122">
        <v>0</v>
      </c>
      <c r="O1122">
        <v>0</v>
      </c>
      <c r="P1122">
        <v>180</v>
      </c>
      <c r="Q1122">
        <v>49</v>
      </c>
      <c r="R1122" t="str">
        <f>_xlfn.CONCAT(Tabel1[[#This Row],[KlubNr]]," - ",Tabel1[[#This Row],[Klubnavn]])</f>
        <v>908 - Haunstrup Golf KS Aktiv Fritid</v>
      </c>
      <c r="S1122">
        <f>Tabel1[[#This Row],[Fleks mænd]]+Tabel1[[#This Row],[Fleks damer]]</f>
        <v>9</v>
      </c>
      <c r="T1122">
        <f>Tabel1[[#This Row],[Junior drenge]]+Tabel1[[#This Row],[Junior piger]]+Tabel1[[#This Row],[Junior drenge uden banetill.]]+Tabel1[[#This Row],[Junior piger uden banetill.]]+Tabel1[[#This Row],[Senior mænd]]+Tabel1[[#This Row],[Senior damer]]</f>
        <v>171</v>
      </c>
      <c r="U1122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122">
        <f>Tabel1[[#This Row],[Senior mænd]]+Tabel1[[#This Row],[Senior damer]]</f>
        <v>171</v>
      </c>
      <c r="W1122">
        <f>Tabel1[[#This Row],[Langdist mænd]]+Tabel1[[#This Row],[Langdist damer]]</f>
        <v>0</v>
      </c>
      <c r="X1122">
        <f>Tabel1[[#This Row],[I alt]]</f>
        <v>180</v>
      </c>
      <c r="Y1122">
        <f>Tabel1[[#This Row],[Passive]]</f>
        <v>49</v>
      </c>
      <c r="Z1122">
        <f>Tabel1[[#This Row],[Total Aktive]]+Tabel1[[#This Row],[Total Passive]]</f>
        <v>229</v>
      </c>
    </row>
    <row r="1123" spans="1:26" x14ac:dyDescent="0.2">
      <c r="A1123">
        <v>2016</v>
      </c>
      <c r="B1123">
        <v>187</v>
      </c>
      <c r="C1123" t="s">
        <v>198</v>
      </c>
      <c r="D1123">
        <v>1</v>
      </c>
      <c r="E1123">
        <v>0</v>
      </c>
      <c r="F1123">
        <v>0</v>
      </c>
      <c r="G1123">
        <v>0</v>
      </c>
      <c r="H1123">
        <v>96</v>
      </c>
      <c r="I1123">
        <v>35</v>
      </c>
      <c r="J1123">
        <v>0</v>
      </c>
      <c r="K1123">
        <v>0</v>
      </c>
      <c r="L1123">
        <v>7</v>
      </c>
      <c r="M1123">
        <v>4</v>
      </c>
      <c r="N1123">
        <v>5</v>
      </c>
      <c r="O1123">
        <v>0</v>
      </c>
      <c r="P1123">
        <v>148</v>
      </c>
      <c r="Q1123">
        <v>14</v>
      </c>
      <c r="R1123" t="str">
        <f>_xlfn.CONCAT(Tabel1[[#This Row],[KlubNr]]," - ",Tabel1[[#This Row],[Klubnavn]])</f>
        <v>187 - Karup Å Golfklub</v>
      </c>
      <c r="S1123">
        <f>Tabel1[[#This Row],[Fleks mænd]]+Tabel1[[#This Row],[Fleks damer]]</f>
        <v>11</v>
      </c>
      <c r="T1123">
        <f>Tabel1[[#This Row],[Junior drenge]]+Tabel1[[#This Row],[Junior piger]]+Tabel1[[#This Row],[Junior drenge uden banetill.]]+Tabel1[[#This Row],[Junior piger uden banetill.]]+Tabel1[[#This Row],[Senior mænd]]+Tabel1[[#This Row],[Senior damer]]</f>
        <v>132</v>
      </c>
      <c r="U1123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123">
        <f>Tabel1[[#This Row],[Senior mænd]]+Tabel1[[#This Row],[Senior damer]]</f>
        <v>131</v>
      </c>
      <c r="W1123">
        <f>Tabel1[[#This Row],[Langdist mænd]]+Tabel1[[#This Row],[Langdist damer]]</f>
        <v>5</v>
      </c>
      <c r="X1123">
        <f>Tabel1[[#This Row],[I alt]]</f>
        <v>148</v>
      </c>
      <c r="Y1123">
        <f>Tabel1[[#This Row],[Passive]]</f>
        <v>14</v>
      </c>
      <c r="Z1123">
        <f>Tabel1[[#This Row],[Total Aktive]]+Tabel1[[#This Row],[Total Passive]]</f>
        <v>162</v>
      </c>
    </row>
    <row r="1124" spans="1:26" x14ac:dyDescent="0.2">
      <c r="A1124">
        <v>2016</v>
      </c>
      <c r="B1124">
        <v>168</v>
      </c>
      <c r="C1124" t="s">
        <v>200</v>
      </c>
      <c r="D1124">
        <v>0</v>
      </c>
      <c r="E1124">
        <v>0</v>
      </c>
      <c r="F1124">
        <v>0</v>
      </c>
      <c r="G1124">
        <v>0</v>
      </c>
      <c r="H1124">
        <v>67</v>
      </c>
      <c r="I1124">
        <v>23</v>
      </c>
      <c r="J1124">
        <v>0</v>
      </c>
      <c r="K1124">
        <v>0</v>
      </c>
      <c r="L1124">
        <v>2</v>
      </c>
      <c r="M1124">
        <v>2</v>
      </c>
      <c r="N1124">
        <v>20</v>
      </c>
      <c r="O1124">
        <v>9</v>
      </c>
      <c r="P1124">
        <v>123</v>
      </c>
      <c r="Q1124">
        <v>0</v>
      </c>
      <c r="R1124" t="str">
        <f>_xlfn.CONCAT(Tabel1[[#This Row],[KlubNr]]," - ",Tabel1[[#This Row],[Klubnavn]])</f>
        <v>168 - Rømø Golf Klub</v>
      </c>
      <c r="S1124">
        <f>Tabel1[[#This Row],[Fleks mænd]]+Tabel1[[#This Row],[Fleks damer]]</f>
        <v>4</v>
      </c>
      <c r="T1124">
        <f>Tabel1[[#This Row],[Junior drenge]]+Tabel1[[#This Row],[Junior piger]]+Tabel1[[#This Row],[Junior drenge uden banetill.]]+Tabel1[[#This Row],[Junior piger uden banetill.]]+Tabel1[[#This Row],[Senior mænd]]+Tabel1[[#This Row],[Senior damer]]</f>
        <v>90</v>
      </c>
      <c r="U1124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124">
        <f>Tabel1[[#This Row],[Senior mænd]]+Tabel1[[#This Row],[Senior damer]]</f>
        <v>90</v>
      </c>
      <c r="W1124">
        <f>Tabel1[[#This Row],[Langdist mænd]]+Tabel1[[#This Row],[Langdist damer]]</f>
        <v>29</v>
      </c>
      <c r="X1124">
        <f>Tabel1[[#This Row],[I alt]]</f>
        <v>123</v>
      </c>
      <c r="Y1124">
        <f>Tabel1[[#This Row],[Passive]]</f>
        <v>0</v>
      </c>
      <c r="Z1124">
        <f>Tabel1[[#This Row],[Total Aktive]]+Tabel1[[#This Row],[Total Passive]]</f>
        <v>123</v>
      </c>
    </row>
    <row r="1125" spans="1:26" x14ac:dyDescent="0.2">
      <c r="A1125">
        <v>2016</v>
      </c>
      <c r="B1125">
        <v>906</v>
      </c>
      <c r="C1125" t="s">
        <v>213</v>
      </c>
      <c r="D1125">
        <v>0</v>
      </c>
      <c r="E1125">
        <v>0</v>
      </c>
      <c r="F1125">
        <v>0</v>
      </c>
      <c r="G1125">
        <v>0</v>
      </c>
      <c r="H1125">
        <v>0</v>
      </c>
      <c r="I1125">
        <v>0</v>
      </c>
      <c r="J1125">
        <v>0</v>
      </c>
      <c r="K1125">
        <v>0</v>
      </c>
      <c r="L1125">
        <v>77</v>
      </c>
      <c r="M1125">
        <v>20</v>
      </c>
      <c r="N1125">
        <v>0</v>
      </c>
      <c r="O1125">
        <v>0</v>
      </c>
      <c r="P1125">
        <v>97</v>
      </c>
      <c r="Q1125">
        <v>0</v>
      </c>
      <c r="R1125" t="str">
        <f>_xlfn.CONCAT(Tabel1[[#This Row],[KlubNr]]," - ",Tabel1[[#This Row],[Klubnavn]])</f>
        <v>906 - Sølykke Golf</v>
      </c>
      <c r="S1125">
        <f>Tabel1[[#This Row],[Fleks mænd]]+Tabel1[[#This Row],[Fleks damer]]</f>
        <v>97</v>
      </c>
      <c r="T1125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125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125">
        <f>Tabel1[[#This Row],[Senior mænd]]+Tabel1[[#This Row],[Senior damer]]</f>
        <v>0</v>
      </c>
      <c r="W1125">
        <f>Tabel1[[#This Row],[Langdist mænd]]+Tabel1[[#This Row],[Langdist damer]]</f>
        <v>0</v>
      </c>
      <c r="X1125">
        <f>Tabel1[[#This Row],[I alt]]</f>
        <v>97</v>
      </c>
      <c r="Y1125">
        <f>Tabel1[[#This Row],[Passive]]</f>
        <v>0</v>
      </c>
      <c r="Z1125">
        <f>Tabel1[[#This Row],[Total Aktive]]+Tabel1[[#This Row],[Total Passive]]</f>
        <v>97</v>
      </c>
    </row>
    <row r="1126" spans="1:26" x14ac:dyDescent="0.2">
      <c r="A1126">
        <v>2016</v>
      </c>
      <c r="B1126">
        <v>198</v>
      </c>
      <c r="C1126" t="s">
        <v>211</v>
      </c>
      <c r="D1126">
        <v>0</v>
      </c>
      <c r="E1126">
        <v>0</v>
      </c>
      <c r="F1126">
        <v>0</v>
      </c>
      <c r="G1126">
        <v>0</v>
      </c>
      <c r="H1126">
        <v>0</v>
      </c>
      <c r="I1126">
        <v>0</v>
      </c>
      <c r="J1126">
        <v>0</v>
      </c>
      <c r="K1126">
        <v>0</v>
      </c>
      <c r="L1126">
        <v>63</v>
      </c>
      <c r="M1126">
        <v>17</v>
      </c>
      <c r="N1126">
        <v>0</v>
      </c>
      <c r="O1126">
        <v>0</v>
      </c>
      <c r="P1126">
        <v>80</v>
      </c>
      <c r="Q1126">
        <v>0</v>
      </c>
      <c r="R1126" t="str">
        <f>_xlfn.CONCAT(Tabel1[[#This Row],[KlubNr]]," - ",Tabel1[[#This Row],[Klubnavn]])</f>
        <v>198 - Brændeskovgård Golf</v>
      </c>
      <c r="S1126">
        <f>Tabel1[[#This Row],[Fleks mænd]]+Tabel1[[#This Row],[Fleks damer]]</f>
        <v>80</v>
      </c>
      <c r="T1126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126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126">
        <f>Tabel1[[#This Row],[Senior mænd]]+Tabel1[[#This Row],[Senior damer]]</f>
        <v>0</v>
      </c>
      <c r="W1126">
        <f>Tabel1[[#This Row],[Langdist mænd]]+Tabel1[[#This Row],[Langdist damer]]</f>
        <v>0</v>
      </c>
      <c r="X1126">
        <f>Tabel1[[#This Row],[I alt]]</f>
        <v>80</v>
      </c>
      <c r="Y1126">
        <f>Tabel1[[#This Row],[Passive]]</f>
        <v>0</v>
      </c>
      <c r="Z1126">
        <f>Tabel1[[#This Row],[Total Aktive]]+Tabel1[[#This Row],[Total Passive]]</f>
        <v>80</v>
      </c>
    </row>
    <row r="1127" spans="1:26" x14ac:dyDescent="0.2">
      <c r="A1127">
        <v>2016</v>
      </c>
      <c r="B1127">
        <v>174</v>
      </c>
      <c r="C1127" t="s">
        <v>197</v>
      </c>
      <c r="D1127">
        <v>1</v>
      </c>
      <c r="E1127">
        <v>0</v>
      </c>
      <c r="F1127">
        <v>0</v>
      </c>
      <c r="G1127">
        <v>0</v>
      </c>
      <c r="H1127">
        <v>38</v>
      </c>
      <c r="I1127">
        <v>9</v>
      </c>
      <c r="J1127">
        <v>0</v>
      </c>
      <c r="K1127">
        <v>0</v>
      </c>
      <c r="L1127">
        <v>13</v>
      </c>
      <c r="M1127">
        <v>12</v>
      </c>
      <c r="N1127">
        <v>0</v>
      </c>
      <c r="O1127">
        <v>0</v>
      </c>
      <c r="P1127">
        <v>73</v>
      </c>
      <c r="Q1127">
        <v>2</v>
      </c>
      <c r="R1127" t="str">
        <f>_xlfn.CONCAT(Tabel1[[#This Row],[KlubNr]]," - ",Tabel1[[#This Row],[Klubnavn]])</f>
        <v>174 - Djurs Golfklub</v>
      </c>
      <c r="S1127">
        <f>Tabel1[[#This Row],[Fleks mænd]]+Tabel1[[#This Row],[Fleks damer]]</f>
        <v>25</v>
      </c>
      <c r="T1127">
        <f>Tabel1[[#This Row],[Junior drenge]]+Tabel1[[#This Row],[Junior piger]]+Tabel1[[#This Row],[Junior drenge uden banetill.]]+Tabel1[[#This Row],[Junior piger uden banetill.]]+Tabel1[[#This Row],[Senior mænd]]+Tabel1[[#This Row],[Senior damer]]</f>
        <v>48</v>
      </c>
      <c r="U1127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127">
        <f>Tabel1[[#This Row],[Senior mænd]]+Tabel1[[#This Row],[Senior damer]]</f>
        <v>47</v>
      </c>
      <c r="W1127">
        <f>Tabel1[[#This Row],[Langdist mænd]]+Tabel1[[#This Row],[Langdist damer]]</f>
        <v>0</v>
      </c>
      <c r="X1127">
        <f>Tabel1[[#This Row],[I alt]]</f>
        <v>73</v>
      </c>
      <c r="Y1127">
        <f>Tabel1[[#This Row],[Passive]]</f>
        <v>2</v>
      </c>
      <c r="Z1127">
        <f>Tabel1[[#This Row],[Total Aktive]]+Tabel1[[#This Row],[Total Passive]]</f>
        <v>75</v>
      </c>
    </row>
    <row r="1128" spans="1:26" x14ac:dyDescent="0.2">
      <c r="A1128">
        <v>2016</v>
      </c>
      <c r="B1128">
        <v>125</v>
      </c>
      <c r="C1128" t="s">
        <v>201</v>
      </c>
      <c r="D1128">
        <v>0</v>
      </c>
      <c r="E1128">
        <v>0</v>
      </c>
      <c r="F1128">
        <v>0</v>
      </c>
      <c r="G1128">
        <v>0</v>
      </c>
      <c r="H1128">
        <v>46</v>
      </c>
      <c r="I1128">
        <v>20</v>
      </c>
      <c r="J1128">
        <v>0</v>
      </c>
      <c r="K1128">
        <v>0</v>
      </c>
      <c r="L1128">
        <v>0</v>
      </c>
      <c r="M1128">
        <v>0</v>
      </c>
      <c r="N1128">
        <v>0</v>
      </c>
      <c r="O1128">
        <v>0</v>
      </c>
      <c r="P1128">
        <v>66</v>
      </c>
      <c r="Q1128">
        <v>0</v>
      </c>
      <c r="R1128" t="str">
        <f>_xlfn.CONCAT(Tabel1[[#This Row],[KlubNr]]," - ",Tabel1[[#This Row],[Klubnavn]])</f>
        <v>125 - Arrild Golf Klub</v>
      </c>
      <c r="S1128">
        <f>Tabel1[[#This Row],[Fleks mænd]]+Tabel1[[#This Row],[Fleks damer]]</f>
        <v>0</v>
      </c>
      <c r="T1128">
        <f>Tabel1[[#This Row],[Junior drenge]]+Tabel1[[#This Row],[Junior piger]]+Tabel1[[#This Row],[Junior drenge uden banetill.]]+Tabel1[[#This Row],[Junior piger uden banetill.]]+Tabel1[[#This Row],[Senior mænd]]+Tabel1[[#This Row],[Senior damer]]</f>
        <v>66</v>
      </c>
      <c r="U1128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128">
        <f>Tabel1[[#This Row],[Senior mænd]]+Tabel1[[#This Row],[Senior damer]]</f>
        <v>66</v>
      </c>
      <c r="W1128">
        <f>Tabel1[[#This Row],[Langdist mænd]]+Tabel1[[#This Row],[Langdist damer]]</f>
        <v>0</v>
      </c>
      <c r="X1128">
        <f>Tabel1[[#This Row],[I alt]]</f>
        <v>66</v>
      </c>
      <c r="Y1128">
        <f>Tabel1[[#This Row],[Passive]]</f>
        <v>0</v>
      </c>
      <c r="Z1128">
        <f>Tabel1[[#This Row],[Total Aktive]]+Tabel1[[#This Row],[Total Passive]]</f>
        <v>66</v>
      </c>
    </row>
    <row r="1129" spans="1:26" x14ac:dyDescent="0.2">
      <c r="A1129">
        <v>2016</v>
      </c>
      <c r="B1129">
        <v>172</v>
      </c>
      <c r="C1129" t="s">
        <v>203</v>
      </c>
      <c r="D1129">
        <v>0</v>
      </c>
      <c r="E1129">
        <v>2</v>
      </c>
      <c r="F1129">
        <v>5</v>
      </c>
      <c r="G1129">
        <v>4</v>
      </c>
      <c r="H1129">
        <v>27</v>
      </c>
      <c r="I1129">
        <v>8</v>
      </c>
      <c r="J1129">
        <v>0</v>
      </c>
      <c r="K1129">
        <v>0</v>
      </c>
      <c r="L1129">
        <v>9</v>
      </c>
      <c r="M1129">
        <v>5</v>
      </c>
      <c r="N1129">
        <v>0</v>
      </c>
      <c r="O1129">
        <v>0</v>
      </c>
      <c r="P1129">
        <v>60</v>
      </c>
      <c r="Q1129">
        <v>3</v>
      </c>
      <c r="R1129" t="str">
        <f>_xlfn.CONCAT(Tabel1[[#This Row],[KlubNr]]," - ",Tabel1[[#This Row],[Klubnavn]])</f>
        <v>172 - Sejerø Golfklub</v>
      </c>
      <c r="S1129">
        <f>Tabel1[[#This Row],[Fleks mænd]]+Tabel1[[#This Row],[Fleks damer]]</f>
        <v>14</v>
      </c>
      <c r="T1129">
        <f>Tabel1[[#This Row],[Junior drenge]]+Tabel1[[#This Row],[Junior piger]]+Tabel1[[#This Row],[Junior drenge uden banetill.]]+Tabel1[[#This Row],[Junior piger uden banetill.]]+Tabel1[[#This Row],[Senior mænd]]+Tabel1[[#This Row],[Senior damer]]</f>
        <v>46</v>
      </c>
      <c r="U1129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129">
        <f>Tabel1[[#This Row],[Senior mænd]]+Tabel1[[#This Row],[Senior damer]]</f>
        <v>35</v>
      </c>
      <c r="W1129">
        <f>Tabel1[[#This Row],[Langdist mænd]]+Tabel1[[#This Row],[Langdist damer]]</f>
        <v>0</v>
      </c>
      <c r="X1129">
        <f>Tabel1[[#This Row],[I alt]]</f>
        <v>60</v>
      </c>
      <c r="Y1129">
        <f>Tabel1[[#This Row],[Passive]]</f>
        <v>3</v>
      </c>
      <c r="Z1129">
        <f>Tabel1[[#This Row],[Total Aktive]]+Tabel1[[#This Row],[Total Passive]]</f>
        <v>63</v>
      </c>
    </row>
    <row r="1130" spans="1:26" x14ac:dyDescent="0.2">
      <c r="A1130">
        <v>2016</v>
      </c>
      <c r="B1130">
        <v>195</v>
      </c>
      <c r="C1130" t="s">
        <v>208</v>
      </c>
      <c r="D1130">
        <v>0</v>
      </c>
      <c r="E1130">
        <v>0</v>
      </c>
      <c r="F1130">
        <v>0</v>
      </c>
      <c r="G1130">
        <v>0</v>
      </c>
      <c r="H1130">
        <v>0</v>
      </c>
      <c r="I1130">
        <v>0</v>
      </c>
      <c r="J1130">
        <v>2</v>
      </c>
      <c r="K1130">
        <v>1</v>
      </c>
      <c r="L1130">
        <v>44</v>
      </c>
      <c r="M1130">
        <v>13</v>
      </c>
      <c r="N1130">
        <v>0</v>
      </c>
      <c r="O1130">
        <v>0</v>
      </c>
      <c r="P1130">
        <v>60</v>
      </c>
      <c r="Q1130">
        <v>0</v>
      </c>
      <c r="R1130" t="str">
        <f>_xlfn.CONCAT(Tabel1[[#This Row],[KlubNr]]," - ",Tabel1[[#This Row],[Klubnavn]])</f>
        <v>195 - Sunset Golfklub</v>
      </c>
      <c r="S1130">
        <f>Tabel1[[#This Row],[Fleks mænd]]+Tabel1[[#This Row],[Fleks damer]]</f>
        <v>57</v>
      </c>
      <c r="T113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130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130">
        <f>Tabel1[[#This Row],[Senior mænd]]+Tabel1[[#This Row],[Senior damer]]</f>
        <v>0</v>
      </c>
      <c r="W1130">
        <f>Tabel1[[#This Row],[Langdist mænd]]+Tabel1[[#This Row],[Langdist damer]]</f>
        <v>0</v>
      </c>
      <c r="X1130">
        <f>Tabel1[[#This Row],[I alt]]</f>
        <v>60</v>
      </c>
      <c r="Y1130">
        <f>Tabel1[[#This Row],[Passive]]</f>
        <v>0</v>
      </c>
      <c r="Z1130">
        <f>Tabel1[[#This Row],[Total Aktive]]+Tabel1[[#This Row],[Total Passive]]</f>
        <v>60</v>
      </c>
    </row>
    <row r="1131" spans="1:26" x14ac:dyDescent="0.2">
      <c r="A1131">
        <v>2017</v>
      </c>
      <c r="B1131">
        <v>120</v>
      </c>
      <c r="C1131" t="s">
        <v>59</v>
      </c>
      <c r="D1131">
        <v>51</v>
      </c>
      <c r="E1131">
        <v>13</v>
      </c>
      <c r="F1131">
        <v>27</v>
      </c>
      <c r="G1131">
        <v>12</v>
      </c>
      <c r="H1131">
        <v>1134</v>
      </c>
      <c r="I1131">
        <v>311</v>
      </c>
      <c r="J1131">
        <v>1</v>
      </c>
      <c r="K1131">
        <v>0</v>
      </c>
      <c r="L1131">
        <v>674</v>
      </c>
      <c r="M1131">
        <v>302</v>
      </c>
      <c r="N1131">
        <v>0</v>
      </c>
      <c r="O1131">
        <v>0</v>
      </c>
      <c r="P1131">
        <v>2525</v>
      </c>
      <c r="Q1131">
        <v>86</v>
      </c>
      <c r="R1131" t="str">
        <f>_xlfn.CONCAT(Tabel1[[#This Row],[KlubNr]]," - ",Tabel1[[#This Row],[Klubnavn]])</f>
        <v>120 - Smørum Golfklub</v>
      </c>
      <c r="S1131">
        <f>Tabel1[[#This Row],[Fleks mænd]]+Tabel1[[#This Row],[Fleks damer]]</f>
        <v>976</v>
      </c>
      <c r="T1131">
        <f>Tabel1[[#This Row],[Junior drenge]]+Tabel1[[#This Row],[Junior piger]]+Tabel1[[#This Row],[Junior drenge uden banetill.]]+Tabel1[[#This Row],[Junior piger uden banetill.]]+Tabel1[[#This Row],[Senior mænd]]+Tabel1[[#This Row],[Senior damer]]</f>
        <v>1548</v>
      </c>
      <c r="U1131">
        <f>Tabel1[[#This Row],[Junior drenge]]+Tabel1[[#This Row],[Junior piger]]+Tabel1[[#This Row],[Junior drenge uden banetill.]]+Tabel1[[#This Row],[Junior piger uden banetill.]]+Tabel1[[#This Row],[Fleks drenge]]+Tabel1[[#This Row],[Fleks piger]]</f>
        <v>104</v>
      </c>
      <c r="V1131">
        <f>Tabel1[[#This Row],[Senior mænd]]+Tabel1[[#This Row],[Senior damer]]</f>
        <v>1445</v>
      </c>
      <c r="W1131">
        <f>Tabel1[[#This Row],[Langdist mænd]]+Tabel1[[#This Row],[Langdist damer]]</f>
        <v>0</v>
      </c>
      <c r="X1131">
        <f>Tabel1[[#This Row],[I alt]]</f>
        <v>2525</v>
      </c>
      <c r="Y1131">
        <f>Tabel1[[#This Row],[Passive]]</f>
        <v>86</v>
      </c>
      <c r="Z1131">
        <f>Tabel1[[#This Row],[Total Aktive]]+Tabel1[[#This Row],[Total Passive]]</f>
        <v>2611</v>
      </c>
    </row>
    <row r="1132" spans="1:26" x14ac:dyDescent="0.2">
      <c r="A1132">
        <v>2017</v>
      </c>
      <c r="B1132">
        <v>92</v>
      </c>
      <c r="C1132" t="s">
        <v>28</v>
      </c>
      <c r="D1132">
        <v>20</v>
      </c>
      <c r="E1132">
        <v>7</v>
      </c>
      <c r="F1132">
        <v>14</v>
      </c>
      <c r="G1132">
        <v>4</v>
      </c>
      <c r="H1132">
        <v>662</v>
      </c>
      <c r="I1132">
        <v>343</v>
      </c>
      <c r="J1132">
        <v>2</v>
      </c>
      <c r="K1132">
        <v>1</v>
      </c>
      <c r="L1132">
        <v>776</v>
      </c>
      <c r="M1132">
        <v>169</v>
      </c>
      <c r="N1132">
        <v>10</v>
      </c>
      <c r="O1132">
        <v>4</v>
      </c>
      <c r="P1132">
        <v>2012</v>
      </c>
      <c r="Q1132">
        <v>453</v>
      </c>
      <c r="R1132" t="str">
        <f>_xlfn.CONCAT(Tabel1[[#This Row],[KlubNr]]," - ",Tabel1[[#This Row],[Klubnavn]])</f>
        <v>92 - Hørsholm Golfklub</v>
      </c>
      <c r="S1132">
        <f>Tabel1[[#This Row],[Fleks mænd]]+Tabel1[[#This Row],[Fleks damer]]</f>
        <v>945</v>
      </c>
      <c r="T1132">
        <f>Tabel1[[#This Row],[Junior drenge]]+Tabel1[[#This Row],[Junior piger]]+Tabel1[[#This Row],[Junior drenge uden banetill.]]+Tabel1[[#This Row],[Junior piger uden banetill.]]+Tabel1[[#This Row],[Senior mænd]]+Tabel1[[#This Row],[Senior damer]]</f>
        <v>1050</v>
      </c>
      <c r="U1132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132">
        <f>Tabel1[[#This Row],[Senior mænd]]+Tabel1[[#This Row],[Senior damer]]</f>
        <v>1005</v>
      </c>
      <c r="W1132">
        <f>Tabel1[[#This Row],[Langdist mænd]]+Tabel1[[#This Row],[Langdist damer]]</f>
        <v>14</v>
      </c>
      <c r="X1132">
        <f>Tabel1[[#This Row],[I alt]]</f>
        <v>2012</v>
      </c>
      <c r="Y1132">
        <f>Tabel1[[#This Row],[Passive]]</f>
        <v>453</v>
      </c>
      <c r="Z1132">
        <f>Tabel1[[#This Row],[Total Aktive]]+Tabel1[[#This Row],[Total Passive]]</f>
        <v>2465</v>
      </c>
    </row>
    <row r="1133" spans="1:26" x14ac:dyDescent="0.2">
      <c r="A1133">
        <v>2017</v>
      </c>
      <c r="B1133">
        <v>113</v>
      </c>
      <c r="C1133" t="s">
        <v>62</v>
      </c>
      <c r="D1133">
        <v>16</v>
      </c>
      <c r="E1133">
        <v>4</v>
      </c>
      <c r="F1133">
        <v>2</v>
      </c>
      <c r="G1133">
        <v>2</v>
      </c>
      <c r="H1133">
        <v>186</v>
      </c>
      <c r="I1133">
        <v>130</v>
      </c>
      <c r="J1133">
        <v>3</v>
      </c>
      <c r="K1133">
        <v>0</v>
      </c>
      <c r="L1133">
        <v>1155</v>
      </c>
      <c r="M1133">
        <v>295</v>
      </c>
      <c r="N1133">
        <v>63</v>
      </c>
      <c r="O1133">
        <v>44</v>
      </c>
      <c r="P1133">
        <v>1900</v>
      </c>
      <c r="Q1133">
        <v>9</v>
      </c>
      <c r="R1133" t="str">
        <f>_xlfn.CONCAT(Tabel1[[#This Row],[KlubNr]]," - ",Tabel1[[#This Row],[Klubnavn]])</f>
        <v>113 - Læsø Seaside Golf Klub</v>
      </c>
      <c r="S1133">
        <f>Tabel1[[#This Row],[Fleks mænd]]+Tabel1[[#This Row],[Fleks damer]]</f>
        <v>1450</v>
      </c>
      <c r="T1133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1133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133">
        <f>Tabel1[[#This Row],[Senior mænd]]+Tabel1[[#This Row],[Senior damer]]</f>
        <v>316</v>
      </c>
      <c r="W1133">
        <f>Tabel1[[#This Row],[Langdist mænd]]+Tabel1[[#This Row],[Langdist damer]]</f>
        <v>107</v>
      </c>
      <c r="X1133">
        <f>Tabel1[[#This Row],[I alt]]</f>
        <v>1900</v>
      </c>
      <c r="Y1133">
        <f>Tabel1[[#This Row],[Passive]]</f>
        <v>9</v>
      </c>
      <c r="Z1133">
        <f>Tabel1[[#This Row],[Total Aktive]]+Tabel1[[#This Row],[Total Passive]]</f>
        <v>1909</v>
      </c>
    </row>
    <row r="1134" spans="1:26" x14ac:dyDescent="0.2">
      <c r="A1134">
        <v>2017</v>
      </c>
      <c r="B1134">
        <v>26</v>
      </c>
      <c r="C1134" t="s">
        <v>42</v>
      </c>
      <c r="D1134">
        <v>61</v>
      </c>
      <c r="E1134">
        <v>14</v>
      </c>
      <c r="F1134">
        <v>4</v>
      </c>
      <c r="G1134">
        <v>0</v>
      </c>
      <c r="H1134">
        <v>891</v>
      </c>
      <c r="I1134">
        <v>425</v>
      </c>
      <c r="J1134">
        <v>0</v>
      </c>
      <c r="K1134">
        <v>0</v>
      </c>
      <c r="L1134">
        <v>262</v>
      </c>
      <c r="M1134">
        <v>154</v>
      </c>
      <c r="N1134">
        <v>15</v>
      </c>
      <c r="O1134">
        <v>8</v>
      </c>
      <c r="P1134">
        <v>1834</v>
      </c>
      <c r="Q1134">
        <v>34</v>
      </c>
      <c r="R1134" t="str">
        <f>_xlfn.CONCAT(Tabel1[[#This Row],[KlubNr]]," - ",Tabel1[[#This Row],[Klubnavn]])</f>
        <v>26 - Holstebro Golfklub</v>
      </c>
      <c r="S1134">
        <f>Tabel1[[#This Row],[Fleks mænd]]+Tabel1[[#This Row],[Fleks damer]]</f>
        <v>416</v>
      </c>
      <c r="T1134">
        <f>Tabel1[[#This Row],[Junior drenge]]+Tabel1[[#This Row],[Junior piger]]+Tabel1[[#This Row],[Junior drenge uden banetill.]]+Tabel1[[#This Row],[Junior piger uden banetill.]]+Tabel1[[#This Row],[Senior mænd]]+Tabel1[[#This Row],[Senior damer]]</f>
        <v>1395</v>
      </c>
      <c r="U1134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1134">
        <f>Tabel1[[#This Row],[Senior mænd]]+Tabel1[[#This Row],[Senior damer]]</f>
        <v>1316</v>
      </c>
      <c r="W1134">
        <f>Tabel1[[#This Row],[Langdist mænd]]+Tabel1[[#This Row],[Langdist damer]]</f>
        <v>23</v>
      </c>
      <c r="X1134">
        <f>Tabel1[[#This Row],[I alt]]</f>
        <v>1834</v>
      </c>
      <c r="Y1134">
        <f>Tabel1[[#This Row],[Passive]]</f>
        <v>34</v>
      </c>
      <c r="Z1134">
        <f>Tabel1[[#This Row],[Total Aktive]]+Tabel1[[#This Row],[Total Passive]]</f>
        <v>1868</v>
      </c>
    </row>
    <row r="1135" spans="1:26" x14ac:dyDescent="0.2">
      <c r="A1135">
        <v>2017</v>
      </c>
      <c r="B1135">
        <v>151</v>
      </c>
      <c r="C1135" t="s">
        <v>94</v>
      </c>
      <c r="D1135">
        <v>18</v>
      </c>
      <c r="E1135">
        <v>1</v>
      </c>
      <c r="F1135">
        <v>0</v>
      </c>
      <c r="G1135">
        <v>0</v>
      </c>
      <c r="H1135">
        <v>242</v>
      </c>
      <c r="I1135">
        <v>63</v>
      </c>
      <c r="J1135">
        <v>4</v>
      </c>
      <c r="K1135">
        <v>1</v>
      </c>
      <c r="L1135">
        <v>1224</v>
      </c>
      <c r="M1135">
        <v>216</v>
      </c>
      <c r="N1135">
        <v>8</v>
      </c>
      <c r="O1135">
        <v>4</v>
      </c>
      <c r="P1135">
        <v>1781</v>
      </c>
      <c r="Q1135">
        <v>65</v>
      </c>
      <c r="R1135" t="str">
        <f>_xlfn.CONCAT(Tabel1[[#This Row],[KlubNr]]," - ",Tabel1[[#This Row],[Klubnavn]])</f>
        <v>151 - Vallø Golfklub</v>
      </c>
      <c r="S1135">
        <f>Tabel1[[#This Row],[Fleks mænd]]+Tabel1[[#This Row],[Fleks damer]]</f>
        <v>1440</v>
      </c>
      <c r="T1135">
        <f>Tabel1[[#This Row],[Junior drenge]]+Tabel1[[#This Row],[Junior piger]]+Tabel1[[#This Row],[Junior drenge uden banetill.]]+Tabel1[[#This Row],[Junior piger uden banetill.]]+Tabel1[[#This Row],[Senior mænd]]+Tabel1[[#This Row],[Senior damer]]</f>
        <v>324</v>
      </c>
      <c r="U1135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1135">
        <f>Tabel1[[#This Row],[Senior mænd]]+Tabel1[[#This Row],[Senior damer]]</f>
        <v>305</v>
      </c>
      <c r="W1135">
        <f>Tabel1[[#This Row],[Langdist mænd]]+Tabel1[[#This Row],[Langdist damer]]</f>
        <v>12</v>
      </c>
      <c r="X1135">
        <f>Tabel1[[#This Row],[I alt]]</f>
        <v>1781</v>
      </c>
      <c r="Y1135">
        <f>Tabel1[[#This Row],[Passive]]</f>
        <v>65</v>
      </c>
      <c r="Z1135">
        <f>Tabel1[[#This Row],[Total Aktive]]+Tabel1[[#This Row],[Total Passive]]</f>
        <v>1846</v>
      </c>
    </row>
    <row r="1136" spans="1:26" x14ac:dyDescent="0.2">
      <c r="A1136">
        <v>2017</v>
      </c>
      <c r="B1136">
        <v>16</v>
      </c>
      <c r="C1136" t="s">
        <v>235</v>
      </c>
      <c r="D1136">
        <v>83</v>
      </c>
      <c r="E1136">
        <v>22</v>
      </c>
      <c r="F1136">
        <v>0</v>
      </c>
      <c r="G1136">
        <v>0</v>
      </c>
      <c r="H1136">
        <v>1101</v>
      </c>
      <c r="I1136">
        <v>463</v>
      </c>
      <c r="J1136">
        <v>0</v>
      </c>
      <c r="K1136">
        <v>0</v>
      </c>
      <c r="L1136">
        <v>51</v>
      </c>
      <c r="M1136">
        <v>9</v>
      </c>
      <c r="N1136">
        <v>1</v>
      </c>
      <c r="O1136">
        <v>1</v>
      </c>
      <c r="P1136">
        <v>1731</v>
      </c>
      <c r="Q1136">
        <v>201</v>
      </c>
      <c r="R1136" t="str">
        <f>_xlfn.CONCAT(Tabel1[[#This Row],[KlubNr]]," - ",Tabel1[[#This Row],[Klubnavn]])</f>
        <v>16 - Silkeborg Golfklub</v>
      </c>
      <c r="S1136">
        <f>Tabel1[[#This Row],[Fleks mænd]]+Tabel1[[#This Row],[Fleks damer]]</f>
        <v>60</v>
      </c>
      <c r="T1136">
        <f>Tabel1[[#This Row],[Junior drenge]]+Tabel1[[#This Row],[Junior piger]]+Tabel1[[#This Row],[Junior drenge uden banetill.]]+Tabel1[[#This Row],[Junior piger uden banetill.]]+Tabel1[[#This Row],[Senior mænd]]+Tabel1[[#This Row],[Senior damer]]</f>
        <v>1669</v>
      </c>
      <c r="U1136">
        <f>Tabel1[[#This Row],[Junior drenge]]+Tabel1[[#This Row],[Junior piger]]+Tabel1[[#This Row],[Junior drenge uden banetill.]]+Tabel1[[#This Row],[Junior piger uden banetill.]]+Tabel1[[#This Row],[Fleks drenge]]+Tabel1[[#This Row],[Fleks piger]]</f>
        <v>105</v>
      </c>
      <c r="V1136">
        <f>Tabel1[[#This Row],[Senior mænd]]+Tabel1[[#This Row],[Senior damer]]</f>
        <v>1564</v>
      </c>
      <c r="W1136">
        <f>Tabel1[[#This Row],[Langdist mænd]]+Tabel1[[#This Row],[Langdist damer]]</f>
        <v>2</v>
      </c>
      <c r="X1136">
        <f>Tabel1[[#This Row],[I alt]]</f>
        <v>1731</v>
      </c>
      <c r="Y1136">
        <f>Tabel1[[#This Row],[Passive]]</f>
        <v>201</v>
      </c>
      <c r="Z1136">
        <f>Tabel1[[#This Row],[Total Aktive]]+Tabel1[[#This Row],[Total Passive]]</f>
        <v>1932</v>
      </c>
    </row>
    <row r="1137" spans="1:26" x14ac:dyDescent="0.2">
      <c r="A1137">
        <v>2017</v>
      </c>
      <c r="B1137">
        <v>44</v>
      </c>
      <c r="C1137" t="s">
        <v>26</v>
      </c>
      <c r="D1137">
        <v>70</v>
      </c>
      <c r="E1137">
        <v>12</v>
      </c>
      <c r="F1137">
        <v>0</v>
      </c>
      <c r="G1137">
        <v>0</v>
      </c>
      <c r="H1137">
        <v>981</v>
      </c>
      <c r="I1137">
        <v>435</v>
      </c>
      <c r="J1137">
        <v>0</v>
      </c>
      <c r="K1137">
        <v>0</v>
      </c>
      <c r="L1137">
        <v>80</v>
      </c>
      <c r="M1137">
        <v>94</v>
      </c>
      <c r="N1137">
        <v>0</v>
      </c>
      <c r="O1137">
        <v>0</v>
      </c>
      <c r="P1137">
        <v>1672</v>
      </c>
      <c r="Q1137">
        <v>250</v>
      </c>
      <c r="R1137" t="str">
        <f>_xlfn.CONCAT(Tabel1[[#This Row],[KlubNr]]," - ",Tabel1[[#This Row],[Klubnavn]])</f>
        <v>44 - Furesø Golfklub</v>
      </c>
      <c r="S1137">
        <f>Tabel1[[#This Row],[Fleks mænd]]+Tabel1[[#This Row],[Fleks damer]]</f>
        <v>174</v>
      </c>
      <c r="T1137">
        <f>Tabel1[[#This Row],[Junior drenge]]+Tabel1[[#This Row],[Junior piger]]+Tabel1[[#This Row],[Junior drenge uden banetill.]]+Tabel1[[#This Row],[Junior piger uden banetill.]]+Tabel1[[#This Row],[Senior mænd]]+Tabel1[[#This Row],[Senior damer]]</f>
        <v>1498</v>
      </c>
      <c r="U1137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1137">
        <f>Tabel1[[#This Row],[Senior mænd]]+Tabel1[[#This Row],[Senior damer]]</f>
        <v>1416</v>
      </c>
      <c r="W1137">
        <f>Tabel1[[#This Row],[Langdist mænd]]+Tabel1[[#This Row],[Langdist damer]]</f>
        <v>0</v>
      </c>
      <c r="X1137">
        <f>Tabel1[[#This Row],[I alt]]</f>
        <v>1672</v>
      </c>
      <c r="Y1137">
        <f>Tabel1[[#This Row],[Passive]]</f>
        <v>250</v>
      </c>
      <c r="Z1137">
        <f>Tabel1[[#This Row],[Total Aktive]]+Tabel1[[#This Row],[Total Passive]]</f>
        <v>1922</v>
      </c>
    </row>
    <row r="1138" spans="1:26" x14ac:dyDescent="0.2">
      <c r="A1138">
        <v>2017</v>
      </c>
      <c r="B1138">
        <v>2</v>
      </c>
      <c r="C1138" t="s">
        <v>33</v>
      </c>
      <c r="D1138">
        <v>50</v>
      </c>
      <c r="E1138">
        <v>16</v>
      </c>
      <c r="F1138">
        <v>21</v>
      </c>
      <c r="G1138">
        <v>13</v>
      </c>
      <c r="H1138">
        <v>1028</v>
      </c>
      <c r="I1138">
        <v>433</v>
      </c>
      <c r="J1138">
        <v>0</v>
      </c>
      <c r="K1138">
        <v>0</v>
      </c>
      <c r="L1138">
        <v>58</v>
      </c>
      <c r="M1138">
        <v>27</v>
      </c>
      <c r="N1138">
        <v>8</v>
      </c>
      <c r="O1138">
        <v>4</v>
      </c>
      <c r="P1138">
        <v>1658</v>
      </c>
      <c r="Q1138">
        <v>115</v>
      </c>
      <c r="R1138" t="str">
        <f>_xlfn.CONCAT(Tabel1[[#This Row],[KlubNr]]," - ",Tabel1[[#This Row],[Klubnavn]])</f>
        <v>2 - Aalborg Golf Klub</v>
      </c>
      <c r="S1138">
        <f>Tabel1[[#This Row],[Fleks mænd]]+Tabel1[[#This Row],[Fleks damer]]</f>
        <v>85</v>
      </c>
      <c r="T1138">
        <f>Tabel1[[#This Row],[Junior drenge]]+Tabel1[[#This Row],[Junior piger]]+Tabel1[[#This Row],[Junior drenge uden banetill.]]+Tabel1[[#This Row],[Junior piger uden banetill.]]+Tabel1[[#This Row],[Senior mænd]]+Tabel1[[#This Row],[Senior damer]]</f>
        <v>1561</v>
      </c>
      <c r="U1138">
        <f>Tabel1[[#This Row],[Junior drenge]]+Tabel1[[#This Row],[Junior piger]]+Tabel1[[#This Row],[Junior drenge uden banetill.]]+Tabel1[[#This Row],[Junior piger uden banetill.]]+Tabel1[[#This Row],[Fleks drenge]]+Tabel1[[#This Row],[Fleks piger]]</f>
        <v>100</v>
      </c>
      <c r="V1138">
        <f>Tabel1[[#This Row],[Senior mænd]]+Tabel1[[#This Row],[Senior damer]]</f>
        <v>1461</v>
      </c>
      <c r="W1138">
        <f>Tabel1[[#This Row],[Langdist mænd]]+Tabel1[[#This Row],[Langdist damer]]</f>
        <v>12</v>
      </c>
      <c r="X1138">
        <f>Tabel1[[#This Row],[I alt]]</f>
        <v>1658</v>
      </c>
      <c r="Y1138">
        <f>Tabel1[[#This Row],[Passive]]</f>
        <v>115</v>
      </c>
      <c r="Z1138">
        <f>Tabel1[[#This Row],[Total Aktive]]+Tabel1[[#This Row],[Total Passive]]</f>
        <v>1773</v>
      </c>
    </row>
    <row r="1139" spans="1:26" x14ac:dyDescent="0.2">
      <c r="A1139">
        <v>2017</v>
      </c>
      <c r="B1139">
        <v>52</v>
      </c>
      <c r="C1139" t="s">
        <v>27</v>
      </c>
      <c r="D1139">
        <v>48</v>
      </c>
      <c r="E1139">
        <v>14</v>
      </c>
      <c r="F1139">
        <v>13</v>
      </c>
      <c r="G1139">
        <v>7</v>
      </c>
      <c r="H1139">
        <v>732</v>
      </c>
      <c r="I1139">
        <v>310</v>
      </c>
      <c r="J1139">
        <v>20</v>
      </c>
      <c r="K1139">
        <v>6</v>
      </c>
      <c r="L1139">
        <v>274</v>
      </c>
      <c r="M1139">
        <v>173</v>
      </c>
      <c r="N1139">
        <v>0</v>
      </c>
      <c r="O1139">
        <v>0</v>
      </c>
      <c r="P1139">
        <v>1597</v>
      </c>
      <c r="Q1139">
        <v>272</v>
      </c>
      <c r="R1139" t="str">
        <f>_xlfn.CONCAT(Tabel1[[#This Row],[KlubNr]]," - ",Tabel1[[#This Row],[Klubnavn]])</f>
        <v>52 - Hjortespring Golfklub</v>
      </c>
      <c r="S1139">
        <f>Tabel1[[#This Row],[Fleks mænd]]+Tabel1[[#This Row],[Fleks damer]]</f>
        <v>447</v>
      </c>
      <c r="T1139">
        <f>Tabel1[[#This Row],[Junior drenge]]+Tabel1[[#This Row],[Junior piger]]+Tabel1[[#This Row],[Junior drenge uden banetill.]]+Tabel1[[#This Row],[Junior piger uden banetill.]]+Tabel1[[#This Row],[Senior mænd]]+Tabel1[[#This Row],[Senior damer]]</f>
        <v>1124</v>
      </c>
      <c r="U1139">
        <f>Tabel1[[#This Row],[Junior drenge]]+Tabel1[[#This Row],[Junior piger]]+Tabel1[[#This Row],[Junior drenge uden banetill.]]+Tabel1[[#This Row],[Junior piger uden banetill.]]+Tabel1[[#This Row],[Fleks drenge]]+Tabel1[[#This Row],[Fleks piger]]</f>
        <v>108</v>
      </c>
      <c r="V1139">
        <f>Tabel1[[#This Row],[Senior mænd]]+Tabel1[[#This Row],[Senior damer]]</f>
        <v>1042</v>
      </c>
      <c r="W1139">
        <f>Tabel1[[#This Row],[Langdist mænd]]+Tabel1[[#This Row],[Langdist damer]]</f>
        <v>0</v>
      </c>
      <c r="X1139">
        <f>Tabel1[[#This Row],[I alt]]</f>
        <v>1597</v>
      </c>
      <c r="Y1139">
        <f>Tabel1[[#This Row],[Passive]]</f>
        <v>272</v>
      </c>
      <c r="Z1139">
        <f>Tabel1[[#This Row],[Total Aktive]]+Tabel1[[#This Row],[Total Passive]]</f>
        <v>1869</v>
      </c>
    </row>
    <row r="1140" spans="1:26" x14ac:dyDescent="0.2">
      <c r="A1140">
        <v>2017</v>
      </c>
      <c r="B1140">
        <v>24</v>
      </c>
      <c r="C1140" t="s">
        <v>31</v>
      </c>
      <c r="D1140">
        <v>48</v>
      </c>
      <c r="E1140">
        <v>33</v>
      </c>
      <c r="F1140">
        <v>4</v>
      </c>
      <c r="G1140">
        <v>0</v>
      </c>
      <c r="H1140">
        <v>608</v>
      </c>
      <c r="I1140">
        <v>250</v>
      </c>
      <c r="J1140">
        <v>2</v>
      </c>
      <c r="K1140">
        <v>0</v>
      </c>
      <c r="L1140">
        <v>379</v>
      </c>
      <c r="M1140">
        <v>228</v>
      </c>
      <c r="N1140">
        <v>7</v>
      </c>
      <c r="O1140">
        <v>7</v>
      </c>
      <c r="P1140">
        <v>1566</v>
      </c>
      <c r="Q1140">
        <v>57</v>
      </c>
      <c r="R1140" t="str">
        <f>_xlfn.CONCAT(Tabel1[[#This Row],[KlubNr]]," - ",Tabel1[[#This Row],[Klubnavn]])</f>
        <v>24 - Køge Golf Klub</v>
      </c>
      <c r="S1140">
        <f>Tabel1[[#This Row],[Fleks mænd]]+Tabel1[[#This Row],[Fleks damer]]</f>
        <v>607</v>
      </c>
      <c r="T1140">
        <f>Tabel1[[#This Row],[Junior drenge]]+Tabel1[[#This Row],[Junior piger]]+Tabel1[[#This Row],[Junior drenge uden banetill.]]+Tabel1[[#This Row],[Junior piger uden banetill.]]+Tabel1[[#This Row],[Senior mænd]]+Tabel1[[#This Row],[Senior damer]]</f>
        <v>943</v>
      </c>
      <c r="U1140">
        <f>Tabel1[[#This Row],[Junior drenge]]+Tabel1[[#This Row],[Junior piger]]+Tabel1[[#This Row],[Junior drenge uden banetill.]]+Tabel1[[#This Row],[Junior piger uden banetill.]]+Tabel1[[#This Row],[Fleks drenge]]+Tabel1[[#This Row],[Fleks piger]]</f>
        <v>87</v>
      </c>
      <c r="V1140">
        <f>Tabel1[[#This Row],[Senior mænd]]+Tabel1[[#This Row],[Senior damer]]</f>
        <v>858</v>
      </c>
      <c r="W1140">
        <f>Tabel1[[#This Row],[Langdist mænd]]+Tabel1[[#This Row],[Langdist damer]]</f>
        <v>14</v>
      </c>
      <c r="X1140">
        <f>Tabel1[[#This Row],[I alt]]</f>
        <v>1566</v>
      </c>
      <c r="Y1140">
        <f>Tabel1[[#This Row],[Passive]]</f>
        <v>57</v>
      </c>
      <c r="Z1140">
        <f>Tabel1[[#This Row],[Total Aktive]]+Tabel1[[#This Row],[Total Passive]]</f>
        <v>1623</v>
      </c>
    </row>
    <row r="1141" spans="1:26" x14ac:dyDescent="0.2">
      <c r="A1141">
        <v>2017</v>
      </c>
      <c r="B1141">
        <v>3</v>
      </c>
      <c r="C1141" t="s">
        <v>32</v>
      </c>
      <c r="D1141">
        <v>38</v>
      </c>
      <c r="E1141">
        <v>12</v>
      </c>
      <c r="F1141">
        <v>4</v>
      </c>
      <c r="G1141">
        <v>8</v>
      </c>
      <c r="H1141">
        <v>980</v>
      </c>
      <c r="I1141">
        <v>441</v>
      </c>
      <c r="J1141">
        <v>0</v>
      </c>
      <c r="K1141">
        <v>0</v>
      </c>
      <c r="L1141">
        <v>28</v>
      </c>
      <c r="M1141">
        <v>5</v>
      </c>
      <c r="N1141">
        <v>19</v>
      </c>
      <c r="O1141">
        <v>7</v>
      </c>
      <c r="P1141">
        <v>1542</v>
      </c>
      <c r="Q1141">
        <v>98</v>
      </c>
      <c r="R1141" t="str">
        <f>_xlfn.CONCAT(Tabel1[[#This Row],[KlubNr]]," - ",Tabel1[[#This Row],[Klubnavn]])</f>
        <v>3 - Esbjerg Golfklub</v>
      </c>
      <c r="S1141">
        <f>Tabel1[[#This Row],[Fleks mænd]]+Tabel1[[#This Row],[Fleks damer]]</f>
        <v>33</v>
      </c>
      <c r="T1141">
        <f>Tabel1[[#This Row],[Junior drenge]]+Tabel1[[#This Row],[Junior piger]]+Tabel1[[#This Row],[Junior drenge uden banetill.]]+Tabel1[[#This Row],[Junior piger uden banetill.]]+Tabel1[[#This Row],[Senior mænd]]+Tabel1[[#This Row],[Senior damer]]</f>
        <v>1483</v>
      </c>
      <c r="U1141">
        <f>Tabel1[[#This Row],[Junior drenge]]+Tabel1[[#This Row],[Junior piger]]+Tabel1[[#This Row],[Junior drenge uden banetill.]]+Tabel1[[#This Row],[Junior piger uden banetill.]]+Tabel1[[#This Row],[Fleks drenge]]+Tabel1[[#This Row],[Fleks piger]]</f>
        <v>62</v>
      </c>
      <c r="V1141">
        <f>Tabel1[[#This Row],[Senior mænd]]+Tabel1[[#This Row],[Senior damer]]</f>
        <v>1421</v>
      </c>
      <c r="W1141">
        <f>Tabel1[[#This Row],[Langdist mænd]]+Tabel1[[#This Row],[Langdist damer]]</f>
        <v>26</v>
      </c>
      <c r="X1141">
        <f>Tabel1[[#This Row],[I alt]]</f>
        <v>1542</v>
      </c>
      <c r="Y1141">
        <f>Tabel1[[#This Row],[Passive]]</f>
        <v>98</v>
      </c>
      <c r="Z1141">
        <f>Tabel1[[#This Row],[Total Aktive]]+Tabel1[[#This Row],[Total Passive]]</f>
        <v>1640</v>
      </c>
    </row>
    <row r="1142" spans="1:26" x14ac:dyDescent="0.2">
      <c r="A1142">
        <v>2017</v>
      </c>
      <c r="B1142">
        <v>101</v>
      </c>
      <c r="C1142" t="s">
        <v>29</v>
      </c>
      <c r="D1142">
        <v>49</v>
      </c>
      <c r="E1142">
        <v>6</v>
      </c>
      <c r="F1142">
        <v>14</v>
      </c>
      <c r="G1142">
        <v>1</v>
      </c>
      <c r="H1142">
        <v>1009</v>
      </c>
      <c r="I1142">
        <v>353</v>
      </c>
      <c r="J1142">
        <v>0</v>
      </c>
      <c r="K1142">
        <v>0</v>
      </c>
      <c r="L1142">
        <v>44</v>
      </c>
      <c r="M1142">
        <v>34</v>
      </c>
      <c r="N1142">
        <v>4</v>
      </c>
      <c r="O1142">
        <v>2</v>
      </c>
      <c r="P1142">
        <v>1516</v>
      </c>
      <c r="Q1142">
        <v>65</v>
      </c>
      <c r="R1142" t="str">
        <f>_xlfn.CONCAT(Tabel1[[#This Row],[KlubNr]]," - ",Tabel1[[#This Row],[Klubnavn]])</f>
        <v>101 - Odense Eventyr Golf Klub</v>
      </c>
      <c r="S1142">
        <f>Tabel1[[#This Row],[Fleks mænd]]+Tabel1[[#This Row],[Fleks damer]]</f>
        <v>78</v>
      </c>
      <c r="T1142">
        <f>Tabel1[[#This Row],[Junior drenge]]+Tabel1[[#This Row],[Junior piger]]+Tabel1[[#This Row],[Junior drenge uden banetill.]]+Tabel1[[#This Row],[Junior piger uden banetill.]]+Tabel1[[#This Row],[Senior mænd]]+Tabel1[[#This Row],[Senior damer]]</f>
        <v>1432</v>
      </c>
      <c r="U1142">
        <f>Tabel1[[#This Row],[Junior drenge]]+Tabel1[[#This Row],[Junior piger]]+Tabel1[[#This Row],[Junior drenge uden banetill.]]+Tabel1[[#This Row],[Junior piger uden banetill.]]+Tabel1[[#This Row],[Fleks drenge]]+Tabel1[[#This Row],[Fleks piger]]</f>
        <v>70</v>
      </c>
      <c r="V1142">
        <f>Tabel1[[#This Row],[Senior mænd]]+Tabel1[[#This Row],[Senior damer]]</f>
        <v>1362</v>
      </c>
      <c r="W1142">
        <f>Tabel1[[#This Row],[Langdist mænd]]+Tabel1[[#This Row],[Langdist damer]]</f>
        <v>6</v>
      </c>
      <c r="X1142">
        <f>Tabel1[[#This Row],[I alt]]</f>
        <v>1516</v>
      </c>
      <c r="Y1142">
        <f>Tabel1[[#This Row],[Passive]]</f>
        <v>65</v>
      </c>
      <c r="Z1142">
        <f>Tabel1[[#This Row],[Total Aktive]]+Tabel1[[#This Row],[Total Passive]]</f>
        <v>1581</v>
      </c>
    </row>
    <row r="1143" spans="1:26" x14ac:dyDescent="0.2">
      <c r="A1143">
        <v>2017</v>
      </c>
      <c r="B1143">
        <v>27</v>
      </c>
      <c r="C1143" t="s">
        <v>35</v>
      </c>
      <c r="D1143">
        <v>40</v>
      </c>
      <c r="E1143">
        <v>9</v>
      </c>
      <c r="F1143">
        <v>10</v>
      </c>
      <c r="G1143">
        <v>3</v>
      </c>
      <c r="H1143">
        <v>736</v>
      </c>
      <c r="I1143">
        <v>331</v>
      </c>
      <c r="J1143">
        <v>6</v>
      </c>
      <c r="K1143">
        <v>0</v>
      </c>
      <c r="L1143">
        <v>214</v>
      </c>
      <c r="M1143">
        <v>130</v>
      </c>
      <c r="N1143">
        <v>4</v>
      </c>
      <c r="O1143">
        <v>2</v>
      </c>
      <c r="P1143">
        <v>1485</v>
      </c>
      <c r="Q1143">
        <v>95</v>
      </c>
      <c r="R1143" t="str">
        <f>_xlfn.CONCAT(Tabel1[[#This Row],[KlubNr]]," - ",Tabel1[[#This Row],[Klubnavn]])</f>
        <v>27 - Vejle Golf Club</v>
      </c>
      <c r="S1143">
        <f>Tabel1[[#This Row],[Fleks mænd]]+Tabel1[[#This Row],[Fleks damer]]</f>
        <v>344</v>
      </c>
      <c r="T1143">
        <f>Tabel1[[#This Row],[Junior drenge]]+Tabel1[[#This Row],[Junior piger]]+Tabel1[[#This Row],[Junior drenge uden banetill.]]+Tabel1[[#This Row],[Junior piger uden banetill.]]+Tabel1[[#This Row],[Senior mænd]]+Tabel1[[#This Row],[Senior damer]]</f>
        <v>1129</v>
      </c>
      <c r="U1143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1143">
        <f>Tabel1[[#This Row],[Senior mænd]]+Tabel1[[#This Row],[Senior damer]]</f>
        <v>1067</v>
      </c>
      <c r="W1143">
        <f>Tabel1[[#This Row],[Langdist mænd]]+Tabel1[[#This Row],[Langdist damer]]</f>
        <v>6</v>
      </c>
      <c r="X1143">
        <f>Tabel1[[#This Row],[I alt]]</f>
        <v>1485</v>
      </c>
      <c r="Y1143">
        <f>Tabel1[[#This Row],[Passive]]</f>
        <v>95</v>
      </c>
      <c r="Z1143">
        <f>Tabel1[[#This Row],[Total Aktive]]+Tabel1[[#This Row],[Total Passive]]</f>
        <v>1580</v>
      </c>
    </row>
    <row r="1144" spans="1:26" x14ac:dyDescent="0.2">
      <c r="A1144">
        <v>2017</v>
      </c>
      <c r="B1144">
        <v>72</v>
      </c>
      <c r="C1144" t="s">
        <v>40</v>
      </c>
      <c r="D1144">
        <v>53</v>
      </c>
      <c r="E1144">
        <v>19</v>
      </c>
      <c r="F1144">
        <v>19</v>
      </c>
      <c r="G1144">
        <v>11</v>
      </c>
      <c r="H1144">
        <v>898</v>
      </c>
      <c r="I1144">
        <v>391</v>
      </c>
      <c r="J1144">
        <v>0</v>
      </c>
      <c r="K1144">
        <v>0</v>
      </c>
      <c r="L1144">
        <v>0</v>
      </c>
      <c r="M1144">
        <v>0</v>
      </c>
      <c r="N1144">
        <v>14</v>
      </c>
      <c r="O1144">
        <v>6</v>
      </c>
      <c r="P1144">
        <v>1411</v>
      </c>
      <c r="Q1144">
        <v>143</v>
      </c>
      <c r="R1144" t="str">
        <f>_xlfn.CONCAT(Tabel1[[#This Row],[KlubNr]]," - ",Tabel1[[#This Row],[Klubnavn]])</f>
        <v>72 - Dragør Golfklub</v>
      </c>
      <c r="S1144">
        <f>Tabel1[[#This Row],[Fleks mænd]]+Tabel1[[#This Row],[Fleks damer]]</f>
        <v>0</v>
      </c>
      <c r="T1144">
        <f>Tabel1[[#This Row],[Junior drenge]]+Tabel1[[#This Row],[Junior piger]]+Tabel1[[#This Row],[Junior drenge uden banetill.]]+Tabel1[[#This Row],[Junior piger uden banetill.]]+Tabel1[[#This Row],[Senior mænd]]+Tabel1[[#This Row],[Senior damer]]</f>
        <v>1391</v>
      </c>
      <c r="U1144">
        <f>Tabel1[[#This Row],[Junior drenge]]+Tabel1[[#This Row],[Junior piger]]+Tabel1[[#This Row],[Junior drenge uden banetill.]]+Tabel1[[#This Row],[Junior piger uden banetill.]]+Tabel1[[#This Row],[Fleks drenge]]+Tabel1[[#This Row],[Fleks piger]]</f>
        <v>102</v>
      </c>
      <c r="V1144">
        <f>Tabel1[[#This Row],[Senior mænd]]+Tabel1[[#This Row],[Senior damer]]</f>
        <v>1289</v>
      </c>
      <c r="W1144">
        <f>Tabel1[[#This Row],[Langdist mænd]]+Tabel1[[#This Row],[Langdist damer]]</f>
        <v>20</v>
      </c>
      <c r="X1144">
        <f>Tabel1[[#This Row],[I alt]]</f>
        <v>1411</v>
      </c>
      <c r="Y1144">
        <f>Tabel1[[#This Row],[Passive]]</f>
        <v>143</v>
      </c>
      <c r="Z1144">
        <f>Tabel1[[#This Row],[Total Aktive]]+Tabel1[[#This Row],[Total Passive]]</f>
        <v>1554</v>
      </c>
    </row>
    <row r="1145" spans="1:26" x14ac:dyDescent="0.2">
      <c r="A1145">
        <v>2017</v>
      </c>
      <c r="B1145">
        <v>50</v>
      </c>
      <c r="C1145" t="s">
        <v>52</v>
      </c>
      <c r="D1145">
        <v>14</v>
      </c>
      <c r="E1145">
        <v>2</v>
      </c>
      <c r="F1145">
        <v>12</v>
      </c>
      <c r="G1145">
        <v>6</v>
      </c>
      <c r="H1145">
        <v>679</v>
      </c>
      <c r="I1145">
        <v>259</v>
      </c>
      <c r="J1145">
        <v>0</v>
      </c>
      <c r="K1145">
        <v>0</v>
      </c>
      <c r="L1145">
        <v>314</v>
      </c>
      <c r="M1145">
        <v>121</v>
      </c>
      <c r="N1145">
        <v>0</v>
      </c>
      <c r="O1145">
        <v>0</v>
      </c>
      <c r="P1145">
        <v>1407</v>
      </c>
      <c r="Q1145">
        <v>0</v>
      </c>
      <c r="R1145" t="str">
        <f>_xlfn.CONCAT(Tabel1[[#This Row],[KlubNr]]," - ",Tabel1[[#This Row],[Klubnavn]])</f>
        <v>50 - Hedeland Golfklub</v>
      </c>
      <c r="S1145">
        <f>Tabel1[[#This Row],[Fleks mænd]]+Tabel1[[#This Row],[Fleks damer]]</f>
        <v>435</v>
      </c>
      <c r="T1145">
        <f>Tabel1[[#This Row],[Junior drenge]]+Tabel1[[#This Row],[Junior piger]]+Tabel1[[#This Row],[Junior drenge uden banetill.]]+Tabel1[[#This Row],[Junior piger uden banetill.]]+Tabel1[[#This Row],[Senior mænd]]+Tabel1[[#This Row],[Senior damer]]</f>
        <v>972</v>
      </c>
      <c r="U1145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145">
        <f>Tabel1[[#This Row],[Senior mænd]]+Tabel1[[#This Row],[Senior damer]]</f>
        <v>938</v>
      </c>
      <c r="W1145">
        <f>Tabel1[[#This Row],[Langdist mænd]]+Tabel1[[#This Row],[Langdist damer]]</f>
        <v>0</v>
      </c>
      <c r="X1145">
        <f>Tabel1[[#This Row],[I alt]]</f>
        <v>1407</v>
      </c>
      <c r="Y1145">
        <f>Tabel1[[#This Row],[Passive]]</f>
        <v>0</v>
      </c>
      <c r="Z1145">
        <f>Tabel1[[#This Row],[Total Aktive]]+Tabel1[[#This Row],[Total Passive]]</f>
        <v>1407</v>
      </c>
    </row>
    <row r="1146" spans="1:26" x14ac:dyDescent="0.2">
      <c r="A1146">
        <v>2017</v>
      </c>
      <c r="B1146">
        <v>99</v>
      </c>
      <c r="C1146" t="s">
        <v>34</v>
      </c>
      <c r="D1146">
        <v>38</v>
      </c>
      <c r="E1146">
        <v>6</v>
      </c>
      <c r="F1146">
        <v>0</v>
      </c>
      <c r="G1146">
        <v>0</v>
      </c>
      <c r="H1146">
        <v>814</v>
      </c>
      <c r="I1146">
        <v>346</v>
      </c>
      <c r="J1146">
        <v>0</v>
      </c>
      <c r="K1146">
        <v>0</v>
      </c>
      <c r="L1146">
        <v>137</v>
      </c>
      <c r="M1146">
        <v>59</v>
      </c>
      <c r="N1146">
        <v>7</v>
      </c>
      <c r="O1146">
        <v>0</v>
      </c>
      <c r="P1146">
        <v>1407</v>
      </c>
      <c r="Q1146">
        <v>158</v>
      </c>
      <c r="R1146" t="str">
        <f>_xlfn.CONCAT(Tabel1[[#This Row],[KlubNr]]," - ",Tabel1[[#This Row],[Klubnavn]])</f>
        <v>99 - Ørnehøj Golfklub</v>
      </c>
      <c r="S1146">
        <f>Tabel1[[#This Row],[Fleks mænd]]+Tabel1[[#This Row],[Fleks damer]]</f>
        <v>196</v>
      </c>
      <c r="T1146">
        <f>Tabel1[[#This Row],[Junior drenge]]+Tabel1[[#This Row],[Junior piger]]+Tabel1[[#This Row],[Junior drenge uden banetill.]]+Tabel1[[#This Row],[Junior piger uden banetill.]]+Tabel1[[#This Row],[Senior mænd]]+Tabel1[[#This Row],[Senior damer]]</f>
        <v>1204</v>
      </c>
      <c r="U1146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1146">
        <f>Tabel1[[#This Row],[Senior mænd]]+Tabel1[[#This Row],[Senior damer]]</f>
        <v>1160</v>
      </c>
      <c r="W1146">
        <f>Tabel1[[#This Row],[Langdist mænd]]+Tabel1[[#This Row],[Langdist damer]]</f>
        <v>7</v>
      </c>
      <c r="X1146">
        <f>Tabel1[[#This Row],[I alt]]</f>
        <v>1407</v>
      </c>
      <c r="Y1146">
        <f>Tabel1[[#This Row],[Passive]]</f>
        <v>158</v>
      </c>
      <c r="Z1146">
        <f>Tabel1[[#This Row],[Total Aktive]]+Tabel1[[#This Row],[Total Passive]]</f>
        <v>1565</v>
      </c>
    </row>
    <row r="1147" spans="1:26" x14ac:dyDescent="0.2">
      <c r="A1147">
        <v>2017</v>
      </c>
      <c r="B1147">
        <v>137</v>
      </c>
      <c r="C1147" t="s">
        <v>128</v>
      </c>
      <c r="D1147">
        <v>14</v>
      </c>
      <c r="E1147">
        <v>2</v>
      </c>
      <c r="F1147">
        <v>1</v>
      </c>
      <c r="G1147">
        <v>2</v>
      </c>
      <c r="H1147">
        <v>181</v>
      </c>
      <c r="I1147">
        <v>66</v>
      </c>
      <c r="J1147">
        <v>3</v>
      </c>
      <c r="K1147">
        <v>1</v>
      </c>
      <c r="L1147">
        <v>862</v>
      </c>
      <c r="M1147">
        <v>201</v>
      </c>
      <c r="N1147">
        <v>11</v>
      </c>
      <c r="O1147">
        <v>5</v>
      </c>
      <c r="P1147">
        <v>1349</v>
      </c>
      <c r="Q1147">
        <v>741</v>
      </c>
      <c r="R1147" t="str">
        <f>_xlfn.CONCAT(Tabel1[[#This Row],[KlubNr]]," - ",Tabel1[[#This Row],[Klubnavn]])</f>
        <v>137 - Øland Golfklub</v>
      </c>
      <c r="S1147">
        <f>Tabel1[[#This Row],[Fleks mænd]]+Tabel1[[#This Row],[Fleks damer]]</f>
        <v>1063</v>
      </c>
      <c r="T1147">
        <f>Tabel1[[#This Row],[Junior drenge]]+Tabel1[[#This Row],[Junior piger]]+Tabel1[[#This Row],[Junior drenge uden banetill.]]+Tabel1[[#This Row],[Junior piger uden banetill.]]+Tabel1[[#This Row],[Senior mænd]]+Tabel1[[#This Row],[Senior damer]]</f>
        <v>266</v>
      </c>
      <c r="U1147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1147">
        <f>Tabel1[[#This Row],[Senior mænd]]+Tabel1[[#This Row],[Senior damer]]</f>
        <v>247</v>
      </c>
      <c r="W1147">
        <f>Tabel1[[#This Row],[Langdist mænd]]+Tabel1[[#This Row],[Langdist damer]]</f>
        <v>16</v>
      </c>
      <c r="X1147">
        <f>Tabel1[[#This Row],[I alt]]</f>
        <v>1349</v>
      </c>
      <c r="Y1147">
        <f>Tabel1[[#This Row],[Passive]]</f>
        <v>741</v>
      </c>
      <c r="Z1147">
        <f>Tabel1[[#This Row],[Total Aktive]]+Tabel1[[#This Row],[Total Passive]]</f>
        <v>2090</v>
      </c>
    </row>
    <row r="1148" spans="1:26" x14ac:dyDescent="0.2">
      <c r="A1148">
        <v>2017</v>
      </c>
      <c r="B1148">
        <v>903</v>
      </c>
      <c r="C1148" t="s">
        <v>209</v>
      </c>
      <c r="D1148">
        <v>32</v>
      </c>
      <c r="E1148">
        <v>6</v>
      </c>
      <c r="F1148">
        <v>22</v>
      </c>
      <c r="G1148">
        <v>6</v>
      </c>
      <c r="H1148">
        <v>303</v>
      </c>
      <c r="I1148">
        <v>121</v>
      </c>
      <c r="J1148">
        <v>3</v>
      </c>
      <c r="K1148">
        <v>0</v>
      </c>
      <c r="L1148">
        <v>680</v>
      </c>
      <c r="M1148">
        <v>156</v>
      </c>
      <c r="N1148">
        <v>4</v>
      </c>
      <c r="O1148">
        <v>2</v>
      </c>
      <c r="P1148">
        <v>1335</v>
      </c>
      <c r="Q1148">
        <v>116</v>
      </c>
      <c r="R1148" t="str">
        <f>_xlfn.CONCAT(Tabel1[[#This Row],[KlubNr]]," - ",Tabel1[[#This Row],[Klubnavn]])</f>
        <v>903 - Kellers Park Golf Club</v>
      </c>
      <c r="S1148">
        <f>Tabel1[[#This Row],[Fleks mænd]]+Tabel1[[#This Row],[Fleks damer]]</f>
        <v>836</v>
      </c>
      <c r="T1148">
        <f>Tabel1[[#This Row],[Junior drenge]]+Tabel1[[#This Row],[Junior piger]]+Tabel1[[#This Row],[Junior drenge uden banetill.]]+Tabel1[[#This Row],[Junior piger uden banetill.]]+Tabel1[[#This Row],[Senior mænd]]+Tabel1[[#This Row],[Senior damer]]</f>
        <v>490</v>
      </c>
      <c r="U1148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1148">
        <f>Tabel1[[#This Row],[Senior mænd]]+Tabel1[[#This Row],[Senior damer]]</f>
        <v>424</v>
      </c>
      <c r="W1148">
        <f>Tabel1[[#This Row],[Langdist mænd]]+Tabel1[[#This Row],[Langdist damer]]</f>
        <v>6</v>
      </c>
      <c r="X1148">
        <f>Tabel1[[#This Row],[I alt]]</f>
        <v>1335</v>
      </c>
      <c r="Y1148">
        <f>Tabel1[[#This Row],[Passive]]</f>
        <v>116</v>
      </c>
      <c r="Z1148">
        <f>Tabel1[[#This Row],[Total Aktive]]+Tabel1[[#This Row],[Total Passive]]</f>
        <v>1451</v>
      </c>
    </row>
    <row r="1149" spans="1:26" x14ac:dyDescent="0.2">
      <c r="A1149">
        <v>2017</v>
      </c>
      <c r="B1149">
        <v>38</v>
      </c>
      <c r="C1149" t="s">
        <v>56</v>
      </c>
      <c r="D1149">
        <v>40</v>
      </c>
      <c r="E1149">
        <v>4</v>
      </c>
      <c r="F1149">
        <v>18</v>
      </c>
      <c r="G1149">
        <v>14</v>
      </c>
      <c r="H1149">
        <v>565</v>
      </c>
      <c r="I1149">
        <v>305</v>
      </c>
      <c r="J1149">
        <v>0</v>
      </c>
      <c r="K1149">
        <v>0</v>
      </c>
      <c r="L1149">
        <v>243</v>
      </c>
      <c r="M1149">
        <v>137</v>
      </c>
      <c r="N1149">
        <v>0</v>
      </c>
      <c r="O1149">
        <v>0</v>
      </c>
      <c r="P1149">
        <v>1326</v>
      </c>
      <c r="Q1149">
        <v>159</v>
      </c>
      <c r="R1149" t="str">
        <f>_xlfn.CONCAT(Tabel1[[#This Row],[KlubNr]]," - ",Tabel1[[#This Row],[Klubnavn]])</f>
        <v>38 - Roskilde Golf Klub</v>
      </c>
      <c r="S1149">
        <f>Tabel1[[#This Row],[Fleks mænd]]+Tabel1[[#This Row],[Fleks damer]]</f>
        <v>380</v>
      </c>
      <c r="T1149">
        <f>Tabel1[[#This Row],[Junior drenge]]+Tabel1[[#This Row],[Junior piger]]+Tabel1[[#This Row],[Junior drenge uden banetill.]]+Tabel1[[#This Row],[Junior piger uden banetill.]]+Tabel1[[#This Row],[Senior mænd]]+Tabel1[[#This Row],[Senior damer]]</f>
        <v>946</v>
      </c>
      <c r="U1149">
        <f>Tabel1[[#This Row],[Junior drenge]]+Tabel1[[#This Row],[Junior piger]]+Tabel1[[#This Row],[Junior drenge uden banetill.]]+Tabel1[[#This Row],[Junior piger uden banetill.]]+Tabel1[[#This Row],[Fleks drenge]]+Tabel1[[#This Row],[Fleks piger]]</f>
        <v>76</v>
      </c>
      <c r="V1149">
        <f>Tabel1[[#This Row],[Senior mænd]]+Tabel1[[#This Row],[Senior damer]]</f>
        <v>870</v>
      </c>
      <c r="W1149">
        <f>Tabel1[[#This Row],[Langdist mænd]]+Tabel1[[#This Row],[Langdist damer]]</f>
        <v>0</v>
      </c>
      <c r="X1149">
        <f>Tabel1[[#This Row],[I alt]]</f>
        <v>1326</v>
      </c>
      <c r="Y1149">
        <f>Tabel1[[#This Row],[Passive]]</f>
        <v>159</v>
      </c>
      <c r="Z1149">
        <f>Tabel1[[#This Row],[Total Aktive]]+Tabel1[[#This Row],[Total Passive]]</f>
        <v>1485</v>
      </c>
    </row>
    <row r="1150" spans="1:26" x14ac:dyDescent="0.2">
      <c r="A1150">
        <v>2017</v>
      </c>
      <c r="B1150">
        <v>78</v>
      </c>
      <c r="C1150" t="s">
        <v>38</v>
      </c>
      <c r="D1150">
        <v>29</v>
      </c>
      <c r="E1150">
        <v>12</v>
      </c>
      <c r="F1150">
        <v>17</v>
      </c>
      <c r="G1150">
        <v>14</v>
      </c>
      <c r="H1150">
        <v>789</v>
      </c>
      <c r="I1150">
        <v>400</v>
      </c>
      <c r="J1150">
        <v>0</v>
      </c>
      <c r="K1150">
        <v>0</v>
      </c>
      <c r="L1150">
        <v>25</v>
      </c>
      <c r="M1150">
        <v>11</v>
      </c>
      <c r="N1150">
        <v>3</v>
      </c>
      <c r="O1150">
        <v>1</v>
      </c>
      <c r="P1150">
        <v>1301</v>
      </c>
      <c r="Q1150">
        <v>96</v>
      </c>
      <c r="R1150" t="str">
        <f>_xlfn.CONCAT(Tabel1[[#This Row],[KlubNr]]," - ",Tabel1[[#This Row],[Klubnavn]])</f>
        <v>78 - Breinholtgård Golf Klub</v>
      </c>
      <c r="S1150">
        <f>Tabel1[[#This Row],[Fleks mænd]]+Tabel1[[#This Row],[Fleks damer]]</f>
        <v>36</v>
      </c>
      <c r="T1150">
        <f>Tabel1[[#This Row],[Junior drenge]]+Tabel1[[#This Row],[Junior piger]]+Tabel1[[#This Row],[Junior drenge uden banetill.]]+Tabel1[[#This Row],[Junior piger uden banetill.]]+Tabel1[[#This Row],[Senior mænd]]+Tabel1[[#This Row],[Senior damer]]</f>
        <v>1261</v>
      </c>
      <c r="U1150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1150">
        <f>Tabel1[[#This Row],[Senior mænd]]+Tabel1[[#This Row],[Senior damer]]</f>
        <v>1189</v>
      </c>
      <c r="W1150">
        <f>Tabel1[[#This Row],[Langdist mænd]]+Tabel1[[#This Row],[Langdist damer]]</f>
        <v>4</v>
      </c>
      <c r="X1150">
        <f>Tabel1[[#This Row],[I alt]]</f>
        <v>1301</v>
      </c>
      <c r="Y1150">
        <f>Tabel1[[#This Row],[Passive]]</f>
        <v>96</v>
      </c>
      <c r="Z1150">
        <f>Tabel1[[#This Row],[Total Aktive]]+Tabel1[[#This Row],[Total Passive]]</f>
        <v>1397</v>
      </c>
    </row>
    <row r="1151" spans="1:26" x14ac:dyDescent="0.2">
      <c r="A1151">
        <v>2017</v>
      </c>
      <c r="B1151">
        <v>124</v>
      </c>
      <c r="C1151" t="s">
        <v>85</v>
      </c>
      <c r="D1151">
        <v>14</v>
      </c>
      <c r="E1151">
        <v>1</v>
      </c>
      <c r="F1151">
        <v>20</v>
      </c>
      <c r="G1151">
        <v>4</v>
      </c>
      <c r="H1151">
        <v>445</v>
      </c>
      <c r="I1151">
        <v>189</v>
      </c>
      <c r="J1151">
        <v>0</v>
      </c>
      <c r="K1151">
        <v>1</v>
      </c>
      <c r="L1151">
        <v>421</v>
      </c>
      <c r="M1151">
        <v>192</v>
      </c>
      <c r="N1151">
        <v>2</v>
      </c>
      <c r="O1151">
        <v>1</v>
      </c>
      <c r="P1151">
        <v>1290</v>
      </c>
      <c r="Q1151">
        <v>5</v>
      </c>
      <c r="R1151" t="str">
        <f>_xlfn.CONCAT(Tabel1[[#This Row],[KlubNr]]," - ",Tabel1[[#This Row],[Klubnavn]])</f>
        <v>124 - Nivå Golf Klub</v>
      </c>
      <c r="S1151">
        <f>Tabel1[[#This Row],[Fleks mænd]]+Tabel1[[#This Row],[Fleks damer]]</f>
        <v>613</v>
      </c>
      <c r="T1151">
        <f>Tabel1[[#This Row],[Junior drenge]]+Tabel1[[#This Row],[Junior piger]]+Tabel1[[#This Row],[Junior drenge uden banetill.]]+Tabel1[[#This Row],[Junior piger uden banetill.]]+Tabel1[[#This Row],[Senior mænd]]+Tabel1[[#This Row],[Senior damer]]</f>
        <v>673</v>
      </c>
      <c r="U1151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151">
        <f>Tabel1[[#This Row],[Senior mænd]]+Tabel1[[#This Row],[Senior damer]]</f>
        <v>634</v>
      </c>
      <c r="W1151">
        <f>Tabel1[[#This Row],[Langdist mænd]]+Tabel1[[#This Row],[Langdist damer]]</f>
        <v>3</v>
      </c>
      <c r="X1151">
        <f>Tabel1[[#This Row],[I alt]]</f>
        <v>1290</v>
      </c>
      <c r="Y1151">
        <f>Tabel1[[#This Row],[Passive]]</f>
        <v>5</v>
      </c>
      <c r="Z1151">
        <f>Tabel1[[#This Row],[Total Aktive]]+Tabel1[[#This Row],[Total Passive]]</f>
        <v>1295</v>
      </c>
    </row>
    <row r="1152" spans="1:26" x14ac:dyDescent="0.2">
      <c r="A1152">
        <v>2017</v>
      </c>
      <c r="B1152">
        <v>15</v>
      </c>
      <c r="C1152" t="s">
        <v>43</v>
      </c>
      <c r="D1152">
        <v>25</v>
      </c>
      <c r="E1152">
        <v>8</v>
      </c>
      <c r="F1152">
        <v>13</v>
      </c>
      <c r="G1152">
        <v>11</v>
      </c>
      <c r="H1152">
        <v>659</v>
      </c>
      <c r="I1152">
        <v>376</v>
      </c>
      <c r="J1152">
        <v>0</v>
      </c>
      <c r="K1152">
        <v>0</v>
      </c>
      <c r="L1152">
        <v>123</v>
      </c>
      <c r="M1152">
        <v>51</v>
      </c>
      <c r="N1152">
        <v>4</v>
      </c>
      <c r="O1152">
        <v>2</v>
      </c>
      <c r="P1152">
        <v>1272</v>
      </c>
      <c r="Q1152">
        <v>42</v>
      </c>
      <c r="R1152" t="str">
        <f>_xlfn.CONCAT(Tabel1[[#This Row],[KlubNr]]," - ",Tabel1[[#This Row],[Klubnavn]])</f>
        <v>15 - Herning Golf Klub</v>
      </c>
      <c r="S1152">
        <f>Tabel1[[#This Row],[Fleks mænd]]+Tabel1[[#This Row],[Fleks damer]]</f>
        <v>174</v>
      </c>
      <c r="T1152">
        <f>Tabel1[[#This Row],[Junior drenge]]+Tabel1[[#This Row],[Junior piger]]+Tabel1[[#This Row],[Junior drenge uden banetill.]]+Tabel1[[#This Row],[Junior piger uden banetill.]]+Tabel1[[#This Row],[Senior mænd]]+Tabel1[[#This Row],[Senior damer]]</f>
        <v>1092</v>
      </c>
      <c r="U1152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152">
        <f>Tabel1[[#This Row],[Senior mænd]]+Tabel1[[#This Row],[Senior damer]]</f>
        <v>1035</v>
      </c>
      <c r="W1152">
        <f>Tabel1[[#This Row],[Langdist mænd]]+Tabel1[[#This Row],[Langdist damer]]</f>
        <v>6</v>
      </c>
      <c r="X1152">
        <f>Tabel1[[#This Row],[I alt]]</f>
        <v>1272</v>
      </c>
      <c r="Y1152">
        <f>Tabel1[[#This Row],[Passive]]</f>
        <v>42</v>
      </c>
      <c r="Z1152">
        <f>Tabel1[[#This Row],[Total Aktive]]+Tabel1[[#This Row],[Total Passive]]</f>
        <v>1314</v>
      </c>
    </row>
    <row r="1153" spans="1:26" x14ac:dyDescent="0.2">
      <c r="A1153">
        <v>2017</v>
      </c>
      <c r="B1153">
        <v>37</v>
      </c>
      <c r="C1153" t="s">
        <v>37</v>
      </c>
      <c r="D1153">
        <v>101</v>
      </c>
      <c r="E1153">
        <v>24</v>
      </c>
      <c r="F1153">
        <v>43</v>
      </c>
      <c r="G1153">
        <v>19</v>
      </c>
      <c r="H1153">
        <v>689</v>
      </c>
      <c r="I1153">
        <v>376</v>
      </c>
      <c r="J1153">
        <v>0</v>
      </c>
      <c r="K1153">
        <v>0</v>
      </c>
      <c r="L1153">
        <v>6</v>
      </c>
      <c r="M1153">
        <v>1</v>
      </c>
      <c r="N1153">
        <v>0</v>
      </c>
      <c r="O1153">
        <v>0</v>
      </c>
      <c r="P1153">
        <v>1259</v>
      </c>
      <c r="Q1153">
        <v>335</v>
      </c>
      <c r="R1153" t="str">
        <f>_xlfn.CONCAT(Tabel1[[#This Row],[KlubNr]]," - ",Tabel1[[#This Row],[Klubnavn]])</f>
        <v>37 - Søllerød Golfklub</v>
      </c>
      <c r="S1153">
        <f>Tabel1[[#This Row],[Fleks mænd]]+Tabel1[[#This Row],[Fleks damer]]</f>
        <v>7</v>
      </c>
      <c r="T1153">
        <f>Tabel1[[#This Row],[Junior drenge]]+Tabel1[[#This Row],[Junior piger]]+Tabel1[[#This Row],[Junior drenge uden banetill.]]+Tabel1[[#This Row],[Junior piger uden banetill.]]+Tabel1[[#This Row],[Senior mænd]]+Tabel1[[#This Row],[Senior damer]]</f>
        <v>1252</v>
      </c>
      <c r="U1153">
        <f>Tabel1[[#This Row],[Junior drenge]]+Tabel1[[#This Row],[Junior piger]]+Tabel1[[#This Row],[Junior drenge uden banetill.]]+Tabel1[[#This Row],[Junior piger uden banetill.]]+Tabel1[[#This Row],[Fleks drenge]]+Tabel1[[#This Row],[Fleks piger]]</f>
        <v>187</v>
      </c>
      <c r="V1153">
        <f>Tabel1[[#This Row],[Senior mænd]]+Tabel1[[#This Row],[Senior damer]]</f>
        <v>1065</v>
      </c>
      <c r="W1153">
        <f>Tabel1[[#This Row],[Langdist mænd]]+Tabel1[[#This Row],[Langdist damer]]</f>
        <v>0</v>
      </c>
      <c r="X1153">
        <f>Tabel1[[#This Row],[I alt]]</f>
        <v>1259</v>
      </c>
      <c r="Y1153">
        <f>Tabel1[[#This Row],[Passive]]</f>
        <v>335</v>
      </c>
      <c r="Z1153">
        <f>Tabel1[[#This Row],[Total Aktive]]+Tabel1[[#This Row],[Total Passive]]</f>
        <v>1594</v>
      </c>
    </row>
    <row r="1154" spans="1:26" x14ac:dyDescent="0.2">
      <c r="A1154">
        <v>2017</v>
      </c>
      <c r="B1154">
        <v>33</v>
      </c>
      <c r="C1154" t="s">
        <v>50</v>
      </c>
      <c r="D1154">
        <v>62</v>
      </c>
      <c r="E1154">
        <v>29</v>
      </c>
      <c r="F1154">
        <v>13</v>
      </c>
      <c r="G1154">
        <v>5</v>
      </c>
      <c r="H1154">
        <v>648</v>
      </c>
      <c r="I1154">
        <v>376</v>
      </c>
      <c r="J1154">
        <v>0</v>
      </c>
      <c r="K1154">
        <v>0</v>
      </c>
      <c r="L1154">
        <v>44</v>
      </c>
      <c r="M1154">
        <v>37</v>
      </c>
      <c r="N1154">
        <v>21</v>
      </c>
      <c r="O1154">
        <v>10</v>
      </c>
      <c r="P1154">
        <v>1245</v>
      </c>
      <c r="Q1154">
        <v>148</v>
      </c>
      <c r="R1154" t="str">
        <f>_xlfn.CONCAT(Tabel1[[#This Row],[KlubNr]]," - ",Tabel1[[#This Row],[Klubnavn]])</f>
        <v>33 - Kokkedal Golfklub</v>
      </c>
      <c r="S1154">
        <f>Tabel1[[#This Row],[Fleks mænd]]+Tabel1[[#This Row],[Fleks damer]]</f>
        <v>81</v>
      </c>
      <c r="T1154">
        <f>Tabel1[[#This Row],[Junior drenge]]+Tabel1[[#This Row],[Junior piger]]+Tabel1[[#This Row],[Junior drenge uden banetill.]]+Tabel1[[#This Row],[Junior piger uden banetill.]]+Tabel1[[#This Row],[Senior mænd]]+Tabel1[[#This Row],[Senior damer]]</f>
        <v>1133</v>
      </c>
      <c r="U1154">
        <f>Tabel1[[#This Row],[Junior drenge]]+Tabel1[[#This Row],[Junior piger]]+Tabel1[[#This Row],[Junior drenge uden banetill.]]+Tabel1[[#This Row],[Junior piger uden banetill.]]+Tabel1[[#This Row],[Fleks drenge]]+Tabel1[[#This Row],[Fleks piger]]</f>
        <v>109</v>
      </c>
      <c r="V1154">
        <f>Tabel1[[#This Row],[Senior mænd]]+Tabel1[[#This Row],[Senior damer]]</f>
        <v>1024</v>
      </c>
      <c r="W1154">
        <f>Tabel1[[#This Row],[Langdist mænd]]+Tabel1[[#This Row],[Langdist damer]]</f>
        <v>31</v>
      </c>
      <c r="X1154">
        <f>Tabel1[[#This Row],[I alt]]</f>
        <v>1245</v>
      </c>
      <c r="Y1154">
        <f>Tabel1[[#This Row],[Passive]]</f>
        <v>148</v>
      </c>
      <c r="Z1154">
        <f>Tabel1[[#This Row],[Total Aktive]]+Tabel1[[#This Row],[Total Passive]]</f>
        <v>1393</v>
      </c>
    </row>
    <row r="1155" spans="1:26" x14ac:dyDescent="0.2">
      <c r="A1155">
        <v>2017</v>
      </c>
      <c r="B1155">
        <v>1</v>
      </c>
      <c r="C1155" t="s">
        <v>55</v>
      </c>
      <c r="D1155">
        <v>62</v>
      </c>
      <c r="E1155">
        <v>19</v>
      </c>
      <c r="F1155">
        <v>35</v>
      </c>
      <c r="G1155">
        <v>11</v>
      </c>
      <c r="H1155">
        <v>621</v>
      </c>
      <c r="I1155">
        <v>363</v>
      </c>
      <c r="J1155">
        <v>0</v>
      </c>
      <c r="K1155">
        <v>0</v>
      </c>
      <c r="L1155">
        <v>70</v>
      </c>
      <c r="M1155">
        <v>60</v>
      </c>
      <c r="N1155">
        <v>0</v>
      </c>
      <c r="O1155">
        <v>0</v>
      </c>
      <c r="P1155">
        <v>1241</v>
      </c>
      <c r="Q1155">
        <v>314</v>
      </c>
      <c r="R1155" t="str">
        <f>_xlfn.CONCAT(Tabel1[[#This Row],[KlubNr]]," - ",Tabel1[[#This Row],[Klubnavn]])</f>
        <v>1 - Københavns Golf Klub</v>
      </c>
      <c r="S1155">
        <f>Tabel1[[#This Row],[Fleks mænd]]+Tabel1[[#This Row],[Fleks damer]]</f>
        <v>130</v>
      </c>
      <c r="T1155">
        <f>Tabel1[[#This Row],[Junior drenge]]+Tabel1[[#This Row],[Junior piger]]+Tabel1[[#This Row],[Junior drenge uden banetill.]]+Tabel1[[#This Row],[Junior piger uden banetill.]]+Tabel1[[#This Row],[Senior mænd]]+Tabel1[[#This Row],[Senior damer]]</f>
        <v>1111</v>
      </c>
      <c r="U1155">
        <f>Tabel1[[#This Row],[Junior drenge]]+Tabel1[[#This Row],[Junior piger]]+Tabel1[[#This Row],[Junior drenge uden banetill.]]+Tabel1[[#This Row],[Junior piger uden banetill.]]+Tabel1[[#This Row],[Fleks drenge]]+Tabel1[[#This Row],[Fleks piger]]</f>
        <v>127</v>
      </c>
      <c r="V1155">
        <f>Tabel1[[#This Row],[Senior mænd]]+Tabel1[[#This Row],[Senior damer]]</f>
        <v>984</v>
      </c>
      <c r="W1155">
        <f>Tabel1[[#This Row],[Langdist mænd]]+Tabel1[[#This Row],[Langdist damer]]</f>
        <v>0</v>
      </c>
      <c r="X1155">
        <f>Tabel1[[#This Row],[I alt]]</f>
        <v>1241</v>
      </c>
      <c r="Y1155">
        <f>Tabel1[[#This Row],[Passive]]</f>
        <v>314</v>
      </c>
      <c r="Z1155">
        <f>Tabel1[[#This Row],[Total Aktive]]+Tabel1[[#This Row],[Total Passive]]</f>
        <v>1555</v>
      </c>
    </row>
    <row r="1156" spans="1:26" x14ac:dyDescent="0.2">
      <c r="A1156">
        <v>2017</v>
      </c>
      <c r="B1156">
        <v>67</v>
      </c>
      <c r="C1156" t="s">
        <v>67</v>
      </c>
      <c r="D1156">
        <v>35</v>
      </c>
      <c r="E1156">
        <v>10</v>
      </c>
      <c r="F1156">
        <v>18</v>
      </c>
      <c r="G1156">
        <v>10</v>
      </c>
      <c r="H1156">
        <v>558</v>
      </c>
      <c r="I1156">
        <v>315</v>
      </c>
      <c r="J1156">
        <v>0</v>
      </c>
      <c r="K1156">
        <v>0</v>
      </c>
      <c r="L1156">
        <v>162</v>
      </c>
      <c r="M1156">
        <v>133</v>
      </c>
      <c r="N1156">
        <v>0</v>
      </c>
      <c r="O1156">
        <v>0</v>
      </c>
      <c r="P1156">
        <v>1241</v>
      </c>
      <c r="Q1156">
        <v>178</v>
      </c>
      <c r="R1156" t="str">
        <f>_xlfn.CONCAT(Tabel1[[#This Row],[KlubNr]]," - ",Tabel1[[#This Row],[Klubnavn]])</f>
        <v>67 - Hornbæk Golfklub</v>
      </c>
      <c r="S1156">
        <f>Tabel1[[#This Row],[Fleks mænd]]+Tabel1[[#This Row],[Fleks damer]]</f>
        <v>295</v>
      </c>
      <c r="T1156">
        <f>Tabel1[[#This Row],[Junior drenge]]+Tabel1[[#This Row],[Junior piger]]+Tabel1[[#This Row],[Junior drenge uden banetill.]]+Tabel1[[#This Row],[Junior piger uden banetill.]]+Tabel1[[#This Row],[Senior mænd]]+Tabel1[[#This Row],[Senior damer]]</f>
        <v>946</v>
      </c>
      <c r="U1156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1156">
        <f>Tabel1[[#This Row],[Senior mænd]]+Tabel1[[#This Row],[Senior damer]]</f>
        <v>873</v>
      </c>
      <c r="W1156">
        <f>Tabel1[[#This Row],[Langdist mænd]]+Tabel1[[#This Row],[Langdist damer]]</f>
        <v>0</v>
      </c>
      <c r="X1156">
        <f>Tabel1[[#This Row],[I alt]]</f>
        <v>1241</v>
      </c>
      <c r="Y1156">
        <f>Tabel1[[#This Row],[Passive]]</f>
        <v>178</v>
      </c>
      <c r="Z1156">
        <f>Tabel1[[#This Row],[Total Aktive]]+Tabel1[[#This Row],[Total Passive]]</f>
        <v>1419</v>
      </c>
    </row>
    <row r="1157" spans="1:26" x14ac:dyDescent="0.2">
      <c r="A1157">
        <v>2017</v>
      </c>
      <c r="B1157">
        <v>5</v>
      </c>
      <c r="C1157" t="s">
        <v>44</v>
      </c>
      <c r="D1157">
        <v>48</v>
      </c>
      <c r="E1157">
        <v>6</v>
      </c>
      <c r="F1157">
        <v>6</v>
      </c>
      <c r="G1157">
        <v>5</v>
      </c>
      <c r="H1157">
        <v>735</v>
      </c>
      <c r="I1157">
        <v>351</v>
      </c>
      <c r="J1157">
        <v>0</v>
      </c>
      <c r="K1157">
        <v>0</v>
      </c>
      <c r="L1157">
        <v>67</v>
      </c>
      <c r="M1157">
        <v>8</v>
      </c>
      <c r="N1157">
        <v>10</v>
      </c>
      <c r="O1157">
        <v>2</v>
      </c>
      <c r="P1157">
        <v>1238</v>
      </c>
      <c r="Q1157">
        <v>242</v>
      </c>
      <c r="R1157" t="str">
        <f>_xlfn.CONCAT(Tabel1[[#This Row],[KlubNr]]," - ",Tabel1[[#This Row],[Klubnavn]])</f>
        <v>5 - Odense Golfklub</v>
      </c>
      <c r="S1157">
        <f>Tabel1[[#This Row],[Fleks mænd]]+Tabel1[[#This Row],[Fleks damer]]</f>
        <v>75</v>
      </c>
      <c r="T1157">
        <f>Tabel1[[#This Row],[Junior drenge]]+Tabel1[[#This Row],[Junior piger]]+Tabel1[[#This Row],[Junior drenge uden banetill.]]+Tabel1[[#This Row],[Junior piger uden banetill.]]+Tabel1[[#This Row],[Senior mænd]]+Tabel1[[#This Row],[Senior damer]]</f>
        <v>1151</v>
      </c>
      <c r="U1157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1157">
        <f>Tabel1[[#This Row],[Senior mænd]]+Tabel1[[#This Row],[Senior damer]]</f>
        <v>1086</v>
      </c>
      <c r="W1157">
        <f>Tabel1[[#This Row],[Langdist mænd]]+Tabel1[[#This Row],[Langdist damer]]</f>
        <v>12</v>
      </c>
      <c r="X1157">
        <f>Tabel1[[#This Row],[I alt]]</f>
        <v>1238</v>
      </c>
      <c r="Y1157">
        <f>Tabel1[[#This Row],[Passive]]</f>
        <v>242</v>
      </c>
      <c r="Z1157">
        <f>Tabel1[[#This Row],[Total Aktive]]+Tabel1[[#This Row],[Total Passive]]</f>
        <v>1480</v>
      </c>
    </row>
    <row r="1158" spans="1:26" x14ac:dyDescent="0.2">
      <c r="A1158">
        <v>2017</v>
      </c>
      <c r="B1158">
        <v>7</v>
      </c>
      <c r="C1158" t="s">
        <v>46</v>
      </c>
      <c r="D1158">
        <v>42</v>
      </c>
      <c r="E1158">
        <v>4</v>
      </c>
      <c r="F1158">
        <v>18</v>
      </c>
      <c r="G1158">
        <v>6</v>
      </c>
      <c r="H1158">
        <v>812</v>
      </c>
      <c r="I1158">
        <v>348</v>
      </c>
      <c r="J1158">
        <v>0</v>
      </c>
      <c r="K1158">
        <v>0</v>
      </c>
      <c r="L1158">
        <v>0</v>
      </c>
      <c r="M1158">
        <v>0</v>
      </c>
      <c r="N1158">
        <v>1</v>
      </c>
      <c r="O1158">
        <v>1</v>
      </c>
      <c r="P1158">
        <v>1232</v>
      </c>
      <c r="Q1158">
        <v>83</v>
      </c>
      <c r="R1158" t="str">
        <f>_xlfn.CONCAT(Tabel1[[#This Row],[KlubNr]]," - ",Tabel1[[#This Row],[Klubnavn]])</f>
        <v>7 - Kolding Golf Club</v>
      </c>
      <c r="S1158">
        <f>Tabel1[[#This Row],[Fleks mænd]]+Tabel1[[#This Row],[Fleks damer]]</f>
        <v>0</v>
      </c>
      <c r="T1158">
        <f>Tabel1[[#This Row],[Junior drenge]]+Tabel1[[#This Row],[Junior piger]]+Tabel1[[#This Row],[Junior drenge uden banetill.]]+Tabel1[[#This Row],[Junior piger uden banetill.]]+Tabel1[[#This Row],[Senior mænd]]+Tabel1[[#This Row],[Senior damer]]</f>
        <v>1230</v>
      </c>
      <c r="U1158">
        <f>Tabel1[[#This Row],[Junior drenge]]+Tabel1[[#This Row],[Junior piger]]+Tabel1[[#This Row],[Junior drenge uden banetill.]]+Tabel1[[#This Row],[Junior piger uden banetill.]]+Tabel1[[#This Row],[Fleks drenge]]+Tabel1[[#This Row],[Fleks piger]]</f>
        <v>70</v>
      </c>
      <c r="V1158">
        <f>Tabel1[[#This Row],[Senior mænd]]+Tabel1[[#This Row],[Senior damer]]</f>
        <v>1160</v>
      </c>
      <c r="W1158">
        <f>Tabel1[[#This Row],[Langdist mænd]]+Tabel1[[#This Row],[Langdist damer]]</f>
        <v>2</v>
      </c>
      <c r="X1158">
        <f>Tabel1[[#This Row],[I alt]]</f>
        <v>1232</v>
      </c>
      <c r="Y1158">
        <f>Tabel1[[#This Row],[Passive]]</f>
        <v>83</v>
      </c>
      <c r="Z1158">
        <f>Tabel1[[#This Row],[Total Aktive]]+Tabel1[[#This Row],[Total Passive]]</f>
        <v>1315</v>
      </c>
    </row>
    <row r="1159" spans="1:26" x14ac:dyDescent="0.2">
      <c r="A1159">
        <v>2017</v>
      </c>
      <c r="B1159">
        <v>17</v>
      </c>
      <c r="C1159" t="s">
        <v>51</v>
      </c>
      <c r="D1159">
        <v>43</v>
      </c>
      <c r="E1159">
        <v>18</v>
      </c>
      <c r="F1159">
        <v>11</v>
      </c>
      <c r="G1159">
        <v>4</v>
      </c>
      <c r="H1159">
        <v>642</v>
      </c>
      <c r="I1159">
        <v>309</v>
      </c>
      <c r="J1159">
        <v>0</v>
      </c>
      <c r="K1159">
        <v>0</v>
      </c>
      <c r="L1159">
        <v>91</v>
      </c>
      <c r="M1159">
        <v>44</v>
      </c>
      <c r="N1159">
        <v>7</v>
      </c>
      <c r="O1159">
        <v>1</v>
      </c>
      <c r="P1159">
        <v>1170</v>
      </c>
      <c r="Q1159">
        <v>174</v>
      </c>
      <c r="R1159" t="str">
        <f>_xlfn.CONCAT(Tabel1[[#This Row],[KlubNr]]," - ",Tabel1[[#This Row],[Klubnavn]])</f>
        <v>17 - Hillerød Golf Klub</v>
      </c>
      <c r="S1159">
        <f>Tabel1[[#This Row],[Fleks mænd]]+Tabel1[[#This Row],[Fleks damer]]</f>
        <v>135</v>
      </c>
      <c r="T1159">
        <f>Tabel1[[#This Row],[Junior drenge]]+Tabel1[[#This Row],[Junior piger]]+Tabel1[[#This Row],[Junior drenge uden banetill.]]+Tabel1[[#This Row],[Junior piger uden banetill.]]+Tabel1[[#This Row],[Senior mænd]]+Tabel1[[#This Row],[Senior damer]]</f>
        <v>1027</v>
      </c>
      <c r="U1159">
        <f>Tabel1[[#This Row],[Junior drenge]]+Tabel1[[#This Row],[Junior piger]]+Tabel1[[#This Row],[Junior drenge uden banetill.]]+Tabel1[[#This Row],[Junior piger uden banetill.]]+Tabel1[[#This Row],[Fleks drenge]]+Tabel1[[#This Row],[Fleks piger]]</f>
        <v>76</v>
      </c>
      <c r="V1159">
        <f>Tabel1[[#This Row],[Senior mænd]]+Tabel1[[#This Row],[Senior damer]]</f>
        <v>951</v>
      </c>
      <c r="W1159">
        <f>Tabel1[[#This Row],[Langdist mænd]]+Tabel1[[#This Row],[Langdist damer]]</f>
        <v>8</v>
      </c>
      <c r="X1159">
        <f>Tabel1[[#This Row],[I alt]]</f>
        <v>1170</v>
      </c>
      <c r="Y1159">
        <f>Tabel1[[#This Row],[Passive]]</f>
        <v>174</v>
      </c>
      <c r="Z1159">
        <f>Tabel1[[#This Row],[Total Aktive]]+Tabel1[[#This Row],[Total Passive]]</f>
        <v>1344</v>
      </c>
    </row>
    <row r="1160" spans="1:26" x14ac:dyDescent="0.2">
      <c r="A1160">
        <v>2017</v>
      </c>
      <c r="B1160">
        <v>35</v>
      </c>
      <c r="C1160" t="s">
        <v>49</v>
      </c>
      <c r="D1160">
        <v>29</v>
      </c>
      <c r="E1160">
        <v>12</v>
      </c>
      <c r="F1160">
        <v>5</v>
      </c>
      <c r="G1160">
        <v>0</v>
      </c>
      <c r="H1160">
        <v>666</v>
      </c>
      <c r="I1160">
        <v>239</v>
      </c>
      <c r="J1160">
        <v>0</v>
      </c>
      <c r="K1160">
        <v>0</v>
      </c>
      <c r="L1160">
        <v>139</v>
      </c>
      <c r="M1160">
        <v>53</v>
      </c>
      <c r="N1160">
        <v>7</v>
      </c>
      <c r="O1160">
        <v>2</v>
      </c>
      <c r="P1160">
        <v>1152</v>
      </c>
      <c r="Q1160">
        <v>0</v>
      </c>
      <c r="R1160" t="str">
        <f>_xlfn.CONCAT(Tabel1[[#This Row],[KlubNr]]," - ",Tabel1[[#This Row],[Klubnavn]])</f>
        <v>35 - Horsens Golfklub</v>
      </c>
      <c r="S1160">
        <f>Tabel1[[#This Row],[Fleks mænd]]+Tabel1[[#This Row],[Fleks damer]]</f>
        <v>192</v>
      </c>
      <c r="T1160">
        <f>Tabel1[[#This Row],[Junior drenge]]+Tabel1[[#This Row],[Junior piger]]+Tabel1[[#This Row],[Junior drenge uden banetill.]]+Tabel1[[#This Row],[Junior piger uden banetill.]]+Tabel1[[#This Row],[Senior mænd]]+Tabel1[[#This Row],[Senior damer]]</f>
        <v>951</v>
      </c>
      <c r="U1160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160">
        <f>Tabel1[[#This Row],[Senior mænd]]+Tabel1[[#This Row],[Senior damer]]</f>
        <v>905</v>
      </c>
      <c r="W1160">
        <f>Tabel1[[#This Row],[Langdist mænd]]+Tabel1[[#This Row],[Langdist damer]]</f>
        <v>9</v>
      </c>
      <c r="X1160">
        <f>Tabel1[[#This Row],[I alt]]</f>
        <v>1152</v>
      </c>
      <c r="Y1160">
        <f>Tabel1[[#This Row],[Passive]]</f>
        <v>0</v>
      </c>
      <c r="Z1160">
        <f>Tabel1[[#This Row],[Total Aktive]]+Tabel1[[#This Row],[Total Passive]]</f>
        <v>1152</v>
      </c>
    </row>
    <row r="1161" spans="1:26" x14ac:dyDescent="0.2">
      <c r="A1161">
        <v>2017</v>
      </c>
      <c r="B1161">
        <v>73</v>
      </c>
      <c r="C1161" t="s">
        <v>68</v>
      </c>
      <c r="D1161">
        <v>17</v>
      </c>
      <c r="E1161">
        <v>4</v>
      </c>
      <c r="F1161">
        <v>3</v>
      </c>
      <c r="G1161">
        <v>1</v>
      </c>
      <c r="H1161">
        <v>446</v>
      </c>
      <c r="I1161">
        <v>142</v>
      </c>
      <c r="J1161">
        <v>0</v>
      </c>
      <c r="K1161">
        <v>1</v>
      </c>
      <c r="L1161">
        <v>393</v>
      </c>
      <c r="M1161">
        <v>145</v>
      </c>
      <c r="N1161">
        <v>0</v>
      </c>
      <c r="O1161">
        <v>0</v>
      </c>
      <c r="P1161">
        <v>1152</v>
      </c>
      <c r="Q1161">
        <v>21</v>
      </c>
      <c r="R1161" t="str">
        <f>_xlfn.CONCAT(Tabel1[[#This Row],[KlubNr]]," - ",Tabel1[[#This Row],[Klubnavn]])</f>
        <v>73 - Aarhus Aadal Golf Club</v>
      </c>
      <c r="S1161">
        <f>Tabel1[[#This Row],[Fleks mænd]]+Tabel1[[#This Row],[Fleks damer]]</f>
        <v>538</v>
      </c>
      <c r="T1161">
        <f>Tabel1[[#This Row],[Junior drenge]]+Tabel1[[#This Row],[Junior piger]]+Tabel1[[#This Row],[Junior drenge uden banetill.]]+Tabel1[[#This Row],[Junior piger uden banetill.]]+Tabel1[[#This Row],[Senior mænd]]+Tabel1[[#This Row],[Senior damer]]</f>
        <v>613</v>
      </c>
      <c r="U1161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161">
        <f>Tabel1[[#This Row],[Senior mænd]]+Tabel1[[#This Row],[Senior damer]]</f>
        <v>588</v>
      </c>
      <c r="W1161">
        <f>Tabel1[[#This Row],[Langdist mænd]]+Tabel1[[#This Row],[Langdist damer]]</f>
        <v>0</v>
      </c>
      <c r="X1161">
        <f>Tabel1[[#This Row],[I alt]]</f>
        <v>1152</v>
      </c>
      <c r="Y1161">
        <f>Tabel1[[#This Row],[Passive]]</f>
        <v>21</v>
      </c>
      <c r="Z1161">
        <f>Tabel1[[#This Row],[Total Aktive]]+Tabel1[[#This Row],[Total Passive]]</f>
        <v>1173</v>
      </c>
    </row>
    <row r="1162" spans="1:26" x14ac:dyDescent="0.2">
      <c r="A1162">
        <v>2017</v>
      </c>
      <c r="B1162">
        <v>79</v>
      </c>
      <c r="C1162" t="s">
        <v>64</v>
      </c>
      <c r="D1162">
        <v>34</v>
      </c>
      <c r="E1162">
        <v>9</v>
      </c>
      <c r="F1162">
        <v>11</v>
      </c>
      <c r="G1162">
        <v>4</v>
      </c>
      <c r="H1162">
        <v>698</v>
      </c>
      <c r="I1162">
        <v>387</v>
      </c>
      <c r="J1162">
        <v>0</v>
      </c>
      <c r="K1162">
        <v>0</v>
      </c>
      <c r="L1162">
        <v>0</v>
      </c>
      <c r="M1162">
        <v>0</v>
      </c>
      <c r="N1162">
        <v>3</v>
      </c>
      <c r="O1162">
        <v>0</v>
      </c>
      <c r="P1162">
        <v>1146</v>
      </c>
      <c r="Q1162">
        <v>78</v>
      </c>
      <c r="R1162" t="str">
        <f>_xlfn.CONCAT(Tabel1[[#This Row],[KlubNr]]," - ",Tabel1[[#This Row],[Klubnavn]])</f>
        <v>79 - Mollerup Golf Club</v>
      </c>
      <c r="S1162">
        <f>Tabel1[[#This Row],[Fleks mænd]]+Tabel1[[#This Row],[Fleks damer]]</f>
        <v>0</v>
      </c>
      <c r="T1162">
        <f>Tabel1[[#This Row],[Junior drenge]]+Tabel1[[#This Row],[Junior piger]]+Tabel1[[#This Row],[Junior drenge uden banetill.]]+Tabel1[[#This Row],[Junior piger uden banetill.]]+Tabel1[[#This Row],[Senior mænd]]+Tabel1[[#This Row],[Senior damer]]</f>
        <v>1143</v>
      </c>
      <c r="U1162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1162">
        <f>Tabel1[[#This Row],[Senior mænd]]+Tabel1[[#This Row],[Senior damer]]</f>
        <v>1085</v>
      </c>
      <c r="W1162">
        <f>Tabel1[[#This Row],[Langdist mænd]]+Tabel1[[#This Row],[Langdist damer]]</f>
        <v>3</v>
      </c>
      <c r="X1162">
        <f>Tabel1[[#This Row],[I alt]]</f>
        <v>1146</v>
      </c>
      <c r="Y1162">
        <f>Tabel1[[#This Row],[Passive]]</f>
        <v>78</v>
      </c>
      <c r="Z1162">
        <f>Tabel1[[#This Row],[Total Aktive]]+Tabel1[[#This Row],[Total Passive]]</f>
        <v>1224</v>
      </c>
    </row>
    <row r="1163" spans="1:26" x14ac:dyDescent="0.2">
      <c r="A1163">
        <v>2017</v>
      </c>
      <c r="B1163">
        <v>117</v>
      </c>
      <c r="C1163" t="s">
        <v>41</v>
      </c>
      <c r="D1163">
        <v>39</v>
      </c>
      <c r="E1163">
        <v>9</v>
      </c>
      <c r="F1163">
        <v>16</v>
      </c>
      <c r="G1163">
        <v>6</v>
      </c>
      <c r="H1163">
        <v>651</v>
      </c>
      <c r="I1163">
        <v>273</v>
      </c>
      <c r="J1163">
        <v>0</v>
      </c>
      <c r="K1163">
        <v>0</v>
      </c>
      <c r="L1163">
        <v>84</v>
      </c>
      <c r="M1163">
        <v>58</v>
      </c>
      <c r="N1163">
        <v>1</v>
      </c>
      <c r="O1163">
        <v>0</v>
      </c>
      <c r="P1163">
        <v>1137</v>
      </c>
      <c r="Q1163">
        <v>205</v>
      </c>
      <c r="R1163" t="str">
        <f>_xlfn.CONCAT(Tabel1[[#This Row],[KlubNr]]," - ",Tabel1[[#This Row],[Klubnavn]])</f>
        <v>117 - Værløse Golfklub</v>
      </c>
      <c r="S1163">
        <f>Tabel1[[#This Row],[Fleks mænd]]+Tabel1[[#This Row],[Fleks damer]]</f>
        <v>142</v>
      </c>
      <c r="T1163">
        <f>Tabel1[[#This Row],[Junior drenge]]+Tabel1[[#This Row],[Junior piger]]+Tabel1[[#This Row],[Junior drenge uden banetill.]]+Tabel1[[#This Row],[Junior piger uden banetill.]]+Tabel1[[#This Row],[Senior mænd]]+Tabel1[[#This Row],[Senior damer]]</f>
        <v>994</v>
      </c>
      <c r="U1163">
        <f>Tabel1[[#This Row],[Junior drenge]]+Tabel1[[#This Row],[Junior piger]]+Tabel1[[#This Row],[Junior drenge uden banetill.]]+Tabel1[[#This Row],[Junior piger uden banetill.]]+Tabel1[[#This Row],[Fleks drenge]]+Tabel1[[#This Row],[Fleks piger]]</f>
        <v>70</v>
      </c>
      <c r="V1163">
        <f>Tabel1[[#This Row],[Senior mænd]]+Tabel1[[#This Row],[Senior damer]]</f>
        <v>924</v>
      </c>
      <c r="W1163">
        <f>Tabel1[[#This Row],[Langdist mænd]]+Tabel1[[#This Row],[Langdist damer]]</f>
        <v>1</v>
      </c>
      <c r="X1163">
        <f>Tabel1[[#This Row],[I alt]]</f>
        <v>1137</v>
      </c>
      <c r="Y1163">
        <f>Tabel1[[#This Row],[Passive]]</f>
        <v>205</v>
      </c>
      <c r="Z1163">
        <f>Tabel1[[#This Row],[Total Aktive]]+Tabel1[[#This Row],[Total Passive]]</f>
        <v>1342</v>
      </c>
    </row>
    <row r="1164" spans="1:26" x14ac:dyDescent="0.2">
      <c r="A1164">
        <v>2017</v>
      </c>
      <c r="B1164">
        <v>147</v>
      </c>
      <c r="C1164" t="s">
        <v>134</v>
      </c>
      <c r="D1164">
        <v>32</v>
      </c>
      <c r="E1164">
        <v>6</v>
      </c>
      <c r="F1164">
        <v>26</v>
      </c>
      <c r="G1164">
        <v>8</v>
      </c>
      <c r="H1164">
        <v>609</v>
      </c>
      <c r="I1164">
        <v>169</v>
      </c>
      <c r="J1164">
        <v>0</v>
      </c>
      <c r="K1164">
        <v>0</v>
      </c>
      <c r="L1164">
        <v>225</v>
      </c>
      <c r="M1164">
        <v>41</v>
      </c>
      <c r="N1164">
        <v>17</v>
      </c>
      <c r="O1164">
        <v>3</v>
      </c>
      <c r="P1164">
        <v>1136</v>
      </c>
      <c r="Q1164">
        <v>48</v>
      </c>
      <c r="R1164" t="str">
        <f>_xlfn.CONCAT(Tabel1[[#This Row],[KlubNr]]," - ",Tabel1[[#This Row],[Klubnavn]])</f>
        <v>147 - Midtsjællands Golfklub</v>
      </c>
      <c r="S1164">
        <f>Tabel1[[#This Row],[Fleks mænd]]+Tabel1[[#This Row],[Fleks damer]]</f>
        <v>266</v>
      </c>
      <c r="T1164">
        <f>Tabel1[[#This Row],[Junior drenge]]+Tabel1[[#This Row],[Junior piger]]+Tabel1[[#This Row],[Junior drenge uden banetill.]]+Tabel1[[#This Row],[Junior piger uden banetill.]]+Tabel1[[#This Row],[Senior mænd]]+Tabel1[[#This Row],[Senior damer]]</f>
        <v>850</v>
      </c>
      <c r="U1164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1164">
        <f>Tabel1[[#This Row],[Senior mænd]]+Tabel1[[#This Row],[Senior damer]]</f>
        <v>778</v>
      </c>
      <c r="W1164">
        <f>Tabel1[[#This Row],[Langdist mænd]]+Tabel1[[#This Row],[Langdist damer]]</f>
        <v>20</v>
      </c>
      <c r="X1164">
        <f>Tabel1[[#This Row],[I alt]]</f>
        <v>1136</v>
      </c>
      <c r="Y1164">
        <f>Tabel1[[#This Row],[Passive]]</f>
        <v>48</v>
      </c>
      <c r="Z1164">
        <f>Tabel1[[#This Row],[Total Aktive]]+Tabel1[[#This Row],[Total Passive]]</f>
        <v>1184</v>
      </c>
    </row>
    <row r="1165" spans="1:26" x14ac:dyDescent="0.2">
      <c r="A1165">
        <v>2017</v>
      </c>
      <c r="B1165">
        <v>12</v>
      </c>
      <c r="C1165" t="s">
        <v>71</v>
      </c>
      <c r="D1165">
        <v>62</v>
      </c>
      <c r="E1165">
        <v>9</v>
      </c>
      <c r="F1165">
        <v>31</v>
      </c>
      <c r="G1165">
        <v>8</v>
      </c>
      <c r="H1165">
        <v>624</v>
      </c>
      <c r="I1165">
        <v>275</v>
      </c>
      <c r="J1165">
        <v>0</v>
      </c>
      <c r="K1165">
        <v>0</v>
      </c>
      <c r="L1165">
        <v>68</v>
      </c>
      <c r="M1165">
        <v>25</v>
      </c>
      <c r="N1165">
        <v>2</v>
      </c>
      <c r="O1165">
        <v>0</v>
      </c>
      <c r="P1165">
        <v>1104</v>
      </c>
      <c r="Q1165">
        <v>114</v>
      </c>
      <c r="R1165" t="str">
        <f>_xlfn.CONCAT(Tabel1[[#This Row],[KlubNr]]," - ",Tabel1[[#This Row],[Klubnavn]])</f>
        <v>12 - Randers Golf Klub</v>
      </c>
      <c r="S1165">
        <f>Tabel1[[#This Row],[Fleks mænd]]+Tabel1[[#This Row],[Fleks damer]]</f>
        <v>93</v>
      </c>
      <c r="T1165">
        <f>Tabel1[[#This Row],[Junior drenge]]+Tabel1[[#This Row],[Junior piger]]+Tabel1[[#This Row],[Junior drenge uden banetill.]]+Tabel1[[#This Row],[Junior piger uden banetill.]]+Tabel1[[#This Row],[Senior mænd]]+Tabel1[[#This Row],[Senior damer]]</f>
        <v>1009</v>
      </c>
      <c r="U1165">
        <f>Tabel1[[#This Row],[Junior drenge]]+Tabel1[[#This Row],[Junior piger]]+Tabel1[[#This Row],[Junior drenge uden banetill.]]+Tabel1[[#This Row],[Junior piger uden banetill.]]+Tabel1[[#This Row],[Fleks drenge]]+Tabel1[[#This Row],[Fleks piger]]</f>
        <v>110</v>
      </c>
      <c r="V1165">
        <f>Tabel1[[#This Row],[Senior mænd]]+Tabel1[[#This Row],[Senior damer]]</f>
        <v>899</v>
      </c>
      <c r="W1165">
        <f>Tabel1[[#This Row],[Langdist mænd]]+Tabel1[[#This Row],[Langdist damer]]</f>
        <v>2</v>
      </c>
      <c r="X1165">
        <f>Tabel1[[#This Row],[I alt]]</f>
        <v>1104</v>
      </c>
      <c r="Y1165">
        <f>Tabel1[[#This Row],[Passive]]</f>
        <v>114</v>
      </c>
      <c r="Z1165">
        <f>Tabel1[[#This Row],[Total Aktive]]+Tabel1[[#This Row],[Total Passive]]</f>
        <v>1218</v>
      </c>
    </row>
    <row r="1166" spans="1:26" x14ac:dyDescent="0.2">
      <c r="A1166">
        <v>2017</v>
      </c>
      <c r="B1166">
        <v>157</v>
      </c>
      <c r="C1166" t="s">
        <v>126</v>
      </c>
      <c r="D1166">
        <v>11</v>
      </c>
      <c r="E1166">
        <v>2</v>
      </c>
      <c r="F1166">
        <v>10</v>
      </c>
      <c r="G1166">
        <v>3</v>
      </c>
      <c r="H1166">
        <v>432</v>
      </c>
      <c r="I1166">
        <v>91</v>
      </c>
      <c r="J1166">
        <v>1</v>
      </c>
      <c r="K1166">
        <v>0</v>
      </c>
      <c r="L1166">
        <v>428</v>
      </c>
      <c r="M1166">
        <v>102</v>
      </c>
      <c r="N1166">
        <v>4</v>
      </c>
      <c r="O1166">
        <v>1</v>
      </c>
      <c r="P1166">
        <v>1085</v>
      </c>
      <c r="Q1166">
        <v>58</v>
      </c>
      <c r="R1166" t="str">
        <f>_xlfn.CONCAT(Tabel1[[#This Row],[KlubNr]]," - ",Tabel1[[#This Row],[Klubnavn]])</f>
        <v>157 - Ishøj Golfklub</v>
      </c>
      <c r="S1166">
        <f>Tabel1[[#This Row],[Fleks mænd]]+Tabel1[[#This Row],[Fleks damer]]</f>
        <v>530</v>
      </c>
      <c r="T1166">
        <f>Tabel1[[#This Row],[Junior drenge]]+Tabel1[[#This Row],[Junior piger]]+Tabel1[[#This Row],[Junior drenge uden banetill.]]+Tabel1[[#This Row],[Junior piger uden banetill.]]+Tabel1[[#This Row],[Senior mænd]]+Tabel1[[#This Row],[Senior damer]]</f>
        <v>549</v>
      </c>
      <c r="U1166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166">
        <f>Tabel1[[#This Row],[Senior mænd]]+Tabel1[[#This Row],[Senior damer]]</f>
        <v>523</v>
      </c>
      <c r="W1166">
        <f>Tabel1[[#This Row],[Langdist mænd]]+Tabel1[[#This Row],[Langdist damer]]</f>
        <v>5</v>
      </c>
      <c r="X1166">
        <f>Tabel1[[#This Row],[I alt]]</f>
        <v>1085</v>
      </c>
      <c r="Y1166">
        <f>Tabel1[[#This Row],[Passive]]</f>
        <v>58</v>
      </c>
      <c r="Z1166">
        <f>Tabel1[[#This Row],[Total Aktive]]+Tabel1[[#This Row],[Total Passive]]</f>
        <v>1143</v>
      </c>
    </row>
    <row r="1167" spans="1:26" x14ac:dyDescent="0.2">
      <c r="A1167">
        <v>2017</v>
      </c>
      <c r="B1167">
        <v>63</v>
      </c>
      <c r="C1167" t="s">
        <v>84</v>
      </c>
      <c r="D1167">
        <v>38</v>
      </c>
      <c r="E1167">
        <v>10</v>
      </c>
      <c r="F1167">
        <v>2</v>
      </c>
      <c r="G1167">
        <v>2</v>
      </c>
      <c r="H1167">
        <v>303</v>
      </c>
      <c r="I1167">
        <v>99</v>
      </c>
      <c r="J1167">
        <v>1</v>
      </c>
      <c r="K1167">
        <v>0</v>
      </c>
      <c r="L1167">
        <v>423</v>
      </c>
      <c r="M1167">
        <v>200</v>
      </c>
      <c r="N1167">
        <v>0</v>
      </c>
      <c r="O1167">
        <v>0</v>
      </c>
      <c r="P1167">
        <v>1078</v>
      </c>
      <c r="Q1167">
        <v>0</v>
      </c>
      <c r="R1167" t="str">
        <f>_xlfn.CONCAT(Tabel1[[#This Row],[KlubNr]]," - ",Tabel1[[#This Row],[Klubnavn]])</f>
        <v>63 - Skjoldenæsholm Golfklub</v>
      </c>
      <c r="S1167">
        <f>Tabel1[[#This Row],[Fleks mænd]]+Tabel1[[#This Row],[Fleks damer]]</f>
        <v>623</v>
      </c>
      <c r="T1167">
        <f>Tabel1[[#This Row],[Junior drenge]]+Tabel1[[#This Row],[Junior piger]]+Tabel1[[#This Row],[Junior drenge uden banetill.]]+Tabel1[[#This Row],[Junior piger uden banetill.]]+Tabel1[[#This Row],[Senior mænd]]+Tabel1[[#This Row],[Senior damer]]</f>
        <v>454</v>
      </c>
      <c r="U1167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1167">
        <f>Tabel1[[#This Row],[Senior mænd]]+Tabel1[[#This Row],[Senior damer]]</f>
        <v>402</v>
      </c>
      <c r="W1167">
        <f>Tabel1[[#This Row],[Langdist mænd]]+Tabel1[[#This Row],[Langdist damer]]</f>
        <v>0</v>
      </c>
      <c r="X1167">
        <f>Tabel1[[#This Row],[I alt]]</f>
        <v>1078</v>
      </c>
      <c r="Y1167">
        <f>Tabel1[[#This Row],[Passive]]</f>
        <v>0</v>
      </c>
      <c r="Z1167">
        <f>Tabel1[[#This Row],[Total Aktive]]+Tabel1[[#This Row],[Total Passive]]</f>
        <v>1078</v>
      </c>
    </row>
    <row r="1168" spans="1:26" x14ac:dyDescent="0.2">
      <c r="A1168">
        <v>2017</v>
      </c>
      <c r="B1168">
        <v>22</v>
      </c>
      <c r="C1168" t="s">
        <v>89</v>
      </c>
      <c r="D1168">
        <v>23</v>
      </c>
      <c r="E1168">
        <v>4</v>
      </c>
      <c r="F1168">
        <v>5</v>
      </c>
      <c r="G1168">
        <v>3</v>
      </c>
      <c r="H1168">
        <v>521</v>
      </c>
      <c r="I1168">
        <v>312</v>
      </c>
      <c r="J1168">
        <v>0</v>
      </c>
      <c r="K1168">
        <v>1</v>
      </c>
      <c r="L1168">
        <v>107</v>
      </c>
      <c r="M1168">
        <v>57</v>
      </c>
      <c r="N1168">
        <v>23</v>
      </c>
      <c r="O1168">
        <v>12</v>
      </c>
      <c r="P1168">
        <v>1068</v>
      </c>
      <c r="Q1168">
        <v>111</v>
      </c>
      <c r="R1168" t="str">
        <f>_xlfn.CONCAT(Tabel1[[#This Row],[KlubNr]]," - ",Tabel1[[#This Row],[Klubnavn]])</f>
        <v>22 - Sønderjyllands Golfklub</v>
      </c>
      <c r="S1168">
        <f>Tabel1[[#This Row],[Fleks mænd]]+Tabel1[[#This Row],[Fleks damer]]</f>
        <v>164</v>
      </c>
      <c r="T1168">
        <f>Tabel1[[#This Row],[Junior drenge]]+Tabel1[[#This Row],[Junior piger]]+Tabel1[[#This Row],[Junior drenge uden banetill.]]+Tabel1[[#This Row],[Junior piger uden banetill.]]+Tabel1[[#This Row],[Senior mænd]]+Tabel1[[#This Row],[Senior damer]]</f>
        <v>868</v>
      </c>
      <c r="U1168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168">
        <f>Tabel1[[#This Row],[Senior mænd]]+Tabel1[[#This Row],[Senior damer]]</f>
        <v>833</v>
      </c>
      <c r="W1168">
        <f>Tabel1[[#This Row],[Langdist mænd]]+Tabel1[[#This Row],[Langdist damer]]</f>
        <v>35</v>
      </c>
      <c r="X1168">
        <f>Tabel1[[#This Row],[I alt]]</f>
        <v>1068</v>
      </c>
      <c r="Y1168">
        <f>Tabel1[[#This Row],[Passive]]</f>
        <v>111</v>
      </c>
      <c r="Z1168">
        <f>Tabel1[[#This Row],[Total Aktive]]+Tabel1[[#This Row],[Total Passive]]</f>
        <v>1179</v>
      </c>
    </row>
    <row r="1169" spans="1:26" x14ac:dyDescent="0.2">
      <c r="A1169">
        <v>2017</v>
      </c>
      <c r="B1169">
        <v>6</v>
      </c>
      <c r="C1169" t="s">
        <v>57</v>
      </c>
      <c r="D1169">
        <v>45</v>
      </c>
      <c r="E1169">
        <v>9</v>
      </c>
      <c r="F1169">
        <v>9</v>
      </c>
      <c r="G1169">
        <v>1</v>
      </c>
      <c r="H1169">
        <v>600</v>
      </c>
      <c r="I1169">
        <v>320</v>
      </c>
      <c r="J1169">
        <v>0</v>
      </c>
      <c r="K1169">
        <v>0</v>
      </c>
      <c r="L1169">
        <v>54</v>
      </c>
      <c r="M1169">
        <v>21</v>
      </c>
      <c r="N1169">
        <v>0</v>
      </c>
      <c r="O1169">
        <v>1</v>
      </c>
      <c r="P1169">
        <v>1060</v>
      </c>
      <c r="Q1169">
        <v>84</v>
      </c>
      <c r="R1169" t="str">
        <f>_xlfn.CONCAT(Tabel1[[#This Row],[KlubNr]]," - ",Tabel1[[#This Row],[Klubnavn]])</f>
        <v>6 - Aarhus Golf Club</v>
      </c>
      <c r="S1169">
        <f>Tabel1[[#This Row],[Fleks mænd]]+Tabel1[[#This Row],[Fleks damer]]</f>
        <v>75</v>
      </c>
      <c r="T1169">
        <f>Tabel1[[#This Row],[Junior drenge]]+Tabel1[[#This Row],[Junior piger]]+Tabel1[[#This Row],[Junior drenge uden banetill.]]+Tabel1[[#This Row],[Junior piger uden banetill.]]+Tabel1[[#This Row],[Senior mænd]]+Tabel1[[#This Row],[Senior damer]]</f>
        <v>984</v>
      </c>
      <c r="U1169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1169">
        <f>Tabel1[[#This Row],[Senior mænd]]+Tabel1[[#This Row],[Senior damer]]</f>
        <v>920</v>
      </c>
      <c r="W1169">
        <f>Tabel1[[#This Row],[Langdist mænd]]+Tabel1[[#This Row],[Langdist damer]]</f>
        <v>1</v>
      </c>
      <c r="X1169">
        <f>Tabel1[[#This Row],[I alt]]</f>
        <v>1060</v>
      </c>
      <c r="Y1169">
        <f>Tabel1[[#This Row],[Passive]]</f>
        <v>84</v>
      </c>
      <c r="Z1169">
        <f>Tabel1[[#This Row],[Total Aktive]]+Tabel1[[#This Row],[Total Passive]]</f>
        <v>1144</v>
      </c>
    </row>
    <row r="1170" spans="1:26" x14ac:dyDescent="0.2">
      <c r="A1170">
        <v>2017</v>
      </c>
      <c r="B1170">
        <v>186</v>
      </c>
      <c r="C1170" t="s">
        <v>163</v>
      </c>
      <c r="D1170">
        <v>28</v>
      </c>
      <c r="E1170">
        <v>2</v>
      </c>
      <c r="F1170">
        <v>16</v>
      </c>
      <c r="G1170">
        <v>9</v>
      </c>
      <c r="H1170">
        <v>415</v>
      </c>
      <c r="I1170">
        <v>139</v>
      </c>
      <c r="J1170">
        <v>0</v>
      </c>
      <c r="K1170">
        <v>0</v>
      </c>
      <c r="L1170">
        <v>298</v>
      </c>
      <c r="M1170">
        <v>101</v>
      </c>
      <c r="N1170">
        <v>31</v>
      </c>
      <c r="O1170">
        <v>7</v>
      </c>
      <c r="P1170">
        <v>1046</v>
      </c>
      <c r="Q1170">
        <v>8</v>
      </c>
      <c r="R1170" t="str">
        <f>_xlfn.CONCAT(Tabel1[[#This Row],[KlubNr]]," - ",Tabel1[[#This Row],[Klubnavn]])</f>
        <v>186 - Greve Golfklub</v>
      </c>
      <c r="S1170">
        <f>Tabel1[[#This Row],[Fleks mænd]]+Tabel1[[#This Row],[Fleks damer]]</f>
        <v>399</v>
      </c>
      <c r="T1170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1170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1170">
        <f>Tabel1[[#This Row],[Senior mænd]]+Tabel1[[#This Row],[Senior damer]]</f>
        <v>554</v>
      </c>
      <c r="W1170">
        <f>Tabel1[[#This Row],[Langdist mænd]]+Tabel1[[#This Row],[Langdist damer]]</f>
        <v>38</v>
      </c>
      <c r="X1170">
        <f>Tabel1[[#This Row],[I alt]]</f>
        <v>1046</v>
      </c>
      <c r="Y1170">
        <f>Tabel1[[#This Row],[Passive]]</f>
        <v>8</v>
      </c>
      <c r="Z1170">
        <f>Tabel1[[#This Row],[Total Aktive]]+Tabel1[[#This Row],[Total Passive]]</f>
        <v>1054</v>
      </c>
    </row>
    <row r="1171" spans="1:26" x14ac:dyDescent="0.2">
      <c r="A1171">
        <v>2017</v>
      </c>
      <c r="B1171">
        <v>39</v>
      </c>
      <c r="C1171" t="s">
        <v>54</v>
      </c>
      <c r="D1171">
        <v>35</v>
      </c>
      <c r="E1171">
        <v>12</v>
      </c>
      <c r="F1171">
        <v>20</v>
      </c>
      <c r="G1171">
        <v>6</v>
      </c>
      <c r="H1171">
        <v>505</v>
      </c>
      <c r="I1171">
        <v>190</v>
      </c>
      <c r="J1171">
        <v>0</v>
      </c>
      <c r="K1171">
        <v>0</v>
      </c>
      <c r="L1171">
        <v>159</v>
      </c>
      <c r="M1171">
        <v>107</v>
      </c>
      <c r="N1171">
        <v>8</v>
      </c>
      <c r="O1171">
        <v>1</v>
      </c>
      <c r="P1171">
        <v>1043</v>
      </c>
      <c r="Q1171">
        <v>98</v>
      </c>
      <c r="R1171" t="str">
        <f>_xlfn.CONCAT(Tabel1[[#This Row],[KlubNr]]," - ",Tabel1[[#This Row],[Klubnavn]])</f>
        <v>39 - Viborg Golfklub</v>
      </c>
      <c r="S1171">
        <f>Tabel1[[#This Row],[Fleks mænd]]+Tabel1[[#This Row],[Fleks damer]]</f>
        <v>266</v>
      </c>
      <c r="T1171">
        <f>Tabel1[[#This Row],[Junior drenge]]+Tabel1[[#This Row],[Junior piger]]+Tabel1[[#This Row],[Junior drenge uden banetill.]]+Tabel1[[#This Row],[Junior piger uden banetill.]]+Tabel1[[#This Row],[Senior mænd]]+Tabel1[[#This Row],[Senior damer]]</f>
        <v>768</v>
      </c>
      <c r="U1171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1171">
        <f>Tabel1[[#This Row],[Senior mænd]]+Tabel1[[#This Row],[Senior damer]]</f>
        <v>695</v>
      </c>
      <c r="W1171">
        <f>Tabel1[[#This Row],[Langdist mænd]]+Tabel1[[#This Row],[Langdist damer]]</f>
        <v>9</v>
      </c>
      <c r="X1171">
        <f>Tabel1[[#This Row],[I alt]]</f>
        <v>1043</v>
      </c>
      <c r="Y1171">
        <f>Tabel1[[#This Row],[Passive]]</f>
        <v>98</v>
      </c>
      <c r="Z1171">
        <f>Tabel1[[#This Row],[Total Aktive]]+Tabel1[[#This Row],[Total Passive]]</f>
        <v>1141</v>
      </c>
    </row>
    <row r="1172" spans="1:26" x14ac:dyDescent="0.2">
      <c r="A1172">
        <v>2017</v>
      </c>
      <c r="B1172">
        <v>163</v>
      </c>
      <c r="C1172" t="s">
        <v>129</v>
      </c>
      <c r="D1172">
        <v>31</v>
      </c>
      <c r="E1172">
        <v>10</v>
      </c>
      <c r="F1172">
        <v>7</v>
      </c>
      <c r="G1172">
        <v>0</v>
      </c>
      <c r="H1172">
        <v>467</v>
      </c>
      <c r="I1172">
        <v>148</v>
      </c>
      <c r="J1172">
        <v>0</v>
      </c>
      <c r="K1172">
        <v>0</v>
      </c>
      <c r="L1172">
        <v>249</v>
      </c>
      <c r="M1172">
        <v>131</v>
      </c>
      <c r="N1172">
        <v>0</v>
      </c>
      <c r="O1172">
        <v>0</v>
      </c>
      <c r="P1172">
        <v>1043</v>
      </c>
      <c r="Q1172">
        <v>5</v>
      </c>
      <c r="R1172" t="str">
        <f>_xlfn.CONCAT(Tabel1[[#This Row],[KlubNr]]," - ",Tabel1[[#This Row],[Klubnavn]])</f>
        <v>163 - Værebro Golfklub</v>
      </c>
      <c r="S1172">
        <f>Tabel1[[#This Row],[Fleks mænd]]+Tabel1[[#This Row],[Fleks damer]]</f>
        <v>380</v>
      </c>
      <c r="T1172">
        <f>Tabel1[[#This Row],[Junior drenge]]+Tabel1[[#This Row],[Junior piger]]+Tabel1[[#This Row],[Junior drenge uden banetill.]]+Tabel1[[#This Row],[Junior piger uden banetill.]]+Tabel1[[#This Row],[Senior mænd]]+Tabel1[[#This Row],[Senior damer]]</f>
        <v>663</v>
      </c>
      <c r="U1172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172">
        <f>Tabel1[[#This Row],[Senior mænd]]+Tabel1[[#This Row],[Senior damer]]</f>
        <v>615</v>
      </c>
      <c r="W1172">
        <f>Tabel1[[#This Row],[Langdist mænd]]+Tabel1[[#This Row],[Langdist damer]]</f>
        <v>0</v>
      </c>
      <c r="X1172">
        <f>Tabel1[[#This Row],[I alt]]</f>
        <v>1043</v>
      </c>
      <c r="Y1172">
        <f>Tabel1[[#This Row],[Passive]]</f>
        <v>5</v>
      </c>
      <c r="Z1172">
        <f>Tabel1[[#This Row],[Total Aktive]]+Tabel1[[#This Row],[Total Passive]]</f>
        <v>1048</v>
      </c>
    </row>
    <row r="1173" spans="1:26" x14ac:dyDescent="0.2">
      <c r="A1173">
        <v>2017</v>
      </c>
      <c r="B1173">
        <v>97</v>
      </c>
      <c r="C1173" t="s">
        <v>65</v>
      </c>
      <c r="D1173">
        <v>22</v>
      </c>
      <c r="E1173">
        <v>4</v>
      </c>
      <c r="F1173">
        <v>18</v>
      </c>
      <c r="G1173">
        <v>4</v>
      </c>
      <c r="H1173">
        <v>534</v>
      </c>
      <c r="I1173">
        <v>230</v>
      </c>
      <c r="J1173">
        <v>0</v>
      </c>
      <c r="K1173">
        <v>0</v>
      </c>
      <c r="L1173">
        <v>128</v>
      </c>
      <c r="M1173">
        <v>75</v>
      </c>
      <c r="N1173">
        <v>15</v>
      </c>
      <c r="O1173">
        <v>5</v>
      </c>
      <c r="P1173">
        <v>1035</v>
      </c>
      <c r="Q1173">
        <v>129</v>
      </c>
      <c r="R1173" t="str">
        <f>_xlfn.CONCAT(Tabel1[[#This Row],[KlubNr]]," - ",Tabel1[[#This Row],[Klubnavn]])</f>
        <v>97 - Trehøje Golfklub</v>
      </c>
      <c r="S1173">
        <f>Tabel1[[#This Row],[Fleks mænd]]+Tabel1[[#This Row],[Fleks damer]]</f>
        <v>203</v>
      </c>
      <c r="T1173">
        <f>Tabel1[[#This Row],[Junior drenge]]+Tabel1[[#This Row],[Junior piger]]+Tabel1[[#This Row],[Junior drenge uden banetill.]]+Tabel1[[#This Row],[Junior piger uden banetill.]]+Tabel1[[#This Row],[Senior mænd]]+Tabel1[[#This Row],[Senior damer]]</f>
        <v>812</v>
      </c>
      <c r="U1173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173">
        <f>Tabel1[[#This Row],[Senior mænd]]+Tabel1[[#This Row],[Senior damer]]</f>
        <v>764</v>
      </c>
      <c r="W1173">
        <f>Tabel1[[#This Row],[Langdist mænd]]+Tabel1[[#This Row],[Langdist damer]]</f>
        <v>20</v>
      </c>
      <c r="X1173">
        <f>Tabel1[[#This Row],[I alt]]</f>
        <v>1035</v>
      </c>
      <c r="Y1173">
        <f>Tabel1[[#This Row],[Passive]]</f>
        <v>129</v>
      </c>
      <c r="Z1173">
        <f>Tabel1[[#This Row],[Total Aktive]]+Tabel1[[#This Row],[Total Passive]]</f>
        <v>1164</v>
      </c>
    </row>
    <row r="1174" spans="1:26" x14ac:dyDescent="0.2">
      <c r="A1174">
        <v>2017</v>
      </c>
      <c r="B1174">
        <v>181</v>
      </c>
      <c r="C1174" t="s">
        <v>170</v>
      </c>
      <c r="D1174">
        <v>28</v>
      </c>
      <c r="E1174">
        <v>5</v>
      </c>
      <c r="F1174">
        <v>1</v>
      </c>
      <c r="G1174">
        <v>0</v>
      </c>
      <c r="H1174">
        <v>294</v>
      </c>
      <c r="I1174">
        <v>99</v>
      </c>
      <c r="J1174">
        <v>1</v>
      </c>
      <c r="K1174">
        <v>0</v>
      </c>
      <c r="L1174">
        <v>515</v>
      </c>
      <c r="M1174">
        <v>45</v>
      </c>
      <c r="N1174">
        <v>31</v>
      </c>
      <c r="O1174">
        <v>14</v>
      </c>
      <c r="P1174">
        <v>1033</v>
      </c>
      <c r="Q1174">
        <v>0</v>
      </c>
      <c r="R1174" t="str">
        <f>_xlfn.CONCAT(Tabel1[[#This Row],[KlubNr]]," - ",Tabel1[[#This Row],[Klubnavn]])</f>
        <v>181 - Lübker Golf Club</v>
      </c>
      <c r="S1174">
        <f>Tabel1[[#This Row],[Fleks mænd]]+Tabel1[[#This Row],[Fleks damer]]</f>
        <v>560</v>
      </c>
      <c r="T1174">
        <f>Tabel1[[#This Row],[Junior drenge]]+Tabel1[[#This Row],[Junior piger]]+Tabel1[[#This Row],[Junior drenge uden banetill.]]+Tabel1[[#This Row],[Junior piger uden banetill.]]+Tabel1[[#This Row],[Senior mænd]]+Tabel1[[#This Row],[Senior damer]]</f>
        <v>427</v>
      </c>
      <c r="U1174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174">
        <f>Tabel1[[#This Row],[Senior mænd]]+Tabel1[[#This Row],[Senior damer]]</f>
        <v>393</v>
      </c>
      <c r="W1174">
        <f>Tabel1[[#This Row],[Langdist mænd]]+Tabel1[[#This Row],[Langdist damer]]</f>
        <v>45</v>
      </c>
      <c r="X1174">
        <f>Tabel1[[#This Row],[I alt]]</f>
        <v>1033</v>
      </c>
      <c r="Y1174">
        <f>Tabel1[[#This Row],[Passive]]</f>
        <v>0</v>
      </c>
      <c r="Z1174">
        <f>Tabel1[[#This Row],[Total Aktive]]+Tabel1[[#This Row],[Total Passive]]</f>
        <v>1033</v>
      </c>
    </row>
    <row r="1175" spans="1:26" x14ac:dyDescent="0.2">
      <c r="A1175">
        <v>2017</v>
      </c>
      <c r="B1175">
        <v>4</v>
      </c>
      <c r="C1175" t="s">
        <v>47</v>
      </c>
      <c r="D1175">
        <v>43</v>
      </c>
      <c r="E1175">
        <v>10</v>
      </c>
      <c r="F1175">
        <v>33</v>
      </c>
      <c r="G1175">
        <v>9</v>
      </c>
      <c r="H1175">
        <v>618</v>
      </c>
      <c r="I1175">
        <v>248</v>
      </c>
      <c r="J1175">
        <v>0</v>
      </c>
      <c r="K1175">
        <v>0</v>
      </c>
      <c r="L1175">
        <v>48</v>
      </c>
      <c r="M1175">
        <v>23</v>
      </c>
      <c r="N1175">
        <v>0</v>
      </c>
      <c r="O1175">
        <v>0</v>
      </c>
      <c r="P1175">
        <v>1032</v>
      </c>
      <c r="Q1175">
        <v>192</v>
      </c>
      <c r="R1175" t="str">
        <f>_xlfn.CONCAT(Tabel1[[#This Row],[KlubNr]]," - ",Tabel1[[#This Row],[Klubnavn]])</f>
        <v>4 - Helsingør Golf Club</v>
      </c>
      <c r="S1175">
        <f>Tabel1[[#This Row],[Fleks mænd]]+Tabel1[[#This Row],[Fleks damer]]</f>
        <v>71</v>
      </c>
      <c r="T1175">
        <f>Tabel1[[#This Row],[Junior drenge]]+Tabel1[[#This Row],[Junior piger]]+Tabel1[[#This Row],[Junior drenge uden banetill.]]+Tabel1[[#This Row],[Junior piger uden banetill.]]+Tabel1[[#This Row],[Senior mænd]]+Tabel1[[#This Row],[Senior damer]]</f>
        <v>961</v>
      </c>
      <c r="U1175">
        <f>Tabel1[[#This Row],[Junior drenge]]+Tabel1[[#This Row],[Junior piger]]+Tabel1[[#This Row],[Junior drenge uden banetill.]]+Tabel1[[#This Row],[Junior piger uden banetill.]]+Tabel1[[#This Row],[Fleks drenge]]+Tabel1[[#This Row],[Fleks piger]]</f>
        <v>95</v>
      </c>
      <c r="V1175">
        <f>Tabel1[[#This Row],[Senior mænd]]+Tabel1[[#This Row],[Senior damer]]</f>
        <v>866</v>
      </c>
      <c r="W1175">
        <f>Tabel1[[#This Row],[Langdist mænd]]+Tabel1[[#This Row],[Langdist damer]]</f>
        <v>0</v>
      </c>
      <c r="X1175">
        <f>Tabel1[[#This Row],[I alt]]</f>
        <v>1032</v>
      </c>
      <c r="Y1175">
        <f>Tabel1[[#This Row],[Passive]]</f>
        <v>192</v>
      </c>
      <c r="Z1175">
        <f>Tabel1[[#This Row],[Total Aktive]]+Tabel1[[#This Row],[Total Passive]]</f>
        <v>1224</v>
      </c>
    </row>
    <row r="1176" spans="1:26" x14ac:dyDescent="0.2">
      <c r="A1176">
        <v>2017</v>
      </c>
      <c r="B1176">
        <v>28</v>
      </c>
      <c r="C1176" t="s">
        <v>48</v>
      </c>
      <c r="D1176">
        <v>23</v>
      </c>
      <c r="E1176">
        <v>2</v>
      </c>
      <c r="F1176">
        <v>2</v>
      </c>
      <c r="G1176">
        <v>0</v>
      </c>
      <c r="H1176">
        <v>605</v>
      </c>
      <c r="I1176">
        <v>241</v>
      </c>
      <c r="J1176">
        <v>0</v>
      </c>
      <c r="K1176">
        <v>0</v>
      </c>
      <c r="L1176">
        <v>96</v>
      </c>
      <c r="M1176">
        <v>57</v>
      </c>
      <c r="N1176">
        <v>0</v>
      </c>
      <c r="O1176">
        <v>0</v>
      </c>
      <c r="P1176">
        <v>1026</v>
      </c>
      <c r="Q1176">
        <v>92</v>
      </c>
      <c r="R1176" t="str">
        <f>_xlfn.CONCAT(Tabel1[[#This Row],[KlubNr]]," - ",Tabel1[[#This Row],[Klubnavn]])</f>
        <v>28 - Mølleåens Golf Klub</v>
      </c>
      <c r="S1176">
        <f>Tabel1[[#This Row],[Fleks mænd]]+Tabel1[[#This Row],[Fleks damer]]</f>
        <v>153</v>
      </c>
      <c r="T1176">
        <f>Tabel1[[#This Row],[Junior drenge]]+Tabel1[[#This Row],[Junior piger]]+Tabel1[[#This Row],[Junior drenge uden banetill.]]+Tabel1[[#This Row],[Junior piger uden banetill.]]+Tabel1[[#This Row],[Senior mænd]]+Tabel1[[#This Row],[Senior damer]]</f>
        <v>873</v>
      </c>
      <c r="U1176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176">
        <f>Tabel1[[#This Row],[Senior mænd]]+Tabel1[[#This Row],[Senior damer]]</f>
        <v>846</v>
      </c>
      <c r="W1176">
        <f>Tabel1[[#This Row],[Langdist mænd]]+Tabel1[[#This Row],[Langdist damer]]</f>
        <v>0</v>
      </c>
      <c r="X1176">
        <f>Tabel1[[#This Row],[I alt]]</f>
        <v>1026</v>
      </c>
      <c r="Y1176">
        <f>Tabel1[[#This Row],[Passive]]</f>
        <v>92</v>
      </c>
      <c r="Z1176">
        <f>Tabel1[[#This Row],[Total Aktive]]+Tabel1[[#This Row],[Total Passive]]</f>
        <v>1118</v>
      </c>
    </row>
    <row r="1177" spans="1:26" x14ac:dyDescent="0.2">
      <c r="A1177">
        <v>2017</v>
      </c>
      <c r="B1177">
        <v>94</v>
      </c>
      <c r="C1177" t="s">
        <v>79</v>
      </c>
      <c r="D1177">
        <v>38</v>
      </c>
      <c r="E1177">
        <v>5</v>
      </c>
      <c r="F1177">
        <v>4</v>
      </c>
      <c r="G1177">
        <v>3</v>
      </c>
      <c r="H1177">
        <v>560</v>
      </c>
      <c r="I1177">
        <v>301</v>
      </c>
      <c r="J1177">
        <v>0</v>
      </c>
      <c r="K1177">
        <v>0</v>
      </c>
      <c r="L1177">
        <v>73</v>
      </c>
      <c r="M1177">
        <v>40</v>
      </c>
      <c r="N1177">
        <v>1</v>
      </c>
      <c r="O1177">
        <v>1</v>
      </c>
      <c r="P1177">
        <v>1026</v>
      </c>
      <c r="Q1177">
        <v>36</v>
      </c>
      <c r="R1177" t="str">
        <f>_xlfn.CONCAT(Tabel1[[#This Row],[KlubNr]]," - ",Tabel1[[#This Row],[Klubnavn]])</f>
        <v>94 - Odder Golfklub</v>
      </c>
      <c r="S1177">
        <f>Tabel1[[#This Row],[Fleks mænd]]+Tabel1[[#This Row],[Fleks damer]]</f>
        <v>113</v>
      </c>
      <c r="T1177">
        <f>Tabel1[[#This Row],[Junior drenge]]+Tabel1[[#This Row],[Junior piger]]+Tabel1[[#This Row],[Junior drenge uden banetill.]]+Tabel1[[#This Row],[Junior piger uden banetill.]]+Tabel1[[#This Row],[Senior mænd]]+Tabel1[[#This Row],[Senior damer]]</f>
        <v>911</v>
      </c>
      <c r="U1177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1177">
        <f>Tabel1[[#This Row],[Senior mænd]]+Tabel1[[#This Row],[Senior damer]]</f>
        <v>861</v>
      </c>
      <c r="W1177">
        <f>Tabel1[[#This Row],[Langdist mænd]]+Tabel1[[#This Row],[Langdist damer]]</f>
        <v>2</v>
      </c>
      <c r="X1177">
        <f>Tabel1[[#This Row],[I alt]]</f>
        <v>1026</v>
      </c>
      <c r="Y1177">
        <f>Tabel1[[#This Row],[Passive]]</f>
        <v>36</v>
      </c>
      <c r="Z1177">
        <f>Tabel1[[#This Row],[Total Aktive]]+Tabel1[[#This Row],[Total Passive]]</f>
        <v>1062</v>
      </c>
    </row>
    <row r="1178" spans="1:26" x14ac:dyDescent="0.2">
      <c r="A1178">
        <v>2017</v>
      </c>
      <c r="B1178">
        <v>912</v>
      </c>
      <c r="C1178" t="s">
        <v>159</v>
      </c>
      <c r="D1178">
        <v>3</v>
      </c>
      <c r="E1178">
        <v>1</v>
      </c>
      <c r="F1178">
        <v>0</v>
      </c>
      <c r="G1178">
        <v>0</v>
      </c>
      <c r="H1178">
        <v>328</v>
      </c>
      <c r="I1178">
        <v>118</v>
      </c>
      <c r="J1178">
        <v>1</v>
      </c>
      <c r="K1178">
        <v>0</v>
      </c>
      <c r="L1178">
        <v>462</v>
      </c>
      <c r="M1178">
        <v>111</v>
      </c>
      <c r="N1178">
        <v>0</v>
      </c>
      <c r="O1178">
        <v>0</v>
      </c>
      <c r="P1178">
        <v>1024</v>
      </c>
      <c r="Q1178">
        <v>146</v>
      </c>
      <c r="R1178" t="str">
        <f>_xlfn.CONCAT(Tabel1[[#This Row],[KlubNr]]," - ",Tabel1[[#This Row],[Klubnavn]])</f>
        <v>912 - Markusminde Golf</v>
      </c>
      <c r="S1178">
        <f>Tabel1[[#This Row],[Fleks mænd]]+Tabel1[[#This Row],[Fleks damer]]</f>
        <v>573</v>
      </c>
      <c r="T1178">
        <f>Tabel1[[#This Row],[Junior drenge]]+Tabel1[[#This Row],[Junior piger]]+Tabel1[[#This Row],[Junior drenge uden banetill.]]+Tabel1[[#This Row],[Junior piger uden banetill.]]+Tabel1[[#This Row],[Senior mænd]]+Tabel1[[#This Row],[Senior damer]]</f>
        <v>450</v>
      </c>
      <c r="U1178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178">
        <f>Tabel1[[#This Row],[Senior mænd]]+Tabel1[[#This Row],[Senior damer]]</f>
        <v>446</v>
      </c>
      <c r="W1178">
        <f>Tabel1[[#This Row],[Langdist mænd]]+Tabel1[[#This Row],[Langdist damer]]</f>
        <v>0</v>
      </c>
      <c r="X1178">
        <f>Tabel1[[#This Row],[I alt]]</f>
        <v>1024</v>
      </c>
      <c r="Y1178">
        <f>Tabel1[[#This Row],[Passive]]</f>
        <v>146</v>
      </c>
      <c r="Z1178">
        <f>Tabel1[[#This Row],[Total Aktive]]+Tabel1[[#This Row],[Total Passive]]</f>
        <v>1170</v>
      </c>
    </row>
    <row r="1179" spans="1:26" x14ac:dyDescent="0.2">
      <c r="A1179">
        <v>2017</v>
      </c>
      <c r="B1179">
        <v>85</v>
      </c>
      <c r="C1179" t="s">
        <v>63</v>
      </c>
      <c r="D1179">
        <v>15</v>
      </c>
      <c r="E1179">
        <v>7</v>
      </c>
      <c r="F1179">
        <v>0</v>
      </c>
      <c r="G1179">
        <v>0</v>
      </c>
      <c r="H1179">
        <v>771</v>
      </c>
      <c r="I1179">
        <v>227</v>
      </c>
      <c r="J1179">
        <v>0</v>
      </c>
      <c r="K1179">
        <v>0</v>
      </c>
      <c r="L1179">
        <v>0</v>
      </c>
      <c r="M1179">
        <v>0</v>
      </c>
      <c r="N1179">
        <v>0</v>
      </c>
      <c r="O1179">
        <v>0</v>
      </c>
      <c r="P1179">
        <v>1020</v>
      </c>
      <c r="Q1179">
        <v>219</v>
      </c>
      <c r="R1179" t="str">
        <f>_xlfn.CONCAT(Tabel1[[#This Row],[KlubNr]]," - ",Tabel1[[#This Row],[Klubnavn]])</f>
        <v>85 - Simon's Golf Club</v>
      </c>
      <c r="S1179">
        <f>Tabel1[[#This Row],[Fleks mænd]]+Tabel1[[#This Row],[Fleks damer]]</f>
        <v>0</v>
      </c>
      <c r="T1179">
        <f>Tabel1[[#This Row],[Junior drenge]]+Tabel1[[#This Row],[Junior piger]]+Tabel1[[#This Row],[Junior drenge uden banetill.]]+Tabel1[[#This Row],[Junior piger uden banetill.]]+Tabel1[[#This Row],[Senior mænd]]+Tabel1[[#This Row],[Senior damer]]</f>
        <v>1020</v>
      </c>
      <c r="U1179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179">
        <f>Tabel1[[#This Row],[Senior mænd]]+Tabel1[[#This Row],[Senior damer]]</f>
        <v>998</v>
      </c>
      <c r="W1179">
        <f>Tabel1[[#This Row],[Langdist mænd]]+Tabel1[[#This Row],[Langdist damer]]</f>
        <v>0</v>
      </c>
      <c r="X1179">
        <f>Tabel1[[#This Row],[I alt]]</f>
        <v>1020</v>
      </c>
      <c r="Y1179">
        <f>Tabel1[[#This Row],[Passive]]</f>
        <v>219</v>
      </c>
      <c r="Z1179">
        <f>Tabel1[[#This Row],[Total Aktive]]+Tabel1[[#This Row],[Total Passive]]</f>
        <v>1239</v>
      </c>
    </row>
    <row r="1180" spans="1:26" x14ac:dyDescent="0.2">
      <c r="A1180">
        <v>2017</v>
      </c>
      <c r="B1180">
        <v>145</v>
      </c>
      <c r="C1180" t="s">
        <v>60</v>
      </c>
      <c r="D1180">
        <v>31</v>
      </c>
      <c r="E1180">
        <v>6</v>
      </c>
      <c r="F1180">
        <v>3</v>
      </c>
      <c r="G1180">
        <v>1</v>
      </c>
      <c r="H1180">
        <v>706</v>
      </c>
      <c r="I1180">
        <v>269</v>
      </c>
      <c r="J1180">
        <v>0</v>
      </c>
      <c r="K1180">
        <v>0</v>
      </c>
      <c r="L1180">
        <v>0</v>
      </c>
      <c r="M1180">
        <v>0</v>
      </c>
      <c r="N1180">
        <v>0</v>
      </c>
      <c r="O1180">
        <v>0</v>
      </c>
      <c r="P1180">
        <v>1016</v>
      </c>
      <c r="Q1180">
        <v>72</v>
      </c>
      <c r="R1180" t="str">
        <f>_xlfn.CONCAT(Tabel1[[#This Row],[KlubNr]]," - ",Tabel1[[#This Row],[Klubnavn]])</f>
        <v>145 - CGC Golf Club</v>
      </c>
      <c r="S1180">
        <f>Tabel1[[#This Row],[Fleks mænd]]+Tabel1[[#This Row],[Fleks damer]]</f>
        <v>0</v>
      </c>
      <c r="T1180">
        <f>Tabel1[[#This Row],[Junior drenge]]+Tabel1[[#This Row],[Junior piger]]+Tabel1[[#This Row],[Junior drenge uden banetill.]]+Tabel1[[#This Row],[Junior piger uden banetill.]]+Tabel1[[#This Row],[Senior mænd]]+Tabel1[[#This Row],[Senior damer]]</f>
        <v>1016</v>
      </c>
      <c r="U1180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1180">
        <f>Tabel1[[#This Row],[Senior mænd]]+Tabel1[[#This Row],[Senior damer]]</f>
        <v>975</v>
      </c>
      <c r="W1180">
        <f>Tabel1[[#This Row],[Langdist mænd]]+Tabel1[[#This Row],[Langdist damer]]</f>
        <v>0</v>
      </c>
      <c r="X1180">
        <f>Tabel1[[#This Row],[I alt]]</f>
        <v>1016</v>
      </c>
      <c r="Y1180">
        <f>Tabel1[[#This Row],[Passive]]</f>
        <v>72</v>
      </c>
      <c r="Z1180">
        <f>Tabel1[[#This Row],[Total Aktive]]+Tabel1[[#This Row],[Total Passive]]</f>
        <v>1088</v>
      </c>
    </row>
    <row r="1181" spans="1:26" x14ac:dyDescent="0.2">
      <c r="A1181">
        <v>2017</v>
      </c>
      <c r="B1181">
        <v>32</v>
      </c>
      <c r="C1181" t="s">
        <v>61</v>
      </c>
      <c r="D1181">
        <v>33</v>
      </c>
      <c r="E1181">
        <v>5</v>
      </c>
      <c r="F1181">
        <v>14</v>
      </c>
      <c r="G1181">
        <v>8</v>
      </c>
      <c r="H1181">
        <v>602</v>
      </c>
      <c r="I1181">
        <v>265</v>
      </c>
      <c r="J1181">
        <v>0</v>
      </c>
      <c r="K1181">
        <v>0</v>
      </c>
      <c r="L1181">
        <v>47</v>
      </c>
      <c r="M1181">
        <v>22</v>
      </c>
      <c r="N1181">
        <v>10</v>
      </c>
      <c r="O1181">
        <v>4</v>
      </c>
      <c r="P1181">
        <v>1010</v>
      </c>
      <c r="Q1181">
        <v>55</v>
      </c>
      <c r="R1181" t="str">
        <f>_xlfn.CONCAT(Tabel1[[#This Row],[KlubNr]]," - ",Tabel1[[#This Row],[Klubnavn]])</f>
        <v>32 - Brønderslev Golfklub</v>
      </c>
      <c r="S1181">
        <f>Tabel1[[#This Row],[Fleks mænd]]+Tabel1[[#This Row],[Fleks damer]]</f>
        <v>69</v>
      </c>
      <c r="T1181">
        <f>Tabel1[[#This Row],[Junior drenge]]+Tabel1[[#This Row],[Junior piger]]+Tabel1[[#This Row],[Junior drenge uden banetill.]]+Tabel1[[#This Row],[Junior piger uden banetill.]]+Tabel1[[#This Row],[Senior mænd]]+Tabel1[[#This Row],[Senior damer]]</f>
        <v>927</v>
      </c>
      <c r="U1181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1181">
        <f>Tabel1[[#This Row],[Senior mænd]]+Tabel1[[#This Row],[Senior damer]]</f>
        <v>867</v>
      </c>
      <c r="W1181">
        <f>Tabel1[[#This Row],[Langdist mænd]]+Tabel1[[#This Row],[Langdist damer]]</f>
        <v>14</v>
      </c>
      <c r="X1181">
        <f>Tabel1[[#This Row],[I alt]]</f>
        <v>1010</v>
      </c>
      <c r="Y1181">
        <f>Tabel1[[#This Row],[Passive]]</f>
        <v>55</v>
      </c>
      <c r="Z1181">
        <f>Tabel1[[#This Row],[Total Aktive]]+Tabel1[[#This Row],[Total Passive]]</f>
        <v>1065</v>
      </c>
    </row>
    <row r="1182" spans="1:26" x14ac:dyDescent="0.2">
      <c r="A1182">
        <v>2017</v>
      </c>
      <c r="B1182">
        <v>31</v>
      </c>
      <c r="C1182" t="s">
        <v>74</v>
      </c>
      <c r="D1182">
        <v>33</v>
      </c>
      <c r="E1182">
        <v>3</v>
      </c>
      <c r="F1182">
        <v>1</v>
      </c>
      <c r="G1182">
        <v>2</v>
      </c>
      <c r="H1182">
        <v>565</v>
      </c>
      <c r="I1182">
        <v>245</v>
      </c>
      <c r="J1182">
        <v>0</v>
      </c>
      <c r="K1182">
        <v>0</v>
      </c>
      <c r="L1182">
        <v>100</v>
      </c>
      <c r="M1182">
        <v>36</v>
      </c>
      <c r="N1182">
        <v>1</v>
      </c>
      <c r="O1182">
        <v>0</v>
      </c>
      <c r="P1182">
        <v>986</v>
      </c>
      <c r="Q1182">
        <v>81</v>
      </c>
      <c r="R1182" t="str">
        <f>_xlfn.CONCAT(Tabel1[[#This Row],[KlubNr]]," - ",Tabel1[[#This Row],[Klubnavn]])</f>
        <v>31 - Haderslev Golfklub</v>
      </c>
      <c r="S1182">
        <f>Tabel1[[#This Row],[Fleks mænd]]+Tabel1[[#This Row],[Fleks damer]]</f>
        <v>136</v>
      </c>
      <c r="T1182">
        <f>Tabel1[[#This Row],[Junior drenge]]+Tabel1[[#This Row],[Junior piger]]+Tabel1[[#This Row],[Junior drenge uden banetill.]]+Tabel1[[#This Row],[Junior piger uden banetill.]]+Tabel1[[#This Row],[Senior mænd]]+Tabel1[[#This Row],[Senior damer]]</f>
        <v>849</v>
      </c>
      <c r="U1182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182">
        <f>Tabel1[[#This Row],[Senior mænd]]+Tabel1[[#This Row],[Senior damer]]</f>
        <v>810</v>
      </c>
      <c r="W1182">
        <f>Tabel1[[#This Row],[Langdist mænd]]+Tabel1[[#This Row],[Langdist damer]]</f>
        <v>1</v>
      </c>
      <c r="X1182">
        <f>Tabel1[[#This Row],[I alt]]</f>
        <v>986</v>
      </c>
      <c r="Y1182">
        <f>Tabel1[[#This Row],[Passive]]</f>
        <v>81</v>
      </c>
      <c r="Z1182">
        <f>Tabel1[[#This Row],[Total Aktive]]+Tabel1[[#This Row],[Total Passive]]</f>
        <v>1067</v>
      </c>
    </row>
    <row r="1183" spans="1:26" x14ac:dyDescent="0.2">
      <c r="A1183">
        <v>2017</v>
      </c>
      <c r="B1183">
        <v>14</v>
      </c>
      <c r="C1183" t="s">
        <v>86</v>
      </c>
      <c r="D1183">
        <v>30</v>
      </c>
      <c r="E1183">
        <v>7</v>
      </c>
      <c r="F1183">
        <v>0</v>
      </c>
      <c r="G1183">
        <v>0</v>
      </c>
      <c r="H1183">
        <v>514</v>
      </c>
      <c r="I1183">
        <v>244</v>
      </c>
      <c r="J1183">
        <v>0</v>
      </c>
      <c r="K1183">
        <v>0</v>
      </c>
      <c r="L1183">
        <v>96</v>
      </c>
      <c r="M1183">
        <v>70</v>
      </c>
      <c r="N1183">
        <v>8</v>
      </c>
      <c r="O1183">
        <v>4</v>
      </c>
      <c r="P1183">
        <v>973</v>
      </c>
      <c r="Q1183">
        <v>99</v>
      </c>
      <c r="R1183" t="str">
        <f>_xlfn.CONCAT(Tabel1[[#This Row],[KlubNr]]," - ",Tabel1[[#This Row],[Klubnavn]])</f>
        <v>14 - Korsør Golf Klub</v>
      </c>
      <c r="S1183">
        <f>Tabel1[[#This Row],[Fleks mænd]]+Tabel1[[#This Row],[Fleks damer]]</f>
        <v>166</v>
      </c>
      <c r="T1183">
        <f>Tabel1[[#This Row],[Junior drenge]]+Tabel1[[#This Row],[Junior piger]]+Tabel1[[#This Row],[Junior drenge uden banetill.]]+Tabel1[[#This Row],[Junior piger uden banetill.]]+Tabel1[[#This Row],[Senior mænd]]+Tabel1[[#This Row],[Senior damer]]</f>
        <v>795</v>
      </c>
      <c r="U1183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183">
        <f>Tabel1[[#This Row],[Senior mænd]]+Tabel1[[#This Row],[Senior damer]]</f>
        <v>758</v>
      </c>
      <c r="W1183">
        <f>Tabel1[[#This Row],[Langdist mænd]]+Tabel1[[#This Row],[Langdist damer]]</f>
        <v>12</v>
      </c>
      <c r="X1183">
        <f>Tabel1[[#This Row],[I alt]]</f>
        <v>973</v>
      </c>
      <c r="Y1183">
        <f>Tabel1[[#This Row],[Passive]]</f>
        <v>99</v>
      </c>
      <c r="Z1183">
        <f>Tabel1[[#This Row],[Total Aktive]]+Tabel1[[#This Row],[Total Passive]]</f>
        <v>1072</v>
      </c>
    </row>
    <row r="1184" spans="1:26" x14ac:dyDescent="0.2">
      <c r="A1184">
        <v>2017</v>
      </c>
      <c r="B1184">
        <v>21</v>
      </c>
      <c r="C1184" t="s">
        <v>78</v>
      </c>
      <c r="D1184">
        <v>30</v>
      </c>
      <c r="E1184">
        <v>7</v>
      </c>
      <c r="F1184">
        <v>0</v>
      </c>
      <c r="G1184">
        <v>0</v>
      </c>
      <c r="H1184">
        <v>498</v>
      </c>
      <c r="I1184">
        <v>203</v>
      </c>
      <c r="J1184">
        <v>0</v>
      </c>
      <c r="K1184">
        <v>0</v>
      </c>
      <c r="L1184">
        <v>118</v>
      </c>
      <c r="M1184">
        <v>106</v>
      </c>
      <c r="N1184">
        <v>7</v>
      </c>
      <c r="O1184">
        <v>1</v>
      </c>
      <c r="P1184">
        <v>970</v>
      </c>
      <c r="Q1184">
        <v>105</v>
      </c>
      <c r="R1184" t="str">
        <f>_xlfn.CONCAT(Tabel1[[#This Row],[KlubNr]]," - ",Tabel1[[#This Row],[Klubnavn]])</f>
        <v>21 - Svendborg Golf Klub</v>
      </c>
      <c r="S1184">
        <f>Tabel1[[#This Row],[Fleks mænd]]+Tabel1[[#This Row],[Fleks damer]]</f>
        <v>224</v>
      </c>
      <c r="T1184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1184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184">
        <f>Tabel1[[#This Row],[Senior mænd]]+Tabel1[[#This Row],[Senior damer]]</f>
        <v>701</v>
      </c>
      <c r="W1184">
        <f>Tabel1[[#This Row],[Langdist mænd]]+Tabel1[[#This Row],[Langdist damer]]</f>
        <v>8</v>
      </c>
      <c r="X1184">
        <f>Tabel1[[#This Row],[I alt]]</f>
        <v>970</v>
      </c>
      <c r="Y1184">
        <f>Tabel1[[#This Row],[Passive]]</f>
        <v>105</v>
      </c>
      <c r="Z1184">
        <f>Tabel1[[#This Row],[Total Aktive]]+Tabel1[[#This Row],[Total Passive]]</f>
        <v>1075</v>
      </c>
    </row>
    <row r="1185" spans="1:26" x14ac:dyDescent="0.2">
      <c r="A1185">
        <v>2017</v>
      </c>
      <c r="B1185">
        <v>8</v>
      </c>
      <c r="C1185" t="s">
        <v>76</v>
      </c>
      <c r="D1185">
        <v>52</v>
      </c>
      <c r="E1185">
        <v>17</v>
      </c>
      <c r="F1185">
        <v>4</v>
      </c>
      <c r="G1185">
        <v>1</v>
      </c>
      <c r="H1185">
        <v>510</v>
      </c>
      <c r="I1185">
        <v>289</v>
      </c>
      <c r="J1185">
        <v>5</v>
      </c>
      <c r="K1185">
        <v>4</v>
      </c>
      <c r="L1185">
        <v>52</v>
      </c>
      <c r="M1185">
        <v>23</v>
      </c>
      <c r="N1185">
        <v>0</v>
      </c>
      <c r="O1185">
        <v>0</v>
      </c>
      <c r="P1185">
        <v>957</v>
      </c>
      <c r="Q1185">
        <v>205</v>
      </c>
      <c r="R1185" t="str">
        <f>_xlfn.CONCAT(Tabel1[[#This Row],[KlubNr]]," - ",Tabel1[[#This Row],[Klubnavn]])</f>
        <v>8 - Rungsted Golf Klub</v>
      </c>
      <c r="S1185">
        <f>Tabel1[[#This Row],[Fleks mænd]]+Tabel1[[#This Row],[Fleks damer]]</f>
        <v>75</v>
      </c>
      <c r="T1185">
        <f>Tabel1[[#This Row],[Junior drenge]]+Tabel1[[#This Row],[Junior piger]]+Tabel1[[#This Row],[Junior drenge uden banetill.]]+Tabel1[[#This Row],[Junior piger uden banetill.]]+Tabel1[[#This Row],[Senior mænd]]+Tabel1[[#This Row],[Senior damer]]</f>
        <v>873</v>
      </c>
      <c r="U1185">
        <f>Tabel1[[#This Row],[Junior drenge]]+Tabel1[[#This Row],[Junior piger]]+Tabel1[[#This Row],[Junior drenge uden banetill.]]+Tabel1[[#This Row],[Junior piger uden banetill.]]+Tabel1[[#This Row],[Fleks drenge]]+Tabel1[[#This Row],[Fleks piger]]</f>
        <v>83</v>
      </c>
      <c r="V1185">
        <f>Tabel1[[#This Row],[Senior mænd]]+Tabel1[[#This Row],[Senior damer]]</f>
        <v>799</v>
      </c>
      <c r="W1185">
        <f>Tabel1[[#This Row],[Langdist mænd]]+Tabel1[[#This Row],[Langdist damer]]</f>
        <v>0</v>
      </c>
      <c r="X1185">
        <f>Tabel1[[#This Row],[I alt]]</f>
        <v>957</v>
      </c>
      <c r="Y1185">
        <f>Tabel1[[#This Row],[Passive]]</f>
        <v>205</v>
      </c>
      <c r="Z1185">
        <f>Tabel1[[#This Row],[Total Aktive]]+Tabel1[[#This Row],[Total Passive]]</f>
        <v>1162</v>
      </c>
    </row>
    <row r="1186" spans="1:26" x14ac:dyDescent="0.2">
      <c r="A1186">
        <v>2017</v>
      </c>
      <c r="B1186">
        <v>68</v>
      </c>
      <c r="C1186" t="s">
        <v>45</v>
      </c>
      <c r="D1186">
        <v>65</v>
      </c>
      <c r="E1186">
        <v>9</v>
      </c>
      <c r="F1186">
        <v>12</v>
      </c>
      <c r="G1186">
        <v>4</v>
      </c>
      <c r="H1186">
        <v>565</v>
      </c>
      <c r="I1186">
        <v>284</v>
      </c>
      <c r="J1186">
        <v>0</v>
      </c>
      <c r="K1186">
        <v>0</v>
      </c>
      <c r="L1186">
        <v>0</v>
      </c>
      <c r="M1186">
        <v>0</v>
      </c>
      <c r="N1186">
        <v>0</v>
      </c>
      <c r="O1186">
        <v>0</v>
      </c>
      <c r="P1186">
        <v>939</v>
      </c>
      <c r="Q1186">
        <v>235</v>
      </c>
      <c r="R1186" t="str">
        <f>_xlfn.CONCAT(Tabel1[[#This Row],[KlubNr]]," - ",Tabel1[[#This Row],[Klubnavn]])</f>
        <v>68 - Fredensborg Golf Club</v>
      </c>
      <c r="S1186">
        <f>Tabel1[[#This Row],[Fleks mænd]]+Tabel1[[#This Row],[Fleks damer]]</f>
        <v>0</v>
      </c>
      <c r="T1186">
        <f>Tabel1[[#This Row],[Junior drenge]]+Tabel1[[#This Row],[Junior piger]]+Tabel1[[#This Row],[Junior drenge uden banetill.]]+Tabel1[[#This Row],[Junior piger uden banetill.]]+Tabel1[[#This Row],[Senior mænd]]+Tabel1[[#This Row],[Senior damer]]</f>
        <v>939</v>
      </c>
      <c r="U1186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1186">
        <f>Tabel1[[#This Row],[Senior mænd]]+Tabel1[[#This Row],[Senior damer]]</f>
        <v>849</v>
      </c>
      <c r="W1186">
        <f>Tabel1[[#This Row],[Langdist mænd]]+Tabel1[[#This Row],[Langdist damer]]</f>
        <v>0</v>
      </c>
      <c r="X1186">
        <f>Tabel1[[#This Row],[I alt]]</f>
        <v>939</v>
      </c>
      <c r="Y1186">
        <f>Tabel1[[#This Row],[Passive]]</f>
        <v>235</v>
      </c>
      <c r="Z1186">
        <f>Tabel1[[#This Row],[Total Aktive]]+Tabel1[[#This Row],[Total Passive]]</f>
        <v>1174</v>
      </c>
    </row>
    <row r="1187" spans="1:26" x14ac:dyDescent="0.2">
      <c r="A1187">
        <v>2017</v>
      </c>
      <c r="B1187">
        <v>84</v>
      </c>
      <c r="C1187" t="s">
        <v>73</v>
      </c>
      <c r="D1187">
        <v>26</v>
      </c>
      <c r="E1187">
        <v>4</v>
      </c>
      <c r="F1187">
        <v>5</v>
      </c>
      <c r="G1187">
        <v>6</v>
      </c>
      <c r="H1187">
        <v>497</v>
      </c>
      <c r="I1187">
        <v>235</v>
      </c>
      <c r="J1187">
        <v>0</v>
      </c>
      <c r="K1187">
        <v>0</v>
      </c>
      <c r="L1187">
        <v>100</v>
      </c>
      <c r="M1187">
        <v>52</v>
      </c>
      <c r="N1187">
        <v>8</v>
      </c>
      <c r="O1187">
        <v>4</v>
      </c>
      <c r="P1187">
        <v>937</v>
      </c>
      <c r="Q1187">
        <v>25</v>
      </c>
      <c r="R1187" t="str">
        <f>_xlfn.CONCAT(Tabel1[[#This Row],[KlubNr]]," - ",Tabel1[[#This Row],[Klubnavn]])</f>
        <v>84 - Ikast Tullamore Golf Club</v>
      </c>
      <c r="S1187">
        <f>Tabel1[[#This Row],[Fleks mænd]]+Tabel1[[#This Row],[Fleks damer]]</f>
        <v>152</v>
      </c>
      <c r="T1187">
        <f>Tabel1[[#This Row],[Junior drenge]]+Tabel1[[#This Row],[Junior piger]]+Tabel1[[#This Row],[Junior drenge uden banetill.]]+Tabel1[[#This Row],[Junior piger uden banetill.]]+Tabel1[[#This Row],[Senior mænd]]+Tabel1[[#This Row],[Senior damer]]</f>
        <v>773</v>
      </c>
      <c r="U1187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1187">
        <f>Tabel1[[#This Row],[Senior mænd]]+Tabel1[[#This Row],[Senior damer]]</f>
        <v>732</v>
      </c>
      <c r="W1187">
        <f>Tabel1[[#This Row],[Langdist mænd]]+Tabel1[[#This Row],[Langdist damer]]</f>
        <v>12</v>
      </c>
      <c r="X1187">
        <f>Tabel1[[#This Row],[I alt]]</f>
        <v>937</v>
      </c>
      <c r="Y1187">
        <f>Tabel1[[#This Row],[Passive]]</f>
        <v>25</v>
      </c>
      <c r="Z1187">
        <f>Tabel1[[#This Row],[Total Aktive]]+Tabel1[[#This Row],[Total Passive]]</f>
        <v>962</v>
      </c>
    </row>
    <row r="1188" spans="1:26" x14ac:dyDescent="0.2">
      <c r="A1188">
        <v>2017</v>
      </c>
      <c r="B1188">
        <v>130</v>
      </c>
      <c r="C1188" t="s">
        <v>77</v>
      </c>
      <c r="D1188">
        <v>14</v>
      </c>
      <c r="E1188">
        <v>4</v>
      </c>
      <c r="F1188">
        <v>7</v>
      </c>
      <c r="G1188">
        <v>3</v>
      </c>
      <c r="H1188">
        <v>517</v>
      </c>
      <c r="I1188">
        <v>210</v>
      </c>
      <c r="J1188">
        <v>0</v>
      </c>
      <c r="K1188">
        <v>0</v>
      </c>
      <c r="L1188">
        <v>134</v>
      </c>
      <c r="M1188">
        <v>46</v>
      </c>
      <c r="N1188">
        <v>0</v>
      </c>
      <c r="O1188">
        <v>0</v>
      </c>
      <c r="P1188">
        <v>935</v>
      </c>
      <c r="Q1188">
        <v>109</v>
      </c>
      <c r="R1188" t="str">
        <f>_xlfn.CONCAT(Tabel1[[#This Row],[KlubNr]]," - ",Tabel1[[#This Row],[Klubnavn]])</f>
        <v>130 - Brøndby Golfklub</v>
      </c>
      <c r="S1188">
        <f>Tabel1[[#This Row],[Fleks mænd]]+Tabel1[[#This Row],[Fleks damer]]</f>
        <v>180</v>
      </c>
      <c r="T1188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188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188">
        <f>Tabel1[[#This Row],[Senior mænd]]+Tabel1[[#This Row],[Senior damer]]</f>
        <v>727</v>
      </c>
      <c r="W1188">
        <f>Tabel1[[#This Row],[Langdist mænd]]+Tabel1[[#This Row],[Langdist damer]]</f>
        <v>0</v>
      </c>
      <c r="X1188">
        <f>Tabel1[[#This Row],[I alt]]</f>
        <v>935</v>
      </c>
      <c r="Y1188">
        <f>Tabel1[[#This Row],[Passive]]</f>
        <v>109</v>
      </c>
      <c r="Z1188">
        <f>Tabel1[[#This Row],[Total Aktive]]+Tabel1[[#This Row],[Total Passive]]</f>
        <v>1044</v>
      </c>
    </row>
    <row r="1189" spans="1:26" x14ac:dyDescent="0.2">
      <c r="A1189">
        <v>2017</v>
      </c>
      <c r="B1189">
        <v>59</v>
      </c>
      <c r="C1189" t="s">
        <v>58</v>
      </c>
      <c r="D1189">
        <v>23</v>
      </c>
      <c r="E1189">
        <v>1</v>
      </c>
      <c r="F1189">
        <v>18</v>
      </c>
      <c r="G1189">
        <v>3</v>
      </c>
      <c r="H1189">
        <v>479</v>
      </c>
      <c r="I1189">
        <v>155</v>
      </c>
      <c r="J1189">
        <v>0</v>
      </c>
      <c r="K1189">
        <v>0</v>
      </c>
      <c r="L1189">
        <v>151</v>
      </c>
      <c r="M1189">
        <v>71</v>
      </c>
      <c r="N1189">
        <v>20</v>
      </c>
      <c r="O1189">
        <v>7</v>
      </c>
      <c r="P1189">
        <v>928</v>
      </c>
      <c r="Q1189">
        <v>23</v>
      </c>
      <c r="R1189" t="str">
        <f>_xlfn.CONCAT(Tabel1[[#This Row],[KlubNr]]," - ",Tabel1[[#This Row],[Klubnavn]])</f>
        <v>59 - Hjørring Golfklub</v>
      </c>
      <c r="S1189">
        <f>Tabel1[[#This Row],[Fleks mænd]]+Tabel1[[#This Row],[Fleks damer]]</f>
        <v>222</v>
      </c>
      <c r="T1189">
        <f>Tabel1[[#This Row],[Junior drenge]]+Tabel1[[#This Row],[Junior piger]]+Tabel1[[#This Row],[Junior drenge uden banetill.]]+Tabel1[[#This Row],[Junior piger uden banetill.]]+Tabel1[[#This Row],[Senior mænd]]+Tabel1[[#This Row],[Senior damer]]</f>
        <v>679</v>
      </c>
      <c r="U1189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1189">
        <f>Tabel1[[#This Row],[Senior mænd]]+Tabel1[[#This Row],[Senior damer]]</f>
        <v>634</v>
      </c>
      <c r="W1189">
        <f>Tabel1[[#This Row],[Langdist mænd]]+Tabel1[[#This Row],[Langdist damer]]</f>
        <v>27</v>
      </c>
      <c r="X1189">
        <f>Tabel1[[#This Row],[I alt]]</f>
        <v>928</v>
      </c>
      <c r="Y1189">
        <f>Tabel1[[#This Row],[Passive]]</f>
        <v>23</v>
      </c>
      <c r="Z1189">
        <f>Tabel1[[#This Row],[Total Aktive]]+Tabel1[[#This Row],[Total Passive]]</f>
        <v>951</v>
      </c>
    </row>
    <row r="1190" spans="1:26" x14ac:dyDescent="0.2">
      <c r="A1190">
        <v>2017</v>
      </c>
      <c r="B1190">
        <v>116</v>
      </c>
      <c r="C1190" t="s">
        <v>101</v>
      </c>
      <c r="D1190">
        <v>26</v>
      </c>
      <c r="E1190">
        <v>8</v>
      </c>
      <c r="F1190">
        <v>17</v>
      </c>
      <c r="G1190">
        <v>11</v>
      </c>
      <c r="H1190">
        <v>508</v>
      </c>
      <c r="I1190">
        <v>257</v>
      </c>
      <c r="J1190">
        <v>0</v>
      </c>
      <c r="K1190">
        <v>0</v>
      </c>
      <c r="L1190">
        <v>47</v>
      </c>
      <c r="M1190">
        <v>22</v>
      </c>
      <c r="N1190">
        <v>24</v>
      </c>
      <c r="O1190">
        <v>8</v>
      </c>
      <c r="P1190">
        <v>928</v>
      </c>
      <c r="Q1190">
        <v>22</v>
      </c>
      <c r="R1190" t="str">
        <f>_xlfn.CONCAT(Tabel1[[#This Row],[KlubNr]]," - ",Tabel1[[#This Row],[Klubnavn]])</f>
        <v>116 - Frederikshavn Golf Klub</v>
      </c>
      <c r="S1190">
        <f>Tabel1[[#This Row],[Fleks mænd]]+Tabel1[[#This Row],[Fleks damer]]</f>
        <v>69</v>
      </c>
      <c r="T1190">
        <f>Tabel1[[#This Row],[Junior drenge]]+Tabel1[[#This Row],[Junior piger]]+Tabel1[[#This Row],[Junior drenge uden banetill.]]+Tabel1[[#This Row],[Junior piger uden banetill.]]+Tabel1[[#This Row],[Senior mænd]]+Tabel1[[#This Row],[Senior damer]]</f>
        <v>827</v>
      </c>
      <c r="U1190">
        <f>Tabel1[[#This Row],[Junior drenge]]+Tabel1[[#This Row],[Junior piger]]+Tabel1[[#This Row],[Junior drenge uden banetill.]]+Tabel1[[#This Row],[Junior piger uden banetill.]]+Tabel1[[#This Row],[Fleks drenge]]+Tabel1[[#This Row],[Fleks piger]]</f>
        <v>62</v>
      </c>
      <c r="V1190">
        <f>Tabel1[[#This Row],[Senior mænd]]+Tabel1[[#This Row],[Senior damer]]</f>
        <v>765</v>
      </c>
      <c r="W1190">
        <f>Tabel1[[#This Row],[Langdist mænd]]+Tabel1[[#This Row],[Langdist damer]]</f>
        <v>32</v>
      </c>
      <c r="X1190">
        <f>Tabel1[[#This Row],[I alt]]</f>
        <v>928</v>
      </c>
      <c r="Y1190">
        <f>Tabel1[[#This Row],[Passive]]</f>
        <v>22</v>
      </c>
      <c r="Z1190">
        <f>Tabel1[[#This Row],[Total Aktive]]+Tabel1[[#This Row],[Total Passive]]</f>
        <v>950</v>
      </c>
    </row>
    <row r="1191" spans="1:26" x14ac:dyDescent="0.2">
      <c r="A1191">
        <v>2017</v>
      </c>
      <c r="B1191">
        <v>65</v>
      </c>
      <c r="C1191" t="s">
        <v>88</v>
      </c>
      <c r="D1191">
        <v>19</v>
      </c>
      <c r="E1191">
        <v>1</v>
      </c>
      <c r="F1191">
        <v>17</v>
      </c>
      <c r="G1191">
        <v>5</v>
      </c>
      <c r="H1191">
        <v>533</v>
      </c>
      <c r="I1191">
        <v>276</v>
      </c>
      <c r="J1191">
        <v>0</v>
      </c>
      <c r="K1191">
        <v>0</v>
      </c>
      <c r="L1191">
        <v>55</v>
      </c>
      <c r="M1191">
        <v>15</v>
      </c>
      <c r="N1191">
        <v>2</v>
      </c>
      <c r="O1191">
        <v>0</v>
      </c>
      <c r="P1191">
        <v>923</v>
      </c>
      <c r="Q1191">
        <v>35</v>
      </c>
      <c r="R1191" t="str">
        <f>_xlfn.CONCAT(Tabel1[[#This Row],[KlubNr]]," - ",Tabel1[[#This Row],[Klubnavn]])</f>
        <v>65 - Kaj Lykke Golfklub</v>
      </c>
      <c r="S1191">
        <f>Tabel1[[#This Row],[Fleks mænd]]+Tabel1[[#This Row],[Fleks damer]]</f>
        <v>70</v>
      </c>
      <c r="T1191">
        <f>Tabel1[[#This Row],[Junior drenge]]+Tabel1[[#This Row],[Junior piger]]+Tabel1[[#This Row],[Junior drenge uden banetill.]]+Tabel1[[#This Row],[Junior piger uden banetill.]]+Tabel1[[#This Row],[Senior mænd]]+Tabel1[[#This Row],[Senior damer]]</f>
        <v>851</v>
      </c>
      <c r="U1191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191">
        <f>Tabel1[[#This Row],[Senior mænd]]+Tabel1[[#This Row],[Senior damer]]</f>
        <v>809</v>
      </c>
      <c r="W1191">
        <f>Tabel1[[#This Row],[Langdist mænd]]+Tabel1[[#This Row],[Langdist damer]]</f>
        <v>2</v>
      </c>
      <c r="X1191">
        <f>Tabel1[[#This Row],[I alt]]</f>
        <v>923</v>
      </c>
      <c r="Y1191">
        <f>Tabel1[[#This Row],[Passive]]</f>
        <v>35</v>
      </c>
      <c r="Z1191">
        <f>Tabel1[[#This Row],[Total Aktive]]+Tabel1[[#This Row],[Total Passive]]</f>
        <v>958</v>
      </c>
    </row>
    <row r="1192" spans="1:26" x14ac:dyDescent="0.2">
      <c r="A1192">
        <v>2017</v>
      </c>
      <c r="B1192">
        <v>177</v>
      </c>
      <c r="C1192" t="s">
        <v>149</v>
      </c>
      <c r="D1192">
        <v>3</v>
      </c>
      <c r="E1192">
        <v>2</v>
      </c>
      <c r="F1192">
        <v>0</v>
      </c>
      <c r="G1192">
        <v>0</v>
      </c>
      <c r="H1192">
        <v>667</v>
      </c>
      <c r="I1192">
        <v>244</v>
      </c>
      <c r="J1192">
        <v>0</v>
      </c>
      <c r="K1192">
        <v>0</v>
      </c>
      <c r="L1192">
        <v>0</v>
      </c>
      <c r="M1192">
        <v>0</v>
      </c>
      <c r="N1192">
        <v>1</v>
      </c>
      <c r="O1192">
        <v>1</v>
      </c>
      <c r="P1192">
        <v>918</v>
      </c>
      <c r="Q1192">
        <v>32</v>
      </c>
      <c r="R1192" t="str">
        <f>_xlfn.CONCAT(Tabel1[[#This Row],[KlubNr]]," - ",Tabel1[[#This Row],[Klubnavn]])</f>
        <v>177 - Outrup Golfklub</v>
      </c>
      <c r="S1192">
        <f>Tabel1[[#This Row],[Fleks mænd]]+Tabel1[[#This Row],[Fleks damer]]</f>
        <v>0</v>
      </c>
      <c r="T1192">
        <f>Tabel1[[#This Row],[Junior drenge]]+Tabel1[[#This Row],[Junior piger]]+Tabel1[[#This Row],[Junior drenge uden banetill.]]+Tabel1[[#This Row],[Junior piger uden banetill.]]+Tabel1[[#This Row],[Senior mænd]]+Tabel1[[#This Row],[Senior damer]]</f>
        <v>916</v>
      </c>
      <c r="U1192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192">
        <f>Tabel1[[#This Row],[Senior mænd]]+Tabel1[[#This Row],[Senior damer]]</f>
        <v>911</v>
      </c>
      <c r="W1192">
        <f>Tabel1[[#This Row],[Langdist mænd]]+Tabel1[[#This Row],[Langdist damer]]</f>
        <v>2</v>
      </c>
      <c r="X1192">
        <f>Tabel1[[#This Row],[I alt]]</f>
        <v>918</v>
      </c>
      <c r="Y1192">
        <f>Tabel1[[#This Row],[Passive]]</f>
        <v>32</v>
      </c>
      <c r="Z1192">
        <f>Tabel1[[#This Row],[Total Aktive]]+Tabel1[[#This Row],[Total Passive]]</f>
        <v>950</v>
      </c>
    </row>
    <row r="1193" spans="1:26" x14ac:dyDescent="0.2">
      <c r="A1193">
        <v>2017</v>
      </c>
      <c r="B1193">
        <v>20</v>
      </c>
      <c r="C1193" t="s">
        <v>91</v>
      </c>
      <c r="D1193">
        <v>19</v>
      </c>
      <c r="E1193">
        <v>2</v>
      </c>
      <c r="F1193">
        <v>12</v>
      </c>
      <c r="G1193">
        <v>3</v>
      </c>
      <c r="H1193">
        <v>294</v>
      </c>
      <c r="I1193">
        <v>154</v>
      </c>
      <c r="J1193">
        <v>0</v>
      </c>
      <c r="K1193">
        <v>0</v>
      </c>
      <c r="L1193">
        <v>256</v>
      </c>
      <c r="M1193">
        <v>176</v>
      </c>
      <c r="N1193">
        <v>0</v>
      </c>
      <c r="O1193">
        <v>0</v>
      </c>
      <c r="P1193">
        <v>916</v>
      </c>
      <c r="Q1193">
        <v>74</v>
      </c>
      <c r="R1193" t="str">
        <f>_xlfn.CONCAT(Tabel1[[#This Row],[KlubNr]]," - ",Tabel1[[#This Row],[Klubnavn]])</f>
        <v>20 - Odsherred Golfklub</v>
      </c>
      <c r="S1193">
        <f>Tabel1[[#This Row],[Fleks mænd]]+Tabel1[[#This Row],[Fleks damer]]</f>
        <v>432</v>
      </c>
      <c r="T1193">
        <f>Tabel1[[#This Row],[Junior drenge]]+Tabel1[[#This Row],[Junior piger]]+Tabel1[[#This Row],[Junior drenge uden banetill.]]+Tabel1[[#This Row],[Junior piger uden banetill.]]+Tabel1[[#This Row],[Senior mænd]]+Tabel1[[#This Row],[Senior damer]]</f>
        <v>484</v>
      </c>
      <c r="U1193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193">
        <f>Tabel1[[#This Row],[Senior mænd]]+Tabel1[[#This Row],[Senior damer]]</f>
        <v>448</v>
      </c>
      <c r="W1193">
        <f>Tabel1[[#This Row],[Langdist mænd]]+Tabel1[[#This Row],[Langdist damer]]</f>
        <v>0</v>
      </c>
      <c r="X1193">
        <f>Tabel1[[#This Row],[I alt]]</f>
        <v>916</v>
      </c>
      <c r="Y1193">
        <f>Tabel1[[#This Row],[Passive]]</f>
        <v>74</v>
      </c>
      <c r="Z1193">
        <f>Tabel1[[#This Row],[Total Aktive]]+Tabel1[[#This Row],[Total Passive]]</f>
        <v>990</v>
      </c>
    </row>
    <row r="1194" spans="1:26" x14ac:dyDescent="0.2">
      <c r="A1194">
        <v>2017</v>
      </c>
      <c r="B1194">
        <v>9</v>
      </c>
      <c r="C1194" t="s">
        <v>81</v>
      </c>
      <c r="D1194">
        <v>29</v>
      </c>
      <c r="E1194">
        <v>9</v>
      </c>
      <c r="F1194">
        <v>11</v>
      </c>
      <c r="G1194">
        <v>15</v>
      </c>
      <c r="H1194">
        <v>537</v>
      </c>
      <c r="I1194">
        <v>277</v>
      </c>
      <c r="J1194">
        <v>0</v>
      </c>
      <c r="K1194">
        <v>0</v>
      </c>
      <c r="L1194">
        <v>22</v>
      </c>
      <c r="M1194">
        <v>15</v>
      </c>
      <c r="N1194">
        <v>0</v>
      </c>
      <c r="O1194">
        <v>0</v>
      </c>
      <c r="P1194">
        <v>915</v>
      </c>
      <c r="Q1194">
        <v>144</v>
      </c>
      <c r="R1194" t="str">
        <f>_xlfn.CONCAT(Tabel1[[#This Row],[KlubNr]]," - ",Tabel1[[#This Row],[Klubnavn]])</f>
        <v>9 - Asserbo Golf Club</v>
      </c>
      <c r="S1194">
        <f>Tabel1[[#This Row],[Fleks mænd]]+Tabel1[[#This Row],[Fleks damer]]</f>
        <v>37</v>
      </c>
      <c r="T1194">
        <f>Tabel1[[#This Row],[Junior drenge]]+Tabel1[[#This Row],[Junior piger]]+Tabel1[[#This Row],[Junior drenge uden banetill.]]+Tabel1[[#This Row],[Junior piger uden banetill.]]+Tabel1[[#This Row],[Senior mænd]]+Tabel1[[#This Row],[Senior damer]]</f>
        <v>878</v>
      </c>
      <c r="U1194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1194">
        <f>Tabel1[[#This Row],[Senior mænd]]+Tabel1[[#This Row],[Senior damer]]</f>
        <v>814</v>
      </c>
      <c r="W1194">
        <f>Tabel1[[#This Row],[Langdist mænd]]+Tabel1[[#This Row],[Langdist damer]]</f>
        <v>0</v>
      </c>
      <c r="X1194">
        <f>Tabel1[[#This Row],[I alt]]</f>
        <v>915</v>
      </c>
      <c r="Y1194">
        <f>Tabel1[[#This Row],[Passive]]</f>
        <v>144</v>
      </c>
      <c r="Z1194">
        <f>Tabel1[[#This Row],[Total Aktive]]+Tabel1[[#This Row],[Total Passive]]</f>
        <v>1059</v>
      </c>
    </row>
    <row r="1195" spans="1:26" x14ac:dyDescent="0.2">
      <c r="A1195">
        <v>2017</v>
      </c>
      <c r="B1195">
        <v>153</v>
      </c>
      <c r="C1195" t="s">
        <v>109</v>
      </c>
      <c r="D1195">
        <v>22</v>
      </c>
      <c r="E1195">
        <v>5</v>
      </c>
      <c r="F1195">
        <v>28</v>
      </c>
      <c r="G1195">
        <v>3</v>
      </c>
      <c r="H1195">
        <v>480</v>
      </c>
      <c r="I1195">
        <v>199</v>
      </c>
      <c r="J1195">
        <v>3</v>
      </c>
      <c r="K1195">
        <v>0</v>
      </c>
      <c r="L1195">
        <v>99</v>
      </c>
      <c r="M1195">
        <v>76</v>
      </c>
      <c r="N1195">
        <v>0</v>
      </c>
      <c r="O1195">
        <v>0</v>
      </c>
      <c r="P1195">
        <v>915</v>
      </c>
      <c r="Q1195">
        <v>58</v>
      </c>
      <c r="R1195" t="str">
        <f>_xlfn.CONCAT(Tabel1[[#This Row],[KlubNr]]," - ",Tabel1[[#This Row],[Klubnavn]])</f>
        <v>153 - Hedensted Golf Klub</v>
      </c>
      <c r="S1195">
        <f>Tabel1[[#This Row],[Fleks mænd]]+Tabel1[[#This Row],[Fleks damer]]</f>
        <v>175</v>
      </c>
      <c r="T1195">
        <f>Tabel1[[#This Row],[Junior drenge]]+Tabel1[[#This Row],[Junior piger]]+Tabel1[[#This Row],[Junior drenge uden banetill.]]+Tabel1[[#This Row],[Junior piger uden banetill.]]+Tabel1[[#This Row],[Senior mænd]]+Tabel1[[#This Row],[Senior damer]]</f>
        <v>737</v>
      </c>
      <c r="U1195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1195">
        <f>Tabel1[[#This Row],[Senior mænd]]+Tabel1[[#This Row],[Senior damer]]</f>
        <v>679</v>
      </c>
      <c r="W1195">
        <f>Tabel1[[#This Row],[Langdist mænd]]+Tabel1[[#This Row],[Langdist damer]]</f>
        <v>0</v>
      </c>
      <c r="X1195">
        <f>Tabel1[[#This Row],[I alt]]</f>
        <v>915</v>
      </c>
      <c r="Y1195">
        <f>Tabel1[[#This Row],[Passive]]</f>
        <v>58</v>
      </c>
      <c r="Z1195">
        <f>Tabel1[[#This Row],[Total Aktive]]+Tabel1[[#This Row],[Total Passive]]</f>
        <v>973</v>
      </c>
    </row>
    <row r="1196" spans="1:26" x14ac:dyDescent="0.2">
      <c r="A1196">
        <v>2017</v>
      </c>
      <c r="B1196">
        <v>100</v>
      </c>
      <c r="C1196" t="s">
        <v>83</v>
      </c>
      <c r="D1196">
        <v>23</v>
      </c>
      <c r="E1196">
        <v>4</v>
      </c>
      <c r="F1196">
        <v>1</v>
      </c>
      <c r="G1196">
        <v>1</v>
      </c>
      <c r="H1196">
        <v>486</v>
      </c>
      <c r="I1196">
        <v>232</v>
      </c>
      <c r="J1196">
        <v>0</v>
      </c>
      <c r="K1196">
        <v>0</v>
      </c>
      <c r="L1196">
        <v>120</v>
      </c>
      <c r="M1196">
        <v>37</v>
      </c>
      <c r="N1196">
        <v>5</v>
      </c>
      <c r="O1196">
        <v>1</v>
      </c>
      <c r="P1196">
        <v>910</v>
      </c>
      <c r="Q1196">
        <v>14</v>
      </c>
      <c r="R1196" t="str">
        <f>_xlfn.CONCAT(Tabel1[[#This Row],[KlubNr]]," - ",Tabel1[[#This Row],[Klubnavn]])</f>
        <v>100 - Vejen Golfklub</v>
      </c>
      <c r="S1196">
        <f>Tabel1[[#This Row],[Fleks mænd]]+Tabel1[[#This Row],[Fleks damer]]</f>
        <v>157</v>
      </c>
      <c r="T1196">
        <f>Tabel1[[#This Row],[Junior drenge]]+Tabel1[[#This Row],[Junior piger]]+Tabel1[[#This Row],[Junior drenge uden banetill.]]+Tabel1[[#This Row],[Junior piger uden banetill.]]+Tabel1[[#This Row],[Senior mænd]]+Tabel1[[#This Row],[Senior damer]]</f>
        <v>747</v>
      </c>
      <c r="U1196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196">
        <f>Tabel1[[#This Row],[Senior mænd]]+Tabel1[[#This Row],[Senior damer]]</f>
        <v>718</v>
      </c>
      <c r="W1196">
        <f>Tabel1[[#This Row],[Langdist mænd]]+Tabel1[[#This Row],[Langdist damer]]</f>
        <v>6</v>
      </c>
      <c r="X1196">
        <f>Tabel1[[#This Row],[I alt]]</f>
        <v>910</v>
      </c>
      <c r="Y1196">
        <f>Tabel1[[#This Row],[Passive]]</f>
        <v>14</v>
      </c>
      <c r="Z1196">
        <f>Tabel1[[#This Row],[Total Aktive]]+Tabel1[[#This Row],[Total Passive]]</f>
        <v>924</v>
      </c>
    </row>
    <row r="1197" spans="1:26" x14ac:dyDescent="0.2">
      <c r="A1197">
        <v>2017</v>
      </c>
      <c r="B1197">
        <v>46</v>
      </c>
      <c r="C1197" t="s">
        <v>75</v>
      </c>
      <c r="D1197">
        <v>18</v>
      </c>
      <c r="E1197">
        <v>7</v>
      </c>
      <c r="F1197">
        <v>28</v>
      </c>
      <c r="G1197">
        <v>5</v>
      </c>
      <c r="H1197">
        <v>391</v>
      </c>
      <c r="I1197">
        <v>160</v>
      </c>
      <c r="J1197">
        <v>0</v>
      </c>
      <c r="K1197">
        <v>0</v>
      </c>
      <c r="L1197">
        <v>207</v>
      </c>
      <c r="M1197">
        <v>92</v>
      </c>
      <c r="N1197">
        <v>1</v>
      </c>
      <c r="O1197">
        <v>0</v>
      </c>
      <c r="P1197">
        <v>909</v>
      </c>
      <c r="Q1197">
        <v>43</v>
      </c>
      <c r="R1197" t="str">
        <f>_xlfn.CONCAT(Tabel1[[#This Row],[KlubNr]]," - ",Tabel1[[#This Row],[Klubnavn]])</f>
        <v>46 - Frederikssund Golfklub</v>
      </c>
      <c r="S1197">
        <f>Tabel1[[#This Row],[Fleks mænd]]+Tabel1[[#This Row],[Fleks damer]]</f>
        <v>299</v>
      </c>
      <c r="T1197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1197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1197">
        <f>Tabel1[[#This Row],[Senior mænd]]+Tabel1[[#This Row],[Senior damer]]</f>
        <v>551</v>
      </c>
      <c r="W1197">
        <f>Tabel1[[#This Row],[Langdist mænd]]+Tabel1[[#This Row],[Langdist damer]]</f>
        <v>1</v>
      </c>
      <c r="X1197">
        <f>Tabel1[[#This Row],[I alt]]</f>
        <v>909</v>
      </c>
      <c r="Y1197">
        <f>Tabel1[[#This Row],[Passive]]</f>
        <v>43</v>
      </c>
      <c r="Z1197">
        <f>Tabel1[[#This Row],[Total Aktive]]+Tabel1[[#This Row],[Total Passive]]</f>
        <v>952</v>
      </c>
    </row>
    <row r="1198" spans="1:26" x14ac:dyDescent="0.2">
      <c r="A1198">
        <v>2017</v>
      </c>
      <c r="B1198">
        <v>89</v>
      </c>
      <c r="C1198" t="s">
        <v>232</v>
      </c>
      <c r="D1198">
        <v>14</v>
      </c>
      <c r="E1198">
        <v>5</v>
      </c>
      <c r="F1198">
        <v>9</v>
      </c>
      <c r="G1198">
        <v>0</v>
      </c>
      <c r="H1198">
        <v>494</v>
      </c>
      <c r="I1198">
        <v>249</v>
      </c>
      <c r="J1198">
        <v>0</v>
      </c>
      <c r="K1198">
        <v>0</v>
      </c>
      <c r="L1198">
        <v>77</v>
      </c>
      <c r="M1198">
        <v>53</v>
      </c>
      <c r="N1198">
        <v>6</v>
      </c>
      <c r="O1198">
        <v>2</v>
      </c>
      <c r="P1198">
        <v>909</v>
      </c>
      <c r="Q1198">
        <v>24</v>
      </c>
      <c r="R1198" t="str">
        <f>_xlfn.CONCAT(Tabel1[[#This Row],[KlubNr]]," - ",Tabel1[[#This Row],[Klubnavn]])</f>
        <v xml:space="preserve">89 - Lillebælt </v>
      </c>
      <c r="S1198">
        <f>Tabel1[[#This Row],[Fleks mænd]]+Tabel1[[#This Row],[Fleks damer]]</f>
        <v>130</v>
      </c>
      <c r="T1198">
        <f>Tabel1[[#This Row],[Junior drenge]]+Tabel1[[#This Row],[Junior piger]]+Tabel1[[#This Row],[Junior drenge uden banetill.]]+Tabel1[[#This Row],[Junior piger uden banetill.]]+Tabel1[[#This Row],[Senior mænd]]+Tabel1[[#This Row],[Senior damer]]</f>
        <v>771</v>
      </c>
      <c r="U1198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198">
        <f>Tabel1[[#This Row],[Senior mænd]]+Tabel1[[#This Row],[Senior damer]]</f>
        <v>743</v>
      </c>
      <c r="W1198">
        <f>Tabel1[[#This Row],[Langdist mænd]]+Tabel1[[#This Row],[Langdist damer]]</f>
        <v>8</v>
      </c>
      <c r="X1198">
        <f>Tabel1[[#This Row],[I alt]]</f>
        <v>909</v>
      </c>
      <c r="Y1198">
        <f>Tabel1[[#This Row],[Passive]]</f>
        <v>24</v>
      </c>
      <c r="Z1198">
        <f>Tabel1[[#This Row],[Total Aktive]]+Tabel1[[#This Row],[Total Passive]]</f>
        <v>933</v>
      </c>
    </row>
    <row r="1199" spans="1:26" x14ac:dyDescent="0.2">
      <c r="A1199">
        <v>2017</v>
      </c>
      <c r="B1199">
        <v>25</v>
      </c>
      <c r="C1199" t="s">
        <v>69</v>
      </c>
      <c r="D1199">
        <v>29</v>
      </c>
      <c r="E1199">
        <v>10</v>
      </c>
      <c r="F1199">
        <v>2</v>
      </c>
      <c r="G1199">
        <v>1</v>
      </c>
      <c r="H1199">
        <v>467</v>
      </c>
      <c r="I1199">
        <v>255</v>
      </c>
      <c r="J1199">
        <v>0</v>
      </c>
      <c r="K1199">
        <v>0</v>
      </c>
      <c r="L1199">
        <v>70</v>
      </c>
      <c r="M1199">
        <v>51</v>
      </c>
      <c r="N1199">
        <v>0</v>
      </c>
      <c r="O1199">
        <v>0</v>
      </c>
      <c r="P1199">
        <v>885</v>
      </c>
      <c r="Q1199">
        <v>191</v>
      </c>
      <c r="R1199" t="str">
        <f>_xlfn.CONCAT(Tabel1[[#This Row],[KlubNr]]," - ",Tabel1[[#This Row],[Klubnavn]])</f>
        <v>25 - Gilleleje Golfklub</v>
      </c>
      <c r="S1199">
        <f>Tabel1[[#This Row],[Fleks mænd]]+Tabel1[[#This Row],[Fleks damer]]</f>
        <v>121</v>
      </c>
      <c r="T1199">
        <f>Tabel1[[#This Row],[Junior drenge]]+Tabel1[[#This Row],[Junior piger]]+Tabel1[[#This Row],[Junior drenge uden banetill.]]+Tabel1[[#This Row],[Junior piger uden banetill.]]+Tabel1[[#This Row],[Senior mænd]]+Tabel1[[#This Row],[Senior damer]]</f>
        <v>764</v>
      </c>
      <c r="U1199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199">
        <f>Tabel1[[#This Row],[Senior mænd]]+Tabel1[[#This Row],[Senior damer]]</f>
        <v>722</v>
      </c>
      <c r="W1199">
        <f>Tabel1[[#This Row],[Langdist mænd]]+Tabel1[[#This Row],[Langdist damer]]</f>
        <v>0</v>
      </c>
      <c r="X1199">
        <f>Tabel1[[#This Row],[I alt]]</f>
        <v>885</v>
      </c>
      <c r="Y1199">
        <f>Tabel1[[#This Row],[Passive]]</f>
        <v>191</v>
      </c>
      <c r="Z1199">
        <f>Tabel1[[#This Row],[Total Aktive]]+Tabel1[[#This Row],[Total Passive]]</f>
        <v>1076</v>
      </c>
    </row>
    <row r="1200" spans="1:26" x14ac:dyDescent="0.2">
      <c r="A1200">
        <v>2017</v>
      </c>
      <c r="B1200">
        <v>112</v>
      </c>
      <c r="C1200" t="s">
        <v>66</v>
      </c>
      <c r="D1200">
        <v>18</v>
      </c>
      <c r="E1200">
        <v>7</v>
      </c>
      <c r="F1200">
        <v>23</v>
      </c>
      <c r="G1200">
        <v>14</v>
      </c>
      <c r="H1200">
        <v>498</v>
      </c>
      <c r="I1200">
        <v>195</v>
      </c>
      <c r="J1200">
        <v>0</v>
      </c>
      <c r="K1200">
        <v>0</v>
      </c>
      <c r="L1200">
        <v>90</v>
      </c>
      <c r="M1200">
        <v>34</v>
      </c>
      <c r="N1200">
        <v>2</v>
      </c>
      <c r="O1200">
        <v>3</v>
      </c>
      <c r="P1200">
        <v>884</v>
      </c>
      <c r="Q1200">
        <v>40</v>
      </c>
      <c r="R1200" t="str">
        <f>_xlfn.CONCAT(Tabel1[[#This Row],[KlubNr]]," - ",Tabel1[[#This Row],[Klubnavn]])</f>
        <v>112 - Hammel Golf Klub</v>
      </c>
      <c r="S1200">
        <f>Tabel1[[#This Row],[Fleks mænd]]+Tabel1[[#This Row],[Fleks damer]]</f>
        <v>124</v>
      </c>
      <c r="T1200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200">
        <f>Tabel1[[#This Row],[Junior drenge]]+Tabel1[[#This Row],[Junior piger]]+Tabel1[[#This Row],[Junior drenge uden banetill.]]+Tabel1[[#This Row],[Junior piger uden banetill.]]+Tabel1[[#This Row],[Fleks drenge]]+Tabel1[[#This Row],[Fleks piger]]</f>
        <v>62</v>
      </c>
      <c r="V1200">
        <f>Tabel1[[#This Row],[Senior mænd]]+Tabel1[[#This Row],[Senior damer]]</f>
        <v>693</v>
      </c>
      <c r="W1200">
        <f>Tabel1[[#This Row],[Langdist mænd]]+Tabel1[[#This Row],[Langdist damer]]</f>
        <v>5</v>
      </c>
      <c r="X1200">
        <f>Tabel1[[#This Row],[I alt]]</f>
        <v>884</v>
      </c>
      <c r="Y1200">
        <f>Tabel1[[#This Row],[Passive]]</f>
        <v>40</v>
      </c>
      <c r="Z1200">
        <f>Tabel1[[#This Row],[Total Aktive]]+Tabel1[[#This Row],[Total Passive]]</f>
        <v>924</v>
      </c>
    </row>
    <row r="1201" spans="1:26" x14ac:dyDescent="0.2">
      <c r="A1201">
        <v>2017</v>
      </c>
      <c r="B1201">
        <v>91</v>
      </c>
      <c r="C1201" t="s">
        <v>90</v>
      </c>
      <c r="D1201">
        <v>30</v>
      </c>
      <c r="E1201">
        <v>5</v>
      </c>
      <c r="F1201">
        <v>11</v>
      </c>
      <c r="G1201">
        <v>6</v>
      </c>
      <c r="H1201">
        <v>475</v>
      </c>
      <c r="I1201">
        <v>220</v>
      </c>
      <c r="J1201">
        <v>0</v>
      </c>
      <c r="K1201">
        <v>0</v>
      </c>
      <c r="L1201">
        <v>91</v>
      </c>
      <c r="M1201">
        <v>35</v>
      </c>
      <c r="N1201">
        <v>4</v>
      </c>
      <c r="O1201">
        <v>4</v>
      </c>
      <c r="P1201">
        <v>881</v>
      </c>
      <c r="Q1201">
        <v>49</v>
      </c>
      <c r="R1201" t="str">
        <f>_xlfn.CONCAT(Tabel1[[#This Row],[KlubNr]]," - ",Tabel1[[#This Row],[Klubnavn]])</f>
        <v>91 - Fredericia Golf Club</v>
      </c>
      <c r="S1201">
        <f>Tabel1[[#This Row],[Fleks mænd]]+Tabel1[[#This Row],[Fleks damer]]</f>
        <v>126</v>
      </c>
      <c r="T1201">
        <f>Tabel1[[#This Row],[Junior drenge]]+Tabel1[[#This Row],[Junior piger]]+Tabel1[[#This Row],[Junior drenge uden banetill.]]+Tabel1[[#This Row],[Junior piger uden banetill.]]+Tabel1[[#This Row],[Senior mænd]]+Tabel1[[#This Row],[Senior damer]]</f>
        <v>747</v>
      </c>
      <c r="U1201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1201">
        <f>Tabel1[[#This Row],[Senior mænd]]+Tabel1[[#This Row],[Senior damer]]</f>
        <v>695</v>
      </c>
      <c r="W1201">
        <f>Tabel1[[#This Row],[Langdist mænd]]+Tabel1[[#This Row],[Langdist damer]]</f>
        <v>8</v>
      </c>
      <c r="X1201">
        <f>Tabel1[[#This Row],[I alt]]</f>
        <v>881</v>
      </c>
      <c r="Y1201">
        <f>Tabel1[[#This Row],[Passive]]</f>
        <v>49</v>
      </c>
      <c r="Z1201">
        <f>Tabel1[[#This Row],[Total Aktive]]+Tabel1[[#This Row],[Total Passive]]</f>
        <v>930</v>
      </c>
    </row>
    <row r="1202" spans="1:26" x14ac:dyDescent="0.2">
      <c r="A1202">
        <v>2017</v>
      </c>
      <c r="B1202">
        <v>140</v>
      </c>
      <c r="C1202" t="s">
        <v>115</v>
      </c>
      <c r="D1202">
        <v>16</v>
      </c>
      <c r="E1202">
        <v>8</v>
      </c>
      <c r="F1202">
        <v>15</v>
      </c>
      <c r="G1202">
        <v>0</v>
      </c>
      <c r="H1202">
        <v>452</v>
      </c>
      <c r="I1202">
        <v>189</v>
      </c>
      <c r="J1202">
        <v>0</v>
      </c>
      <c r="K1202">
        <v>0</v>
      </c>
      <c r="L1202">
        <v>131</v>
      </c>
      <c r="M1202">
        <v>46</v>
      </c>
      <c r="N1202">
        <v>10</v>
      </c>
      <c r="O1202">
        <v>7</v>
      </c>
      <c r="P1202">
        <v>874</v>
      </c>
      <c r="Q1202">
        <v>0</v>
      </c>
      <c r="R1202" t="str">
        <f>_xlfn.CONCAT(Tabel1[[#This Row],[KlubNr]]," - ",Tabel1[[#This Row],[Klubnavn]])</f>
        <v>140 - Himmelbjerg Golf Club</v>
      </c>
      <c r="S1202">
        <f>Tabel1[[#This Row],[Fleks mænd]]+Tabel1[[#This Row],[Fleks damer]]</f>
        <v>177</v>
      </c>
      <c r="T1202">
        <f>Tabel1[[#This Row],[Junior drenge]]+Tabel1[[#This Row],[Junior piger]]+Tabel1[[#This Row],[Junior drenge uden banetill.]]+Tabel1[[#This Row],[Junior piger uden banetill.]]+Tabel1[[#This Row],[Senior mænd]]+Tabel1[[#This Row],[Senior damer]]</f>
        <v>680</v>
      </c>
      <c r="U1202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202">
        <f>Tabel1[[#This Row],[Senior mænd]]+Tabel1[[#This Row],[Senior damer]]</f>
        <v>641</v>
      </c>
      <c r="W1202">
        <f>Tabel1[[#This Row],[Langdist mænd]]+Tabel1[[#This Row],[Langdist damer]]</f>
        <v>17</v>
      </c>
      <c r="X1202">
        <f>Tabel1[[#This Row],[I alt]]</f>
        <v>874</v>
      </c>
      <c r="Y1202">
        <f>Tabel1[[#This Row],[Passive]]</f>
        <v>0</v>
      </c>
      <c r="Z1202">
        <f>Tabel1[[#This Row],[Total Aktive]]+Tabel1[[#This Row],[Total Passive]]</f>
        <v>874</v>
      </c>
    </row>
    <row r="1203" spans="1:26" x14ac:dyDescent="0.2">
      <c r="A1203">
        <v>2017</v>
      </c>
      <c r="B1203">
        <v>95</v>
      </c>
      <c r="C1203" t="s">
        <v>152</v>
      </c>
      <c r="D1203">
        <v>27</v>
      </c>
      <c r="E1203">
        <v>8</v>
      </c>
      <c r="F1203">
        <v>4</v>
      </c>
      <c r="G1203">
        <v>4</v>
      </c>
      <c r="H1203">
        <v>125</v>
      </c>
      <c r="I1203">
        <v>59</v>
      </c>
      <c r="J1203">
        <v>4</v>
      </c>
      <c r="K1203">
        <v>1</v>
      </c>
      <c r="L1203">
        <v>438</v>
      </c>
      <c r="M1203">
        <v>144</v>
      </c>
      <c r="N1203">
        <v>35</v>
      </c>
      <c r="O1203">
        <v>22</v>
      </c>
      <c r="P1203">
        <v>871</v>
      </c>
      <c r="Q1203">
        <v>6</v>
      </c>
      <c r="R1203" t="str">
        <f>_xlfn.CONCAT(Tabel1[[#This Row],[KlubNr]]," - ",Tabel1[[#This Row],[Klubnavn]])</f>
        <v>95 - Samsø Golfklub</v>
      </c>
      <c r="S1203">
        <f>Tabel1[[#This Row],[Fleks mænd]]+Tabel1[[#This Row],[Fleks damer]]</f>
        <v>582</v>
      </c>
      <c r="T1203">
        <f>Tabel1[[#This Row],[Junior drenge]]+Tabel1[[#This Row],[Junior piger]]+Tabel1[[#This Row],[Junior drenge uden banetill.]]+Tabel1[[#This Row],[Junior piger uden banetill.]]+Tabel1[[#This Row],[Senior mænd]]+Tabel1[[#This Row],[Senior damer]]</f>
        <v>227</v>
      </c>
      <c r="U1203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203">
        <f>Tabel1[[#This Row],[Senior mænd]]+Tabel1[[#This Row],[Senior damer]]</f>
        <v>184</v>
      </c>
      <c r="W1203">
        <f>Tabel1[[#This Row],[Langdist mænd]]+Tabel1[[#This Row],[Langdist damer]]</f>
        <v>57</v>
      </c>
      <c r="X1203">
        <f>Tabel1[[#This Row],[I alt]]</f>
        <v>871</v>
      </c>
      <c r="Y1203">
        <f>Tabel1[[#This Row],[Passive]]</f>
        <v>6</v>
      </c>
      <c r="Z1203">
        <f>Tabel1[[#This Row],[Total Aktive]]+Tabel1[[#This Row],[Total Passive]]</f>
        <v>877</v>
      </c>
    </row>
    <row r="1204" spans="1:26" x14ac:dyDescent="0.2">
      <c r="A1204">
        <v>2017</v>
      </c>
      <c r="B1204">
        <v>29</v>
      </c>
      <c r="C1204" t="s">
        <v>102</v>
      </c>
      <c r="D1204">
        <v>17</v>
      </c>
      <c r="E1204">
        <v>5</v>
      </c>
      <c r="F1204">
        <v>4</v>
      </c>
      <c r="G1204">
        <v>0</v>
      </c>
      <c r="H1204">
        <v>523</v>
      </c>
      <c r="I1204">
        <v>268</v>
      </c>
      <c r="J1204">
        <v>0</v>
      </c>
      <c r="K1204">
        <v>0</v>
      </c>
      <c r="L1204">
        <v>20</v>
      </c>
      <c r="M1204">
        <v>12</v>
      </c>
      <c r="N1204">
        <v>14</v>
      </c>
      <c r="O1204">
        <v>6</v>
      </c>
      <c r="P1204">
        <v>869</v>
      </c>
      <c r="Q1204">
        <v>65</v>
      </c>
      <c r="R1204" t="str">
        <f>_xlfn.CONCAT(Tabel1[[#This Row],[KlubNr]]," - ",Tabel1[[#This Row],[Klubnavn]])</f>
        <v>29 - Nordvestjysk Golfklub</v>
      </c>
      <c r="S1204">
        <f>Tabel1[[#This Row],[Fleks mænd]]+Tabel1[[#This Row],[Fleks damer]]</f>
        <v>32</v>
      </c>
      <c r="T1204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1204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204">
        <f>Tabel1[[#This Row],[Senior mænd]]+Tabel1[[#This Row],[Senior damer]]</f>
        <v>791</v>
      </c>
      <c r="W1204">
        <f>Tabel1[[#This Row],[Langdist mænd]]+Tabel1[[#This Row],[Langdist damer]]</f>
        <v>20</v>
      </c>
      <c r="X1204">
        <f>Tabel1[[#This Row],[I alt]]</f>
        <v>869</v>
      </c>
      <c r="Y1204">
        <f>Tabel1[[#This Row],[Passive]]</f>
        <v>65</v>
      </c>
      <c r="Z1204">
        <f>Tabel1[[#This Row],[Total Aktive]]+Tabel1[[#This Row],[Total Passive]]</f>
        <v>934</v>
      </c>
    </row>
    <row r="1205" spans="1:26" x14ac:dyDescent="0.2">
      <c r="A1205">
        <v>2017</v>
      </c>
      <c r="B1205">
        <v>40</v>
      </c>
      <c r="C1205" t="s">
        <v>92</v>
      </c>
      <c r="D1205">
        <v>40</v>
      </c>
      <c r="E1205">
        <v>6</v>
      </c>
      <c r="F1205">
        <v>7</v>
      </c>
      <c r="G1205">
        <v>1</v>
      </c>
      <c r="H1205">
        <v>479</v>
      </c>
      <c r="I1205">
        <v>200</v>
      </c>
      <c r="J1205">
        <v>0</v>
      </c>
      <c r="K1205">
        <v>0</v>
      </c>
      <c r="L1205">
        <v>96</v>
      </c>
      <c r="M1205">
        <v>29</v>
      </c>
      <c r="N1205">
        <v>5</v>
      </c>
      <c r="O1205">
        <v>0</v>
      </c>
      <c r="P1205">
        <v>863</v>
      </c>
      <c r="Q1205">
        <v>18</v>
      </c>
      <c r="R1205" t="str">
        <f>_xlfn.CONCAT(Tabel1[[#This Row],[KlubNr]]," - ",Tabel1[[#This Row],[Klubnavn]])</f>
        <v>40 - Skive Golfklub</v>
      </c>
      <c r="S1205">
        <f>Tabel1[[#This Row],[Fleks mænd]]+Tabel1[[#This Row],[Fleks damer]]</f>
        <v>125</v>
      </c>
      <c r="T1205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1205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1205">
        <f>Tabel1[[#This Row],[Senior mænd]]+Tabel1[[#This Row],[Senior damer]]</f>
        <v>679</v>
      </c>
      <c r="W1205">
        <f>Tabel1[[#This Row],[Langdist mænd]]+Tabel1[[#This Row],[Langdist damer]]</f>
        <v>5</v>
      </c>
      <c r="X1205">
        <f>Tabel1[[#This Row],[I alt]]</f>
        <v>863</v>
      </c>
      <c r="Y1205">
        <f>Tabel1[[#This Row],[Passive]]</f>
        <v>18</v>
      </c>
      <c r="Z1205">
        <f>Tabel1[[#This Row],[Total Aktive]]+Tabel1[[#This Row],[Total Passive]]</f>
        <v>881</v>
      </c>
    </row>
    <row r="1206" spans="1:26" x14ac:dyDescent="0.2">
      <c r="A1206">
        <v>2017</v>
      </c>
      <c r="B1206">
        <v>185</v>
      </c>
      <c r="C1206" t="s">
        <v>182</v>
      </c>
      <c r="D1206">
        <v>30</v>
      </c>
      <c r="E1206">
        <v>7</v>
      </c>
      <c r="F1206">
        <v>5</v>
      </c>
      <c r="G1206">
        <v>4</v>
      </c>
      <c r="H1206">
        <v>418</v>
      </c>
      <c r="I1206">
        <v>89</v>
      </c>
      <c r="J1206">
        <v>0</v>
      </c>
      <c r="K1206">
        <v>0</v>
      </c>
      <c r="L1206">
        <v>236</v>
      </c>
      <c r="M1206">
        <v>68</v>
      </c>
      <c r="N1206">
        <v>5</v>
      </c>
      <c r="O1206">
        <v>0</v>
      </c>
      <c r="P1206">
        <v>862</v>
      </c>
      <c r="Q1206">
        <v>56</v>
      </c>
      <c r="R1206" t="str">
        <f>_xlfn.CONCAT(Tabel1[[#This Row],[KlubNr]]," - ",Tabel1[[#This Row],[Klubnavn]])</f>
        <v>185 - Lyngbygaard Golf Klub</v>
      </c>
      <c r="S1206">
        <f>Tabel1[[#This Row],[Fleks mænd]]+Tabel1[[#This Row],[Fleks damer]]</f>
        <v>304</v>
      </c>
      <c r="T1206">
        <f>Tabel1[[#This Row],[Junior drenge]]+Tabel1[[#This Row],[Junior piger]]+Tabel1[[#This Row],[Junior drenge uden banetill.]]+Tabel1[[#This Row],[Junior piger uden banetill.]]+Tabel1[[#This Row],[Senior mænd]]+Tabel1[[#This Row],[Senior damer]]</f>
        <v>553</v>
      </c>
      <c r="U1206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206">
        <f>Tabel1[[#This Row],[Senior mænd]]+Tabel1[[#This Row],[Senior damer]]</f>
        <v>507</v>
      </c>
      <c r="W1206">
        <f>Tabel1[[#This Row],[Langdist mænd]]+Tabel1[[#This Row],[Langdist damer]]</f>
        <v>5</v>
      </c>
      <c r="X1206">
        <f>Tabel1[[#This Row],[I alt]]</f>
        <v>862</v>
      </c>
      <c r="Y1206">
        <f>Tabel1[[#This Row],[Passive]]</f>
        <v>56</v>
      </c>
      <c r="Z1206">
        <f>Tabel1[[#This Row],[Total Aktive]]+Tabel1[[#This Row],[Total Passive]]</f>
        <v>918</v>
      </c>
    </row>
    <row r="1207" spans="1:26" x14ac:dyDescent="0.2">
      <c r="A1207">
        <v>2017</v>
      </c>
      <c r="B1207">
        <v>138</v>
      </c>
      <c r="C1207" t="s">
        <v>100</v>
      </c>
      <c r="D1207">
        <v>19</v>
      </c>
      <c r="E1207">
        <v>9</v>
      </c>
      <c r="F1207">
        <v>19</v>
      </c>
      <c r="G1207">
        <v>6</v>
      </c>
      <c r="H1207">
        <v>438</v>
      </c>
      <c r="I1207">
        <v>138</v>
      </c>
      <c r="J1207">
        <v>0</v>
      </c>
      <c r="K1207">
        <v>0</v>
      </c>
      <c r="L1207">
        <v>166</v>
      </c>
      <c r="M1207">
        <v>65</v>
      </c>
      <c r="N1207">
        <v>0</v>
      </c>
      <c r="O1207">
        <v>0</v>
      </c>
      <c r="P1207">
        <v>860</v>
      </c>
      <c r="Q1207">
        <v>22</v>
      </c>
      <c r="R1207" t="str">
        <f>_xlfn.CONCAT(Tabel1[[#This Row],[KlubNr]]," - ",Tabel1[[#This Row],[Klubnavn]])</f>
        <v>138 - Skovbo Golfklub</v>
      </c>
      <c r="S1207">
        <f>Tabel1[[#This Row],[Fleks mænd]]+Tabel1[[#This Row],[Fleks damer]]</f>
        <v>231</v>
      </c>
      <c r="T1207">
        <f>Tabel1[[#This Row],[Junior drenge]]+Tabel1[[#This Row],[Junior piger]]+Tabel1[[#This Row],[Junior drenge uden banetill.]]+Tabel1[[#This Row],[Junior piger uden banetill.]]+Tabel1[[#This Row],[Senior mænd]]+Tabel1[[#This Row],[Senior damer]]</f>
        <v>629</v>
      </c>
      <c r="U1207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1207">
        <f>Tabel1[[#This Row],[Senior mænd]]+Tabel1[[#This Row],[Senior damer]]</f>
        <v>576</v>
      </c>
      <c r="W1207">
        <f>Tabel1[[#This Row],[Langdist mænd]]+Tabel1[[#This Row],[Langdist damer]]</f>
        <v>0</v>
      </c>
      <c r="X1207">
        <f>Tabel1[[#This Row],[I alt]]</f>
        <v>860</v>
      </c>
      <c r="Y1207">
        <f>Tabel1[[#This Row],[Passive]]</f>
        <v>22</v>
      </c>
      <c r="Z1207">
        <f>Tabel1[[#This Row],[Total Aktive]]+Tabel1[[#This Row],[Total Passive]]</f>
        <v>882</v>
      </c>
    </row>
    <row r="1208" spans="1:26" x14ac:dyDescent="0.2">
      <c r="A1208">
        <v>2017</v>
      </c>
      <c r="B1208">
        <v>142</v>
      </c>
      <c r="C1208" t="s">
        <v>114</v>
      </c>
      <c r="D1208">
        <v>20</v>
      </c>
      <c r="E1208">
        <v>6</v>
      </c>
      <c r="F1208">
        <v>95</v>
      </c>
      <c r="G1208">
        <v>66</v>
      </c>
      <c r="H1208">
        <v>383</v>
      </c>
      <c r="I1208">
        <v>134</v>
      </c>
      <c r="J1208">
        <v>0</v>
      </c>
      <c r="K1208">
        <v>0</v>
      </c>
      <c r="L1208">
        <v>114</v>
      </c>
      <c r="M1208">
        <v>42</v>
      </c>
      <c r="N1208">
        <v>0</v>
      </c>
      <c r="O1208">
        <v>0</v>
      </c>
      <c r="P1208">
        <v>860</v>
      </c>
      <c r="Q1208">
        <v>7</v>
      </c>
      <c r="R1208" t="str">
        <f>_xlfn.CONCAT(Tabel1[[#This Row],[KlubNr]]," - ",Tabel1[[#This Row],[Klubnavn]])</f>
        <v>142 - Birkemose Golf Club</v>
      </c>
      <c r="S1208">
        <f>Tabel1[[#This Row],[Fleks mænd]]+Tabel1[[#This Row],[Fleks damer]]</f>
        <v>156</v>
      </c>
      <c r="T1208">
        <f>Tabel1[[#This Row],[Junior drenge]]+Tabel1[[#This Row],[Junior piger]]+Tabel1[[#This Row],[Junior drenge uden banetill.]]+Tabel1[[#This Row],[Junior piger uden banetill.]]+Tabel1[[#This Row],[Senior mænd]]+Tabel1[[#This Row],[Senior damer]]</f>
        <v>704</v>
      </c>
      <c r="U1208">
        <f>Tabel1[[#This Row],[Junior drenge]]+Tabel1[[#This Row],[Junior piger]]+Tabel1[[#This Row],[Junior drenge uden banetill.]]+Tabel1[[#This Row],[Junior piger uden banetill.]]+Tabel1[[#This Row],[Fleks drenge]]+Tabel1[[#This Row],[Fleks piger]]</f>
        <v>187</v>
      </c>
      <c r="V1208">
        <f>Tabel1[[#This Row],[Senior mænd]]+Tabel1[[#This Row],[Senior damer]]</f>
        <v>517</v>
      </c>
      <c r="W1208">
        <f>Tabel1[[#This Row],[Langdist mænd]]+Tabel1[[#This Row],[Langdist damer]]</f>
        <v>0</v>
      </c>
      <c r="X1208">
        <f>Tabel1[[#This Row],[I alt]]</f>
        <v>860</v>
      </c>
      <c r="Y1208">
        <f>Tabel1[[#This Row],[Passive]]</f>
        <v>7</v>
      </c>
      <c r="Z1208">
        <f>Tabel1[[#This Row],[Total Aktive]]+Tabel1[[#This Row],[Total Passive]]</f>
        <v>867</v>
      </c>
    </row>
    <row r="1209" spans="1:26" x14ac:dyDescent="0.2">
      <c r="A1209">
        <v>2017</v>
      </c>
      <c r="B1209">
        <v>82</v>
      </c>
      <c r="C1209" t="s">
        <v>82</v>
      </c>
      <c r="D1209">
        <v>29</v>
      </c>
      <c r="E1209">
        <v>11</v>
      </c>
      <c r="F1209">
        <v>0</v>
      </c>
      <c r="G1209">
        <v>0</v>
      </c>
      <c r="H1209">
        <v>462</v>
      </c>
      <c r="I1209">
        <v>208</v>
      </c>
      <c r="J1209">
        <v>0</v>
      </c>
      <c r="K1209">
        <v>0</v>
      </c>
      <c r="L1209">
        <v>94</v>
      </c>
      <c r="M1209">
        <v>43</v>
      </c>
      <c r="N1209">
        <v>5</v>
      </c>
      <c r="O1209">
        <v>2</v>
      </c>
      <c r="P1209">
        <v>854</v>
      </c>
      <c r="Q1209">
        <v>46</v>
      </c>
      <c r="R1209" t="str">
        <f>_xlfn.CONCAT(Tabel1[[#This Row],[KlubNr]]," - ",Tabel1[[#This Row],[Klubnavn]])</f>
        <v>82 - Varde Golfklub</v>
      </c>
      <c r="S1209">
        <f>Tabel1[[#This Row],[Fleks mænd]]+Tabel1[[#This Row],[Fleks damer]]</f>
        <v>137</v>
      </c>
      <c r="T1209">
        <f>Tabel1[[#This Row],[Junior drenge]]+Tabel1[[#This Row],[Junior piger]]+Tabel1[[#This Row],[Junior drenge uden banetill.]]+Tabel1[[#This Row],[Junior piger uden banetill.]]+Tabel1[[#This Row],[Senior mænd]]+Tabel1[[#This Row],[Senior damer]]</f>
        <v>710</v>
      </c>
      <c r="U1209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209">
        <f>Tabel1[[#This Row],[Senior mænd]]+Tabel1[[#This Row],[Senior damer]]</f>
        <v>670</v>
      </c>
      <c r="W1209">
        <f>Tabel1[[#This Row],[Langdist mænd]]+Tabel1[[#This Row],[Langdist damer]]</f>
        <v>7</v>
      </c>
      <c r="X1209">
        <f>Tabel1[[#This Row],[I alt]]</f>
        <v>854</v>
      </c>
      <c r="Y1209">
        <f>Tabel1[[#This Row],[Passive]]</f>
        <v>46</v>
      </c>
      <c r="Z1209">
        <f>Tabel1[[#This Row],[Total Aktive]]+Tabel1[[#This Row],[Total Passive]]</f>
        <v>900</v>
      </c>
    </row>
    <row r="1210" spans="1:26" x14ac:dyDescent="0.2">
      <c r="A1210">
        <v>2017</v>
      </c>
      <c r="B1210">
        <v>19</v>
      </c>
      <c r="C1210" t="s">
        <v>107</v>
      </c>
      <c r="D1210">
        <v>27</v>
      </c>
      <c r="E1210">
        <v>4</v>
      </c>
      <c r="F1210">
        <v>9</v>
      </c>
      <c r="G1210">
        <v>0</v>
      </c>
      <c r="H1210">
        <v>419</v>
      </c>
      <c r="I1210">
        <v>246</v>
      </c>
      <c r="J1210">
        <v>0</v>
      </c>
      <c r="K1210">
        <v>0</v>
      </c>
      <c r="L1210">
        <v>95</v>
      </c>
      <c r="M1210">
        <v>28</v>
      </c>
      <c r="N1210">
        <v>17</v>
      </c>
      <c r="O1210">
        <v>3</v>
      </c>
      <c r="P1210">
        <v>848</v>
      </c>
      <c r="Q1210">
        <v>77</v>
      </c>
      <c r="R1210" t="str">
        <f>_xlfn.CONCAT(Tabel1[[#This Row],[KlubNr]]," - ",Tabel1[[#This Row],[Klubnavn]])</f>
        <v>19 - Dejbjerg Golf Klub</v>
      </c>
      <c r="S1210">
        <f>Tabel1[[#This Row],[Fleks mænd]]+Tabel1[[#This Row],[Fleks damer]]</f>
        <v>123</v>
      </c>
      <c r="T1210">
        <f>Tabel1[[#This Row],[Junior drenge]]+Tabel1[[#This Row],[Junior piger]]+Tabel1[[#This Row],[Junior drenge uden banetill.]]+Tabel1[[#This Row],[Junior piger uden banetill.]]+Tabel1[[#This Row],[Senior mænd]]+Tabel1[[#This Row],[Senior damer]]</f>
        <v>705</v>
      </c>
      <c r="U1210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210">
        <f>Tabel1[[#This Row],[Senior mænd]]+Tabel1[[#This Row],[Senior damer]]</f>
        <v>665</v>
      </c>
      <c r="W1210">
        <f>Tabel1[[#This Row],[Langdist mænd]]+Tabel1[[#This Row],[Langdist damer]]</f>
        <v>20</v>
      </c>
      <c r="X1210">
        <f>Tabel1[[#This Row],[I alt]]</f>
        <v>848</v>
      </c>
      <c r="Y1210">
        <f>Tabel1[[#This Row],[Passive]]</f>
        <v>77</v>
      </c>
      <c r="Z1210">
        <f>Tabel1[[#This Row],[Total Aktive]]+Tabel1[[#This Row],[Total Passive]]</f>
        <v>925</v>
      </c>
    </row>
    <row r="1211" spans="1:26" x14ac:dyDescent="0.2">
      <c r="A1211">
        <v>2017</v>
      </c>
      <c r="B1211">
        <v>13</v>
      </c>
      <c r="C1211" t="s">
        <v>93</v>
      </c>
      <c r="D1211">
        <v>41</v>
      </c>
      <c r="E1211">
        <v>16</v>
      </c>
      <c r="F1211">
        <v>3</v>
      </c>
      <c r="G1211">
        <v>1</v>
      </c>
      <c r="H1211">
        <v>437</v>
      </c>
      <c r="I1211">
        <v>201</v>
      </c>
      <c r="J1211">
        <v>0</v>
      </c>
      <c r="K1211">
        <v>0</v>
      </c>
      <c r="L1211">
        <v>90</v>
      </c>
      <c r="M1211">
        <v>51</v>
      </c>
      <c r="N1211">
        <v>0</v>
      </c>
      <c r="O1211">
        <v>0</v>
      </c>
      <c r="P1211">
        <v>840</v>
      </c>
      <c r="Q1211">
        <v>145</v>
      </c>
      <c r="R1211" t="str">
        <f>_xlfn.CONCAT(Tabel1[[#This Row],[KlubNr]]," - ",Tabel1[[#This Row],[Klubnavn]])</f>
        <v>13 - Holbæk Golfklub</v>
      </c>
      <c r="S1211">
        <f>Tabel1[[#This Row],[Fleks mænd]]+Tabel1[[#This Row],[Fleks damer]]</f>
        <v>141</v>
      </c>
      <c r="T1211">
        <f>Tabel1[[#This Row],[Junior drenge]]+Tabel1[[#This Row],[Junior piger]]+Tabel1[[#This Row],[Junior drenge uden banetill.]]+Tabel1[[#This Row],[Junior piger uden banetill.]]+Tabel1[[#This Row],[Senior mænd]]+Tabel1[[#This Row],[Senior damer]]</f>
        <v>699</v>
      </c>
      <c r="U1211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1211">
        <f>Tabel1[[#This Row],[Senior mænd]]+Tabel1[[#This Row],[Senior damer]]</f>
        <v>638</v>
      </c>
      <c r="W1211">
        <f>Tabel1[[#This Row],[Langdist mænd]]+Tabel1[[#This Row],[Langdist damer]]</f>
        <v>0</v>
      </c>
      <c r="X1211">
        <f>Tabel1[[#This Row],[I alt]]</f>
        <v>840</v>
      </c>
      <c r="Y1211">
        <f>Tabel1[[#This Row],[Passive]]</f>
        <v>145</v>
      </c>
      <c r="Z1211">
        <f>Tabel1[[#This Row],[Total Aktive]]+Tabel1[[#This Row],[Total Passive]]</f>
        <v>985</v>
      </c>
    </row>
    <row r="1212" spans="1:26" x14ac:dyDescent="0.2">
      <c r="A1212">
        <v>2017</v>
      </c>
      <c r="B1212">
        <v>901</v>
      </c>
      <c r="C1212" t="s">
        <v>205</v>
      </c>
      <c r="D1212">
        <v>10</v>
      </c>
      <c r="E1212">
        <v>1</v>
      </c>
      <c r="F1212">
        <v>0</v>
      </c>
      <c r="G1212">
        <v>0</v>
      </c>
      <c r="H1212">
        <v>679</v>
      </c>
      <c r="I1212">
        <v>130</v>
      </c>
      <c r="J1212">
        <v>0</v>
      </c>
      <c r="K1212">
        <v>0</v>
      </c>
      <c r="L1212">
        <v>13</v>
      </c>
      <c r="M1212">
        <v>6</v>
      </c>
      <c r="N1212">
        <v>0</v>
      </c>
      <c r="O1212">
        <v>0</v>
      </c>
      <c r="P1212">
        <v>839</v>
      </c>
      <c r="Q1212">
        <v>0</v>
      </c>
      <c r="R1212" t="str">
        <f>_xlfn.CONCAT(Tabel1[[#This Row],[KlubNr]]," - ",Tabel1[[#This Row],[Klubnavn]])</f>
        <v>901 - City Golf Copenhagen</v>
      </c>
      <c r="S1212">
        <f>Tabel1[[#This Row],[Fleks mænd]]+Tabel1[[#This Row],[Fleks damer]]</f>
        <v>19</v>
      </c>
      <c r="T1212">
        <f>Tabel1[[#This Row],[Junior drenge]]+Tabel1[[#This Row],[Junior piger]]+Tabel1[[#This Row],[Junior drenge uden banetill.]]+Tabel1[[#This Row],[Junior piger uden banetill.]]+Tabel1[[#This Row],[Senior mænd]]+Tabel1[[#This Row],[Senior damer]]</f>
        <v>820</v>
      </c>
      <c r="U1212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212">
        <f>Tabel1[[#This Row],[Senior mænd]]+Tabel1[[#This Row],[Senior damer]]</f>
        <v>809</v>
      </c>
      <c r="W1212">
        <f>Tabel1[[#This Row],[Langdist mænd]]+Tabel1[[#This Row],[Langdist damer]]</f>
        <v>0</v>
      </c>
      <c r="X1212">
        <f>Tabel1[[#This Row],[I alt]]</f>
        <v>839</v>
      </c>
      <c r="Y1212">
        <f>Tabel1[[#This Row],[Passive]]</f>
        <v>0</v>
      </c>
      <c r="Z1212">
        <f>Tabel1[[#This Row],[Total Aktive]]+Tabel1[[#This Row],[Total Passive]]</f>
        <v>839</v>
      </c>
    </row>
    <row r="1213" spans="1:26" x14ac:dyDescent="0.2">
      <c r="A1213">
        <v>2017</v>
      </c>
      <c r="B1213">
        <v>139</v>
      </c>
      <c r="C1213" t="s">
        <v>121</v>
      </c>
      <c r="D1213">
        <v>24</v>
      </c>
      <c r="E1213">
        <v>10</v>
      </c>
      <c r="F1213">
        <v>19</v>
      </c>
      <c r="G1213">
        <v>1</v>
      </c>
      <c r="H1213">
        <v>466</v>
      </c>
      <c r="I1213">
        <v>208</v>
      </c>
      <c r="J1213">
        <v>0</v>
      </c>
      <c r="K1213">
        <v>0</v>
      </c>
      <c r="L1213">
        <v>66</v>
      </c>
      <c r="M1213">
        <v>30</v>
      </c>
      <c r="N1213">
        <v>9</v>
      </c>
      <c r="O1213">
        <v>5</v>
      </c>
      <c r="P1213">
        <v>838</v>
      </c>
      <c r="Q1213">
        <v>60</v>
      </c>
      <c r="R1213" t="str">
        <f>_xlfn.CONCAT(Tabel1[[#This Row],[KlubNr]]," - ",Tabel1[[#This Row],[Klubnavn]])</f>
        <v>139 - Næstved Golfklub</v>
      </c>
      <c r="S1213">
        <f>Tabel1[[#This Row],[Fleks mænd]]+Tabel1[[#This Row],[Fleks damer]]</f>
        <v>96</v>
      </c>
      <c r="T1213">
        <f>Tabel1[[#This Row],[Junior drenge]]+Tabel1[[#This Row],[Junior piger]]+Tabel1[[#This Row],[Junior drenge uden banetill.]]+Tabel1[[#This Row],[Junior piger uden banetill.]]+Tabel1[[#This Row],[Senior mænd]]+Tabel1[[#This Row],[Senior damer]]</f>
        <v>728</v>
      </c>
      <c r="U1213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1213">
        <f>Tabel1[[#This Row],[Senior mænd]]+Tabel1[[#This Row],[Senior damer]]</f>
        <v>674</v>
      </c>
      <c r="W1213">
        <f>Tabel1[[#This Row],[Langdist mænd]]+Tabel1[[#This Row],[Langdist damer]]</f>
        <v>14</v>
      </c>
      <c r="X1213">
        <f>Tabel1[[#This Row],[I alt]]</f>
        <v>838</v>
      </c>
      <c r="Y1213">
        <f>Tabel1[[#This Row],[Passive]]</f>
        <v>60</v>
      </c>
      <c r="Z1213">
        <f>Tabel1[[#This Row],[Total Aktive]]+Tabel1[[#This Row],[Total Passive]]</f>
        <v>898</v>
      </c>
    </row>
    <row r="1214" spans="1:26" x14ac:dyDescent="0.2">
      <c r="A1214">
        <v>2017</v>
      </c>
      <c r="B1214">
        <v>45</v>
      </c>
      <c r="C1214" t="s">
        <v>97</v>
      </c>
      <c r="D1214">
        <v>58</v>
      </c>
      <c r="E1214">
        <v>13</v>
      </c>
      <c r="F1214">
        <v>0</v>
      </c>
      <c r="G1214">
        <v>0</v>
      </c>
      <c r="H1214">
        <v>436</v>
      </c>
      <c r="I1214">
        <v>232</v>
      </c>
      <c r="J1214">
        <v>0</v>
      </c>
      <c r="K1214">
        <v>0</v>
      </c>
      <c r="L1214">
        <v>61</v>
      </c>
      <c r="M1214">
        <v>21</v>
      </c>
      <c r="N1214">
        <v>9</v>
      </c>
      <c r="O1214">
        <v>2</v>
      </c>
      <c r="P1214">
        <v>832</v>
      </c>
      <c r="Q1214">
        <v>123</v>
      </c>
      <c r="R1214" t="str">
        <f>_xlfn.CONCAT(Tabel1[[#This Row],[KlubNr]]," - ",Tabel1[[#This Row],[Klubnavn]])</f>
        <v>45 - Gyttegård Golf Klub</v>
      </c>
      <c r="S1214">
        <f>Tabel1[[#This Row],[Fleks mænd]]+Tabel1[[#This Row],[Fleks damer]]</f>
        <v>82</v>
      </c>
      <c r="T1214">
        <f>Tabel1[[#This Row],[Junior drenge]]+Tabel1[[#This Row],[Junior piger]]+Tabel1[[#This Row],[Junior drenge uden banetill.]]+Tabel1[[#This Row],[Junior piger uden banetill.]]+Tabel1[[#This Row],[Senior mænd]]+Tabel1[[#This Row],[Senior damer]]</f>
        <v>739</v>
      </c>
      <c r="U1214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1214">
        <f>Tabel1[[#This Row],[Senior mænd]]+Tabel1[[#This Row],[Senior damer]]</f>
        <v>668</v>
      </c>
      <c r="W1214">
        <f>Tabel1[[#This Row],[Langdist mænd]]+Tabel1[[#This Row],[Langdist damer]]</f>
        <v>11</v>
      </c>
      <c r="X1214">
        <f>Tabel1[[#This Row],[I alt]]</f>
        <v>832</v>
      </c>
      <c r="Y1214">
        <f>Tabel1[[#This Row],[Passive]]</f>
        <v>123</v>
      </c>
      <c r="Z1214">
        <f>Tabel1[[#This Row],[Total Aktive]]+Tabel1[[#This Row],[Total Passive]]</f>
        <v>955</v>
      </c>
    </row>
    <row r="1215" spans="1:26" x14ac:dyDescent="0.2">
      <c r="A1215">
        <v>2017</v>
      </c>
      <c r="B1215">
        <v>64</v>
      </c>
      <c r="C1215" t="s">
        <v>123</v>
      </c>
      <c r="D1215">
        <v>25</v>
      </c>
      <c r="E1215">
        <v>5</v>
      </c>
      <c r="F1215">
        <v>11</v>
      </c>
      <c r="G1215">
        <v>1</v>
      </c>
      <c r="H1215">
        <v>451</v>
      </c>
      <c r="I1215">
        <v>239</v>
      </c>
      <c r="J1215">
        <v>0</v>
      </c>
      <c r="K1215">
        <v>0</v>
      </c>
      <c r="L1215">
        <v>49</v>
      </c>
      <c r="M1215">
        <v>12</v>
      </c>
      <c r="N1215">
        <v>7</v>
      </c>
      <c r="O1215">
        <v>5</v>
      </c>
      <c r="P1215">
        <v>805</v>
      </c>
      <c r="Q1215">
        <v>27</v>
      </c>
      <c r="R1215" t="str">
        <f>_xlfn.CONCAT(Tabel1[[#This Row],[KlubNr]]," - ",Tabel1[[#This Row],[Klubnavn]])</f>
        <v>64 - Rold Skov Golfklub</v>
      </c>
      <c r="S1215">
        <f>Tabel1[[#This Row],[Fleks mænd]]+Tabel1[[#This Row],[Fleks damer]]</f>
        <v>61</v>
      </c>
      <c r="T1215">
        <f>Tabel1[[#This Row],[Junior drenge]]+Tabel1[[#This Row],[Junior piger]]+Tabel1[[#This Row],[Junior drenge uden banetill.]]+Tabel1[[#This Row],[Junior piger uden banetill.]]+Tabel1[[#This Row],[Senior mænd]]+Tabel1[[#This Row],[Senior damer]]</f>
        <v>732</v>
      </c>
      <c r="U1215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215">
        <f>Tabel1[[#This Row],[Senior mænd]]+Tabel1[[#This Row],[Senior damer]]</f>
        <v>690</v>
      </c>
      <c r="W1215">
        <f>Tabel1[[#This Row],[Langdist mænd]]+Tabel1[[#This Row],[Langdist damer]]</f>
        <v>12</v>
      </c>
      <c r="X1215">
        <f>Tabel1[[#This Row],[I alt]]</f>
        <v>805</v>
      </c>
      <c r="Y1215">
        <f>Tabel1[[#This Row],[Passive]]</f>
        <v>27</v>
      </c>
      <c r="Z1215">
        <f>Tabel1[[#This Row],[Total Aktive]]+Tabel1[[#This Row],[Total Passive]]</f>
        <v>832</v>
      </c>
    </row>
    <row r="1216" spans="1:26" x14ac:dyDescent="0.2">
      <c r="A1216">
        <v>2017</v>
      </c>
      <c r="B1216">
        <v>42</v>
      </c>
      <c r="C1216" t="s">
        <v>72</v>
      </c>
      <c r="D1216">
        <v>22</v>
      </c>
      <c r="E1216">
        <v>6</v>
      </c>
      <c r="F1216">
        <v>2</v>
      </c>
      <c r="G1216">
        <v>2</v>
      </c>
      <c r="H1216">
        <v>427</v>
      </c>
      <c r="I1216">
        <v>166</v>
      </c>
      <c r="J1216">
        <v>0</v>
      </c>
      <c r="K1216">
        <v>0</v>
      </c>
      <c r="L1216">
        <v>134</v>
      </c>
      <c r="M1216">
        <v>40</v>
      </c>
      <c r="N1216">
        <v>3</v>
      </c>
      <c r="O1216">
        <v>1</v>
      </c>
      <c r="P1216">
        <v>803</v>
      </c>
      <c r="Q1216">
        <v>130</v>
      </c>
      <c r="R1216" t="str">
        <f>_xlfn.CONCAT(Tabel1[[#This Row],[KlubNr]]," - ",Tabel1[[#This Row],[Klubnavn]])</f>
        <v>42 - Sydsjællands Golfklub Mogenstrup</v>
      </c>
      <c r="S1216">
        <f>Tabel1[[#This Row],[Fleks mænd]]+Tabel1[[#This Row],[Fleks damer]]</f>
        <v>174</v>
      </c>
      <c r="T1216">
        <f>Tabel1[[#This Row],[Junior drenge]]+Tabel1[[#This Row],[Junior piger]]+Tabel1[[#This Row],[Junior drenge uden banetill.]]+Tabel1[[#This Row],[Junior piger uden banetill.]]+Tabel1[[#This Row],[Senior mænd]]+Tabel1[[#This Row],[Senior damer]]</f>
        <v>625</v>
      </c>
      <c r="U1216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216">
        <f>Tabel1[[#This Row],[Senior mænd]]+Tabel1[[#This Row],[Senior damer]]</f>
        <v>593</v>
      </c>
      <c r="W1216">
        <f>Tabel1[[#This Row],[Langdist mænd]]+Tabel1[[#This Row],[Langdist damer]]</f>
        <v>4</v>
      </c>
      <c r="X1216">
        <f>Tabel1[[#This Row],[I alt]]</f>
        <v>803</v>
      </c>
      <c r="Y1216">
        <f>Tabel1[[#This Row],[Passive]]</f>
        <v>130</v>
      </c>
      <c r="Z1216">
        <f>Tabel1[[#This Row],[Total Aktive]]+Tabel1[[#This Row],[Total Passive]]</f>
        <v>933</v>
      </c>
    </row>
    <row r="1217" spans="1:26" x14ac:dyDescent="0.2">
      <c r="A1217">
        <v>2017</v>
      </c>
      <c r="B1217">
        <v>11</v>
      </c>
      <c r="C1217" t="s">
        <v>106</v>
      </c>
      <c r="D1217">
        <v>22</v>
      </c>
      <c r="E1217">
        <v>6</v>
      </c>
      <c r="F1217">
        <v>6</v>
      </c>
      <c r="G1217">
        <v>3</v>
      </c>
      <c r="H1217">
        <v>441</v>
      </c>
      <c r="I1217">
        <v>240</v>
      </c>
      <c r="J1217">
        <v>0</v>
      </c>
      <c r="K1217">
        <v>0</v>
      </c>
      <c r="L1217">
        <v>62</v>
      </c>
      <c r="M1217">
        <v>21</v>
      </c>
      <c r="N1217">
        <v>0</v>
      </c>
      <c r="O1217">
        <v>0</v>
      </c>
      <c r="P1217">
        <v>801</v>
      </c>
      <c r="Q1217">
        <v>168</v>
      </c>
      <c r="R1217" t="str">
        <f>_xlfn.CONCAT(Tabel1[[#This Row],[KlubNr]]," - ",Tabel1[[#This Row],[Klubnavn]])</f>
        <v>11 - Sct. Knuds Golfklub</v>
      </c>
      <c r="S1217">
        <f>Tabel1[[#This Row],[Fleks mænd]]+Tabel1[[#This Row],[Fleks damer]]</f>
        <v>83</v>
      </c>
      <c r="T1217">
        <f>Tabel1[[#This Row],[Junior drenge]]+Tabel1[[#This Row],[Junior piger]]+Tabel1[[#This Row],[Junior drenge uden banetill.]]+Tabel1[[#This Row],[Junior piger uden banetill.]]+Tabel1[[#This Row],[Senior mænd]]+Tabel1[[#This Row],[Senior damer]]</f>
        <v>718</v>
      </c>
      <c r="U1217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217">
        <f>Tabel1[[#This Row],[Senior mænd]]+Tabel1[[#This Row],[Senior damer]]</f>
        <v>681</v>
      </c>
      <c r="W1217">
        <f>Tabel1[[#This Row],[Langdist mænd]]+Tabel1[[#This Row],[Langdist damer]]</f>
        <v>0</v>
      </c>
      <c r="X1217">
        <f>Tabel1[[#This Row],[I alt]]</f>
        <v>801</v>
      </c>
      <c r="Y1217">
        <f>Tabel1[[#This Row],[Passive]]</f>
        <v>168</v>
      </c>
      <c r="Z1217">
        <f>Tabel1[[#This Row],[Total Aktive]]+Tabel1[[#This Row],[Total Passive]]</f>
        <v>969</v>
      </c>
    </row>
    <row r="1218" spans="1:26" x14ac:dyDescent="0.2">
      <c r="A1218">
        <v>2017</v>
      </c>
      <c r="B1218">
        <v>47</v>
      </c>
      <c r="C1218" t="s">
        <v>105</v>
      </c>
      <c r="D1218">
        <v>35</v>
      </c>
      <c r="E1218">
        <v>6</v>
      </c>
      <c r="F1218">
        <v>5</v>
      </c>
      <c r="G1218">
        <v>5</v>
      </c>
      <c r="H1218">
        <v>464</v>
      </c>
      <c r="I1218">
        <v>161</v>
      </c>
      <c r="J1218">
        <v>0</v>
      </c>
      <c r="K1218">
        <v>0</v>
      </c>
      <c r="L1218">
        <v>79</v>
      </c>
      <c r="M1218">
        <v>32</v>
      </c>
      <c r="N1218">
        <v>4</v>
      </c>
      <c r="O1218">
        <v>2</v>
      </c>
      <c r="P1218">
        <v>793</v>
      </c>
      <c r="Q1218">
        <v>114</v>
      </c>
      <c r="R1218" t="str">
        <f>_xlfn.CONCAT(Tabel1[[#This Row],[KlubNr]]," - ",Tabel1[[#This Row],[Klubnavn]])</f>
        <v>47 - Sorø Golfklub</v>
      </c>
      <c r="S1218">
        <f>Tabel1[[#This Row],[Fleks mænd]]+Tabel1[[#This Row],[Fleks damer]]</f>
        <v>111</v>
      </c>
      <c r="T1218">
        <f>Tabel1[[#This Row],[Junior drenge]]+Tabel1[[#This Row],[Junior piger]]+Tabel1[[#This Row],[Junior drenge uden banetill.]]+Tabel1[[#This Row],[Junior piger uden banetill.]]+Tabel1[[#This Row],[Senior mænd]]+Tabel1[[#This Row],[Senior damer]]</f>
        <v>676</v>
      </c>
      <c r="U1218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1218">
        <f>Tabel1[[#This Row],[Senior mænd]]+Tabel1[[#This Row],[Senior damer]]</f>
        <v>625</v>
      </c>
      <c r="W1218">
        <f>Tabel1[[#This Row],[Langdist mænd]]+Tabel1[[#This Row],[Langdist damer]]</f>
        <v>6</v>
      </c>
      <c r="X1218">
        <f>Tabel1[[#This Row],[I alt]]</f>
        <v>793</v>
      </c>
      <c r="Y1218">
        <f>Tabel1[[#This Row],[Passive]]</f>
        <v>114</v>
      </c>
      <c r="Z1218">
        <f>Tabel1[[#This Row],[Total Aktive]]+Tabel1[[#This Row],[Total Passive]]</f>
        <v>907</v>
      </c>
    </row>
    <row r="1219" spans="1:26" x14ac:dyDescent="0.2">
      <c r="A1219">
        <v>2017</v>
      </c>
      <c r="B1219">
        <v>51</v>
      </c>
      <c r="C1219" t="s">
        <v>96</v>
      </c>
      <c r="D1219">
        <v>20</v>
      </c>
      <c r="E1219">
        <v>5</v>
      </c>
      <c r="F1219">
        <v>6</v>
      </c>
      <c r="G1219">
        <v>0</v>
      </c>
      <c r="H1219">
        <v>454</v>
      </c>
      <c r="I1219">
        <v>224</v>
      </c>
      <c r="J1219">
        <v>0</v>
      </c>
      <c r="K1219">
        <v>0</v>
      </c>
      <c r="L1219">
        <v>51</v>
      </c>
      <c r="M1219">
        <v>12</v>
      </c>
      <c r="N1219">
        <v>8</v>
      </c>
      <c r="O1219">
        <v>1</v>
      </c>
      <c r="P1219">
        <v>781</v>
      </c>
      <c r="Q1219">
        <v>104</v>
      </c>
      <c r="R1219" t="str">
        <f>_xlfn.CONCAT(Tabel1[[#This Row],[KlubNr]]," - ",Tabel1[[#This Row],[Klubnavn]])</f>
        <v>51 - Sønderborg Golfklub</v>
      </c>
      <c r="S1219">
        <f>Tabel1[[#This Row],[Fleks mænd]]+Tabel1[[#This Row],[Fleks damer]]</f>
        <v>63</v>
      </c>
      <c r="T1219">
        <f>Tabel1[[#This Row],[Junior drenge]]+Tabel1[[#This Row],[Junior piger]]+Tabel1[[#This Row],[Junior drenge uden banetill.]]+Tabel1[[#This Row],[Junior piger uden banetill.]]+Tabel1[[#This Row],[Senior mænd]]+Tabel1[[#This Row],[Senior damer]]</f>
        <v>709</v>
      </c>
      <c r="U1219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219">
        <f>Tabel1[[#This Row],[Senior mænd]]+Tabel1[[#This Row],[Senior damer]]</f>
        <v>678</v>
      </c>
      <c r="W1219">
        <f>Tabel1[[#This Row],[Langdist mænd]]+Tabel1[[#This Row],[Langdist damer]]</f>
        <v>9</v>
      </c>
      <c r="X1219">
        <f>Tabel1[[#This Row],[I alt]]</f>
        <v>781</v>
      </c>
      <c r="Y1219">
        <f>Tabel1[[#This Row],[Passive]]</f>
        <v>104</v>
      </c>
      <c r="Z1219">
        <f>Tabel1[[#This Row],[Total Aktive]]+Tabel1[[#This Row],[Total Passive]]</f>
        <v>885</v>
      </c>
    </row>
    <row r="1220" spans="1:26" x14ac:dyDescent="0.2">
      <c r="A1220">
        <v>2017</v>
      </c>
      <c r="B1220">
        <v>75</v>
      </c>
      <c r="C1220" t="s">
        <v>80</v>
      </c>
      <c r="D1220">
        <v>22</v>
      </c>
      <c r="E1220">
        <v>2</v>
      </c>
      <c r="F1220">
        <v>16</v>
      </c>
      <c r="G1220">
        <v>7</v>
      </c>
      <c r="H1220">
        <v>383</v>
      </c>
      <c r="I1220">
        <v>130</v>
      </c>
      <c r="J1220">
        <v>0</v>
      </c>
      <c r="K1220">
        <v>0</v>
      </c>
      <c r="L1220">
        <v>148</v>
      </c>
      <c r="M1220">
        <v>57</v>
      </c>
      <c r="N1220">
        <v>10</v>
      </c>
      <c r="O1220">
        <v>6</v>
      </c>
      <c r="P1220">
        <v>781</v>
      </c>
      <c r="Q1220">
        <v>7</v>
      </c>
      <c r="R1220" t="str">
        <f>_xlfn.CONCAT(Tabel1[[#This Row],[KlubNr]]," - ",Tabel1[[#This Row],[Klubnavn]])</f>
        <v>75 - Kalø Golf Club</v>
      </c>
      <c r="S1220">
        <f>Tabel1[[#This Row],[Fleks mænd]]+Tabel1[[#This Row],[Fleks damer]]</f>
        <v>205</v>
      </c>
      <c r="T1220">
        <f>Tabel1[[#This Row],[Junior drenge]]+Tabel1[[#This Row],[Junior piger]]+Tabel1[[#This Row],[Junior drenge uden banetill.]]+Tabel1[[#This Row],[Junior piger uden banetill.]]+Tabel1[[#This Row],[Senior mænd]]+Tabel1[[#This Row],[Senior damer]]</f>
        <v>560</v>
      </c>
      <c r="U1220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220">
        <f>Tabel1[[#This Row],[Senior mænd]]+Tabel1[[#This Row],[Senior damer]]</f>
        <v>513</v>
      </c>
      <c r="W1220">
        <f>Tabel1[[#This Row],[Langdist mænd]]+Tabel1[[#This Row],[Langdist damer]]</f>
        <v>16</v>
      </c>
      <c r="X1220">
        <f>Tabel1[[#This Row],[I alt]]</f>
        <v>781</v>
      </c>
      <c r="Y1220">
        <f>Tabel1[[#This Row],[Passive]]</f>
        <v>7</v>
      </c>
      <c r="Z1220">
        <f>Tabel1[[#This Row],[Total Aktive]]+Tabel1[[#This Row],[Total Passive]]</f>
        <v>788</v>
      </c>
    </row>
    <row r="1221" spans="1:26" x14ac:dyDescent="0.2">
      <c r="A1221">
        <v>2017</v>
      </c>
      <c r="B1221">
        <v>102</v>
      </c>
      <c r="C1221" t="s">
        <v>116</v>
      </c>
      <c r="D1221">
        <v>19</v>
      </c>
      <c r="E1221">
        <v>7</v>
      </c>
      <c r="F1221">
        <v>10</v>
      </c>
      <c r="G1221">
        <v>3</v>
      </c>
      <c r="H1221">
        <v>370</v>
      </c>
      <c r="I1221">
        <v>191</v>
      </c>
      <c r="J1221">
        <v>0</v>
      </c>
      <c r="K1221">
        <v>0</v>
      </c>
      <c r="L1221">
        <v>114</v>
      </c>
      <c r="M1221">
        <v>48</v>
      </c>
      <c r="N1221">
        <v>13</v>
      </c>
      <c r="O1221">
        <v>2</v>
      </c>
      <c r="P1221">
        <v>777</v>
      </c>
      <c r="Q1221">
        <v>54</v>
      </c>
      <c r="R1221" t="str">
        <f>_xlfn.CONCAT(Tabel1[[#This Row],[KlubNr]]," - ",Tabel1[[#This Row],[Klubnavn]])</f>
        <v>102 - Jelling Golfklub</v>
      </c>
      <c r="S1221">
        <f>Tabel1[[#This Row],[Fleks mænd]]+Tabel1[[#This Row],[Fleks damer]]</f>
        <v>162</v>
      </c>
      <c r="T1221">
        <f>Tabel1[[#This Row],[Junior drenge]]+Tabel1[[#This Row],[Junior piger]]+Tabel1[[#This Row],[Junior drenge uden banetill.]]+Tabel1[[#This Row],[Junior piger uden banetill.]]+Tabel1[[#This Row],[Senior mænd]]+Tabel1[[#This Row],[Senior damer]]</f>
        <v>600</v>
      </c>
      <c r="U1221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221">
        <f>Tabel1[[#This Row],[Senior mænd]]+Tabel1[[#This Row],[Senior damer]]</f>
        <v>561</v>
      </c>
      <c r="W1221">
        <f>Tabel1[[#This Row],[Langdist mænd]]+Tabel1[[#This Row],[Langdist damer]]</f>
        <v>15</v>
      </c>
      <c r="X1221">
        <f>Tabel1[[#This Row],[I alt]]</f>
        <v>777</v>
      </c>
      <c r="Y1221">
        <f>Tabel1[[#This Row],[Passive]]</f>
        <v>54</v>
      </c>
      <c r="Z1221">
        <f>Tabel1[[#This Row],[Total Aktive]]+Tabel1[[#This Row],[Total Passive]]</f>
        <v>831</v>
      </c>
    </row>
    <row r="1222" spans="1:26" x14ac:dyDescent="0.2">
      <c r="A1222">
        <v>2017</v>
      </c>
      <c r="B1222">
        <v>114</v>
      </c>
      <c r="C1222" t="s">
        <v>103</v>
      </c>
      <c r="D1222">
        <v>9</v>
      </c>
      <c r="E1222">
        <v>1</v>
      </c>
      <c r="F1222">
        <v>4</v>
      </c>
      <c r="G1222">
        <v>0</v>
      </c>
      <c r="H1222">
        <v>432</v>
      </c>
      <c r="I1222">
        <v>215</v>
      </c>
      <c r="J1222">
        <v>0</v>
      </c>
      <c r="K1222">
        <v>0</v>
      </c>
      <c r="L1222">
        <v>40</v>
      </c>
      <c r="M1222">
        <v>37</v>
      </c>
      <c r="N1222">
        <v>16</v>
      </c>
      <c r="O1222">
        <v>8</v>
      </c>
      <c r="P1222">
        <v>762</v>
      </c>
      <c r="Q1222">
        <v>17</v>
      </c>
      <c r="R1222" t="str">
        <f>_xlfn.CONCAT(Tabel1[[#This Row],[KlubNr]]," - ",Tabel1[[#This Row],[Klubnavn]])</f>
        <v>114 - Hals Seaside Golf</v>
      </c>
      <c r="S1222">
        <f>Tabel1[[#This Row],[Fleks mænd]]+Tabel1[[#This Row],[Fleks damer]]</f>
        <v>77</v>
      </c>
      <c r="T1222">
        <f>Tabel1[[#This Row],[Junior drenge]]+Tabel1[[#This Row],[Junior piger]]+Tabel1[[#This Row],[Junior drenge uden banetill.]]+Tabel1[[#This Row],[Junior piger uden banetill.]]+Tabel1[[#This Row],[Senior mænd]]+Tabel1[[#This Row],[Senior damer]]</f>
        <v>661</v>
      </c>
      <c r="U1222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222">
        <f>Tabel1[[#This Row],[Senior mænd]]+Tabel1[[#This Row],[Senior damer]]</f>
        <v>647</v>
      </c>
      <c r="W1222">
        <f>Tabel1[[#This Row],[Langdist mænd]]+Tabel1[[#This Row],[Langdist damer]]</f>
        <v>24</v>
      </c>
      <c r="X1222">
        <f>Tabel1[[#This Row],[I alt]]</f>
        <v>762</v>
      </c>
      <c r="Y1222">
        <f>Tabel1[[#This Row],[Passive]]</f>
        <v>17</v>
      </c>
      <c r="Z1222">
        <f>Tabel1[[#This Row],[Total Aktive]]+Tabel1[[#This Row],[Total Passive]]</f>
        <v>779</v>
      </c>
    </row>
    <row r="1223" spans="1:26" x14ac:dyDescent="0.2">
      <c r="A1223">
        <v>2017</v>
      </c>
      <c r="B1223">
        <v>118</v>
      </c>
      <c r="C1223" t="s">
        <v>133</v>
      </c>
      <c r="D1223">
        <v>15</v>
      </c>
      <c r="E1223">
        <v>8</v>
      </c>
      <c r="F1223">
        <v>2</v>
      </c>
      <c r="G1223">
        <v>0</v>
      </c>
      <c r="H1223">
        <v>345</v>
      </c>
      <c r="I1223">
        <v>195</v>
      </c>
      <c r="J1223">
        <v>0</v>
      </c>
      <c r="K1223">
        <v>0</v>
      </c>
      <c r="L1223">
        <v>125</v>
      </c>
      <c r="M1223">
        <v>70</v>
      </c>
      <c r="N1223">
        <v>0</v>
      </c>
      <c r="O1223">
        <v>0</v>
      </c>
      <c r="P1223">
        <v>760</v>
      </c>
      <c r="Q1223">
        <v>75</v>
      </c>
      <c r="R1223" t="str">
        <f>_xlfn.CONCAT(Tabel1[[#This Row],[KlubNr]]," - ",Tabel1[[#This Row],[Klubnavn]])</f>
        <v>118 - Marielyst Golf Klub</v>
      </c>
      <c r="S1223">
        <f>Tabel1[[#This Row],[Fleks mænd]]+Tabel1[[#This Row],[Fleks damer]]</f>
        <v>195</v>
      </c>
      <c r="T1223">
        <f>Tabel1[[#This Row],[Junior drenge]]+Tabel1[[#This Row],[Junior piger]]+Tabel1[[#This Row],[Junior drenge uden banetill.]]+Tabel1[[#This Row],[Junior piger uden banetill.]]+Tabel1[[#This Row],[Senior mænd]]+Tabel1[[#This Row],[Senior damer]]</f>
        <v>565</v>
      </c>
      <c r="U1223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223">
        <f>Tabel1[[#This Row],[Senior mænd]]+Tabel1[[#This Row],[Senior damer]]</f>
        <v>540</v>
      </c>
      <c r="W1223">
        <f>Tabel1[[#This Row],[Langdist mænd]]+Tabel1[[#This Row],[Langdist damer]]</f>
        <v>0</v>
      </c>
      <c r="X1223">
        <f>Tabel1[[#This Row],[I alt]]</f>
        <v>760</v>
      </c>
      <c r="Y1223">
        <f>Tabel1[[#This Row],[Passive]]</f>
        <v>75</v>
      </c>
      <c r="Z1223">
        <f>Tabel1[[#This Row],[Total Aktive]]+Tabel1[[#This Row],[Total Passive]]</f>
        <v>835</v>
      </c>
    </row>
    <row r="1224" spans="1:26" x14ac:dyDescent="0.2">
      <c r="A1224">
        <v>2017</v>
      </c>
      <c r="B1224">
        <v>49</v>
      </c>
      <c r="C1224" t="s">
        <v>113</v>
      </c>
      <c r="D1224">
        <v>12</v>
      </c>
      <c r="E1224">
        <v>4</v>
      </c>
      <c r="F1224">
        <v>0</v>
      </c>
      <c r="G1224">
        <v>0</v>
      </c>
      <c r="H1224">
        <v>453</v>
      </c>
      <c r="I1224">
        <v>196</v>
      </c>
      <c r="J1224">
        <v>0</v>
      </c>
      <c r="K1224">
        <v>0</v>
      </c>
      <c r="L1224">
        <v>52</v>
      </c>
      <c r="M1224">
        <v>34</v>
      </c>
      <c r="N1224">
        <v>8</v>
      </c>
      <c r="O1224">
        <v>0</v>
      </c>
      <c r="P1224">
        <v>759</v>
      </c>
      <c r="Q1224">
        <v>47</v>
      </c>
      <c r="R1224" t="str">
        <f>_xlfn.CONCAT(Tabel1[[#This Row],[KlubNr]]," - ",Tabel1[[#This Row],[Klubnavn]])</f>
        <v>49 - Ribe Golf Klub</v>
      </c>
      <c r="S1224">
        <f>Tabel1[[#This Row],[Fleks mænd]]+Tabel1[[#This Row],[Fleks damer]]</f>
        <v>86</v>
      </c>
      <c r="T1224">
        <f>Tabel1[[#This Row],[Junior drenge]]+Tabel1[[#This Row],[Junior piger]]+Tabel1[[#This Row],[Junior drenge uden banetill.]]+Tabel1[[#This Row],[Junior piger uden banetill.]]+Tabel1[[#This Row],[Senior mænd]]+Tabel1[[#This Row],[Senior damer]]</f>
        <v>665</v>
      </c>
      <c r="U1224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224">
        <f>Tabel1[[#This Row],[Senior mænd]]+Tabel1[[#This Row],[Senior damer]]</f>
        <v>649</v>
      </c>
      <c r="W1224">
        <f>Tabel1[[#This Row],[Langdist mænd]]+Tabel1[[#This Row],[Langdist damer]]</f>
        <v>8</v>
      </c>
      <c r="X1224">
        <f>Tabel1[[#This Row],[I alt]]</f>
        <v>759</v>
      </c>
      <c r="Y1224">
        <f>Tabel1[[#This Row],[Passive]]</f>
        <v>47</v>
      </c>
      <c r="Z1224">
        <f>Tabel1[[#This Row],[Total Aktive]]+Tabel1[[#This Row],[Total Passive]]</f>
        <v>806</v>
      </c>
    </row>
    <row r="1225" spans="1:26" x14ac:dyDescent="0.2">
      <c r="A1225">
        <v>2017</v>
      </c>
      <c r="B1225">
        <v>184</v>
      </c>
      <c r="C1225" t="s">
        <v>118</v>
      </c>
      <c r="D1225">
        <v>13</v>
      </c>
      <c r="E1225">
        <v>5</v>
      </c>
      <c r="F1225">
        <v>17</v>
      </c>
      <c r="G1225">
        <v>11</v>
      </c>
      <c r="H1225">
        <v>398</v>
      </c>
      <c r="I1225">
        <v>126</v>
      </c>
      <c r="J1225">
        <v>0</v>
      </c>
      <c r="K1225">
        <v>0</v>
      </c>
      <c r="L1225">
        <v>116</v>
      </c>
      <c r="M1225">
        <v>65</v>
      </c>
      <c r="N1225">
        <v>3</v>
      </c>
      <c r="O1225">
        <v>1</v>
      </c>
      <c r="P1225">
        <v>755</v>
      </c>
      <c r="Q1225">
        <v>119</v>
      </c>
      <c r="R1225" t="str">
        <f>_xlfn.CONCAT(Tabel1[[#This Row],[KlubNr]]," - ",Tabel1[[#This Row],[Klubnavn]])</f>
        <v>184 - Stensballegaard Golfklub</v>
      </c>
      <c r="S1225">
        <f>Tabel1[[#This Row],[Fleks mænd]]+Tabel1[[#This Row],[Fleks damer]]</f>
        <v>181</v>
      </c>
      <c r="T1225">
        <f>Tabel1[[#This Row],[Junior drenge]]+Tabel1[[#This Row],[Junior piger]]+Tabel1[[#This Row],[Junior drenge uden banetill.]]+Tabel1[[#This Row],[Junior piger uden banetill.]]+Tabel1[[#This Row],[Senior mænd]]+Tabel1[[#This Row],[Senior damer]]</f>
        <v>570</v>
      </c>
      <c r="U1225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225">
        <f>Tabel1[[#This Row],[Senior mænd]]+Tabel1[[#This Row],[Senior damer]]</f>
        <v>524</v>
      </c>
      <c r="W1225">
        <f>Tabel1[[#This Row],[Langdist mænd]]+Tabel1[[#This Row],[Langdist damer]]</f>
        <v>4</v>
      </c>
      <c r="X1225">
        <f>Tabel1[[#This Row],[I alt]]</f>
        <v>755</v>
      </c>
      <c r="Y1225">
        <f>Tabel1[[#This Row],[Passive]]</f>
        <v>119</v>
      </c>
      <c r="Z1225">
        <f>Tabel1[[#This Row],[Total Aktive]]+Tabel1[[#This Row],[Total Passive]]</f>
        <v>874</v>
      </c>
    </row>
    <row r="1226" spans="1:26" x14ac:dyDescent="0.2">
      <c r="A1226">
        <v>2017</v>
      </c>
      <c r="B1226">
        <v>36</v>
      </c>
      <c r="C1226" t="s">
        <v>112</v>
      </c>
      <c r="D1226">
        <v>32</v>
      </c>
      <c r="E1226">
        <v>12</v>
      </c>
      <c r="F1226">
        <v>0</v>
      </c>
      <c r="G1226">
        <v>0</v>
      </c>
      <c r="H1226">
        <v>414</v>
      </c>
      <c r="I1226">
        <v>204</v>
      </c>
      <c r="J1226">
        <v>0</v>
      </c>
      <c r="K1226">
        <v>0</v>
      </c>
      <c r="L1226">
        <v>39</v>
      </c>
      <c r="M1226">
        <v>18</v>
      </c>
      <c r="N1226">
        <v>20</v>
      </c>
      <c r="O1226">
        <v>12</v>
      </c>
      <c r="P1226">
        <v>751</v>
      </c>
      <c r="Q1226">
        <v>35</v>
      </c>
      <c r="R1226" t="str">
        <f>_xlfn.CONCAT(Tabel1[[#This Row],[KlubNr]]," - ",Tabel1[[#This Row],[Klubnavn]])</f>
        <v>36 - Juelsminde Golfklub</v>
      </c>
      <c r="S1226">
        <f>Tabel1[[#This Row],[Fleks mænd]]+Tabel1[[#This Row],[Fleks damer]]</f>
        <v>57</v>
      </c>
      <c r="T1226">
        <f>Tabel1[[#This Row],[Junior drenge]]+Tabel1[[#This Row],[Junior piger]]+Tabel1[[#This Row],[Junior drenge uden banetill.]]+Tabel1[[#This Row],[Junior piger uden banetill.]]+Tabel1[[#This Row],[Senior mænd]]+Tabel1[[#This Row],[Senior damer]]</f>
        <v>662</v>
      </c>
      <c r="U1226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1226">
        <f>Tabel1[[#This Row],[Senior mænd]]+Tabel1[[#This Row],[Senior damer]]</f>
        <v>618</v>
      </c>
      <c r="W1226">
        <f>Tabel1[[#This Row],[Langdist mænd]]+Tabel1[[#This Row],[Langdist damer]]</f>
        <v>32</v>
      </c>
      <c r="X1226">
        <f>Tabel1[[#This Row],[I alt]]</f>
        <v>751</v>
      </c>
      <c r="Y1226">
        <f>Tabel1[[#This Row],[Passive]]</f>
        <v>35</v>
      </c>
      <c r="Z1226">
        <f>Tabel1[[#This Row],[Total Aktive]]+Tabel1[[#This Row],[Total Passive]]</f>
        <v>786</v>
      </c>
    </row>
    <row r="1227" spans="1:26" x14ac:dyDescent="0.2">
      <c r="A1227">
        <v>2017</v>
      </c>
      <c r="B1227">
        <v>57</v>
      </c>
      <c r="C1227" t="s">
        <v>119</v>
      </c>
      <c r="D1227">
        <v>20</v>
      </c>
      <c r="E1227">
        <v>5</v>
      </c>
      <c r="F1227">
        <v>2</v>
      </c>
      <c r="G1227">
        <v>1</v>
      </c>
      <c r="H1227">
        <v>435</v>
      </c>
      <c r="I1227">
        <v>168</v>
      </c>
      <c r="J1227">
        <v>0</v>
      </c>
      <c r="K1227">
        <v>0</v>
      </c>
      <c r="L1227">
        <v>86</v>
      </c>
      <c r="M1227">
        <v>29</v>
      </c>
      <c r="N1227">
        <v>3</v>
      </c>
      <c r="O1227">
        <v>1</v>
      </c>
      <c r="P1227">
        <v>750</v>
      </c>
      <c r="Q1227">
        <v>6</v>
      </c>
      <c r="R1227" t="str">
        <f>_xlfn.CONCAT(Tabel1[[#This Row],[KlubNr]]," - ",Tabel1[[#This Row],[Klubnavn]])</f>
        <v>57 - Morsø Golfklub</v>
      </c>
      <c r="S1227">
        <f>Tabel1[[#This Row],[Fleks mænd]]+Tabel1[[#This Row],[Fleks damer]]</f>
        <v>115</v>
      </c>
      <c r="T1227">
        <f>Tabel1[[#This Row],[Junior drenge]]+Tabel1[[#This Row],[Junior piger]]+Tabel1[[#This Row],[Junior drenge uden banetill.]]+Tabel1[[#This Row],[Junior piger uden banetill.]]+Tabel1[[#This Row],[Senior mænd]]+Tabel1[[#This Row],[Senior damer]]</f>
        <v>631</v>
      </c>
      <c r="U1227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227">
        <f>Tabel1[[#This Row],[Senior mænd]]+Tabel1[[#This Row],[Senior damer]]</f>
        <v>603</v>
      </c>
      <c r="W1227">
        <f>Tabel1[[#This Row],[Langdist mænd]]+Tabel1[[#This Row],[Langdist damer]]</f>
        <v>4</v>
      </c>
      <c r="X1227">
        <f>Tabel1[[#This Row],[I alt]]</f>
        <v>750</v>
      </c>
      <c r="Y1227">
        <f>Tabel1[[#This Row],[Passive]]</f>
        <v>6</v>
      </c>
      <c r="Z1227">
        <f>Tabel1[[#This Row],[Total Aktive]]+Tabel1[[#This Row],[Total Passive]]</f>
        <v>756</v>
      </c>
    </row>
    <row r="1228" spans="1:26" x14ac:dyDescent="0.2">
      <c r="A1228">
        <v>2017</v>
      </c>
      <c r="B1228">
        <v>60</v>
      </c>
      <c r="C1228" t="s">
        <v>95</v>
      </c>
      <c r="D1228">
        <v>17</v>
      </c>
      <c r="E1228">
        <v>6</v>
      </c>
      <c r="F1228">
        <v>4</v>
      </c>
      <c r="G1228">
        <v>0</v>
      </c>
      <c r="H1228">
        <v>489</v>
      </c>
      <c r="I1228">
        <v>210</v>
      </c>
      <c r="J1228">
        <v>0</v>
      </c>
      <c r="K1228">
        <v>0</v>
      </c>
      <c r="L1228">
        <v>1</v>
      </c>
      <c r="M1228">
        <v>0</v>
      </c>
      <c r="N1228">
        <v>16</v>
      </c>
      <c r="O1228">
        <v>7</v>
      </c>
      <c r="P1228">
        <v>750</v>
      </c>
      <c r="Q1228">
        <v>270</v>
      </c>
      <c r="R1228" t="str">
        <f>_xlfn.CONCAT(Tabel1[[#This Row],[KlubNr]]," - ",Tabel1[[#This Row],[Klubnavn]])</f>
        <v>60 - Lemvig Golfklub</v>
      </c>
      <c r="S1228">
        <f>Tabel1[[#This Row],[Fleks mænd]]+Tabel1[[#This Row],[Fleks damer]]</f>
        <v>1</v>
      </c>
      <c r="T1228">
        <f>Tabel1[[#This Row],[Junior drenge]]+Tabel1[[#This Row],[Junior piger]]+Tabel1[[#This Row],[Junior drenge uden banetill.]]+Tabel1[[#This Row],[Junior piger uden banetill.]]+Tabel1[[#This Row],[Senior mænd]]+Tabel1[[#This Row],[Senior damer]]</f>
        <v>726</v>
      </c>
      <c r="U1228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228">
        <f>Tabel1[[#This Row],[Senior mænd]]+Tabel1[[#This Row],[Senior damer]]</f>
        <v>699</v>
      </c>
      <c r="W1228">
        <f>Tabel1[[#This Row],[Langdist mænd]]+Tabel1[[#This Row],[Langdist damer]]</f>
        <v>23</v>
      </c>
      <c r="X1228">
        <f>Tabel1[[#This Row],[I alt]]</f>
        <v>750</v>
      </c>
      <c r="Y1228">
        <f>Tabel1[[#This Row],[Passive]]</f>
        <v>270</v>
      </c>
      <c r="Z1228">
        <f>Tabel1[[#This Row],[Total Aktive]]+Tabel1[[#This Row],[Total Passive]]</f>
        <v>1020</v>
      </c>
    </row>
    <row r="1229" spans="1:26" x14ac:dyDescent="0.2">
      <c r="A1229">
        <v>2017</v>
      </c>
      <c r="B1229">
        <v>86</v>
      </c>
      <c r="C1229" t="s">
        <v>125</v>
      </c>
      <c r="D1229">
        <v>17</v>
      </c>
      <c r="E1229">
        <v>8</v>
      </c>
      <c r="F1229">
        <v>14</v>
      </c>
      <c r="G1229">
        <v>6</v>
      </c>
      <c r="H1229">
        <v>444</v>
      </c>
      <c r="I1229">
        <v>185</v>
      </c>
      <c r="J1229">
        <v>0</v>
      </c>
      <c r="K1229">
        <v>0</v>
      </c>
      <c r="L1229">
        <v>46</v>
      </c>
      <c r="M1229">
        <v>21</v>
      </c>
      <c r="N1229">
        <v>5</v>
      </c>
      <c r="O1229">
        <v>2</v>
      </c>
      <c r="P1229">
        <v>748</v>
      </c>
      <c r="Q1229">
        <v>64</v>
      </c>
      <c r="R1229" t="str">
        <f>_xlfn.CONCAT(Tabel1[[#This Row],[KlubNr]]," - ",Tabel1[[#This Row],[Klubnavn]])</f>
        <v>86 - Give Golfklub</v>
      </c>
      <c r="S1229">
        <f>Tabel1[[#This Row],[Fleks mænd]]+Tabel1[[#This Row],[Fleks damer]]</f>
        <v>67</v>
      </c>
      <c r="T1229">
        <f>Tabel1[[#This Row],[Junior drenge]]+Tabel1[[#This Row],[Junior piger]]+Tabel1[[#This Row],[Junior drenge uden banetill.]]+Tabel1[[#This Row],[Junior piger uden banetill.]]+Tabel1[[#This Row],[Senior mænd]]+Tabel1[[#This Row],[Senior damer]]</f>
        <v>674</v>
      </c>
      <c r="U1229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1229">
        <f>Tabel1[[#This Row],[Senior mænd]]+Tabel1[[#This Row],[Senior damer]]</f>
        <v>629</v>
      </c>
      <c r="W1229">
        <f>Tabel1[[#This Row],[Langdist mænd]]+Tabel1[[#This Row],[Langdist damer]]</f>
        <v>7</v>
      </c>
      <c r="X1229">
        <f>Tabel1[[#This Row],[I alt]]</f>
        <v>748</v>
      </c>
      <c r="Y1229">
        <f>Tabel1[[#This Row],[Passive]]</f>
        <v>64</v>
      </c>
      <c r="Z1229">
        <f>Tabel1[[#This Row],[Total Aktive]]+Tabel1[[#This Row],[Total Passive]]</f>
        <v>812</v>
      </c>
    </row>
    <row r="1230" spans="1:26" x14ac:dyDescent="0.2">
      <c r="A1230">
        <v>2017</v>
      </c>
      <c r="B1230">
        <v>134</v>
      </c>
      <c r="C1230" t="s">
        <v>233</v>
      </c>
      <c r="D1230">
        <v>22</v>
      </c>
      <c r="E1230">
        <v>6</v>
      </c>
      <c r="F1230">
        <v>10</v>
      </c>
      <c r="G1230">
        <v>4</v>
      </c>
      <c r="H1230">
        <v>344</v>
      </c>
      <c r="I1230">
        <v>148</v>
      </c>
      <c r="J1230">
        <v>0</v>
      </c>
      <c r="K1230">
        <v>0</v>
      </c>
      <c r="L1230">
        <v>142</v>
      </c>
      <c r="M1230">
        <v>72</v>
      </c>
      <c r="N1230">
        <v>0</v>
      </c>
      <c r="O1230">
        <v>0</v>
      </c>
      <c r="P1230">
        <v>748</v>
      </c>
      <c r="Q1230">
        <v>34</v>
      </c>
      <c r="R1230" t="str">
        <f>_xlfn.CONCAT(Tabel1[[#This Row],[KlubNr]]," - ",Tabel1[[#This Row],[Klubnavn]])</f>
        <v>134 - PIBE MØLLE GOLF</v>
      </c>
      <c r="S1230">
        <f>Tabel1[[#This Row],[Fleks mænd]]+Tabel1[[#This Row],[Fleks damer]]</f>
        <v>214</v>
      </c>
      <c r="T1230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1230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230">
        <f>Tabel1[[#This Row],[Senior mænd]]+Tabel1[[#This Row],[Senior damer]]</f>
        <v>492</v>
      </c>
      <c r="W1230">
        <f>Tabel1[[#This Row],[Langdist mænd]]+Tabel1[[#This Row],[Langdist damer]]</f>
        <v>0</v>
      </c>
      <c r="X1230">
        <f>Tabel1[[#This Row],[I alt]]</f>
        <v>748</v>
      </c>
      <c r="Y1230">
        <f>Tabel1[[#This Row],[Passive]]</f>
        <v>34</v>
      </c>
      <c r="Z1230">
        <f>Tabel1[[#This Row],[Total Aktive]]+Tabel1[[#This Row],[Total Passive]]</f>
        <v>782</v>
      </c>
    </row>
    <row r="1231" spans="1:26" x14ac:dyDescent="0.2">
      <c r="A1231">
        <v>2017</v>
      </c>
      <c r="B1231">
        <v>192</v>
      </c>
      <c r="C1231" t="s">
        <v>202</v>
      </c>
      <c r="D1231">
        <v>1</v>
      </c>
      <c r="E1231">
        <v>0</v>
      </c>
      <c r="F1231">
        <v>0</v>
      </c>
      <c r="G1231">
        <v>0</v>
      </c>
      <c r="H1231">
        <v>41</v>
      </c>
      <c r="I1231">
        <v>11</v>
      </c>
      <c r="J1231">
        <v>2</v>
      </c>
      <c r="K1231">
        <v>0</v>
      </c>
      <c r="L1231">
        <v>561</v>
      </c>
      <c r="M1231">
        <v>123</v>
      </c>
      <c r="N1231">
        <v>0</v>
      </c>
      <c r="O1231">
        <v>0</v>
      </c>
      <c r="P1231">
        <v>739</v>
      </c>
      <c r="Q1231">
        <v>0</v>
      </c>
      <c r="R1231" t="str">
        <f>_xlfn.CONCAT(Tabel1[[#This Row],[KlubNr]]," - ",Tabel1[[#This Row],[Klubnavn]])</f>
        <v>192 - Hansted Golfklub</v>
      </c>
      <c r="S1231">
        <f>Tabel1[[#This Row],[Fleks mænd]]+Tabel1[[#This Row],[Fleks damer]]</f>
        <v>684</v>
      </c>
      <c r="T1231">
        <f>Tabel1[[#This Row],[Junior drenge]]+Tabel1[[#This Row],[Junior piger]]+Tabel1[[#This Row],[Junior drenge uden banetill.]]+Tabel1[[#This Row],[Junior piger uden banetill.]]+Tabel1[[#This Row],[Senior mænd]]+Tabel1[[#This Row],[Senior damer]]</f>
        <v>53</v>
      </c>
      <c r="U1231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231">
        <f>Tabel1[[#This Row],[Senior mænd]]+Tabel1[[#This Row],[Senior damer]]</f>
        <v>52</v>
      </c>
      <c r="W1231">
        <f>Tabel1[[#This Row],[Langdist mænd]]+Tabel1[[#This Row],[Langdist damer]]</f>
        <v>0</v>
      </c>
      <c r="X1231">
        <f>Tabel1[[#This Row],[I alt]]</f>
        <v>739</v>
      </c>
      <c r="Y1231">
        <f>Tabel1[[#This Row],[Passive]]</f>
        <v>0</v>
      </c>
      <c r="Z1231">
        <f>Tabel1[[#This Row],[Total Aktive]]+Tabel1[[#This Row],[Total Passive]]</f>
        <v>739</v>
      </c>
    </row>
    <row r="1232" spans="1:26" x14ac:dyDescent="0.2">
      <c r="A1232">
        <v>2017</v>
      </c>
      <c r="B1232">
        <v>152</v>
      </c>
      <c r="C1232" t="s">
        <v>108</v>
      </c>
      <c r="D1232">
        <v>23</v>
      </c>
      <c r="E1232">
        <v>6</v>
      </c>
      <c r="F1232">
        <v>3</v>
      </c>
      <c r="G1232">
        <v>0</v>
      </c>
      <c r="H1232">
        <v>456</v>
      </c>
      <c r="I1232">
        <v>156</v>
      </c>
      <c r="J1232">
        <v>0</v>
      </c>
      <c r="K1232">
        <v>0</v>
      </c>
      <c r="L1232">
        <v>43</v>
      </c>
      <c r="M1232">
        <v>25</v>
      </c>
      <c r="N1232">
        <v>2</v>
      </c>
      <c r="O1232">
        <v>0</v>
      </c>
      <c r="P1232">
        <v>714</v>
      </c>
      <c r="Q1232">
        <v>180</v>
      </c>
      <c r="R1232" t="str">
        <f>_xlfn.CONCAT(Tabel1[[#This Row],[KlubNr]]," - ",Tabel1[[#This Row],[Klubnavn]])</f>
        <v>152 - Trelleborg Golfklub Slagelse</v>
      </c>
      <c r="S1232">
        <f>Tabel1[[#This Row],[Fleks mænd]]+Tabel1[[#This Row],[Fleks damer]]</f>
        <v>68</v>
      </c>
      <c r="T1232">
        <f>Tabel1[[#This Row],[Junior drenge]]+Tabel1[[#This Row],[Junior piger]]+Tabel1[[#This Row],[Junior drenge uden banetill.]]+Tabel1[[#This Row],[Junior piger uden banetill.]]+Tabel1[[#This Row],[Senior mænd]]+Tabel1[[#This Row],[Senior damer]]</f>
        <v>644</v>
      </c>
      <c r="U1232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232">
        <f>Tabel1[[#This Row],[Senior mænd]]+Tabel1[[#This Row],[Senior damer]]</f>
        <v>612</v>
      </c>
      <c r="W1232">
        <f>Tabel1[[#This Row],[Langdist mænd]]+Tabel1[[#This Row],[Langdist damer]]</f>
        <v>2</v>
      </c>
      <c r="X1232">
        <f>Tabel1[[#This Row],[I alt]]</f>
        <v>714</v>
      </c>
      <c r="Y1232">
        <f>Tabel1[[#This Row],[Passive]]</f>
        <v>180</v>
      </c>
      <c r="Z1232">
        <f>Tabel1[[#This Row],[Total Aktive]]+Tabel1[[#This Row],[Total Passive]]</f>
        <v>894</v>
      </c>
    </row>
    <row r="1233" spans="1:26" x14ac:dyDescent="0.2">
      <c r="A1233">
        <v>2017</v>
      </c>
      <c r="B1233">
        <v>105</v>
      </c>
      <c r="C1233" t="s">
        <v>117</v>
      </c>
      <c r="D1233">
        <v>7</v>
      </c>
      <c r="E1233">
        <v>1</v>
      </c>
      <c r="F1233">
        <v>0</v>
      </c>
      <c r="G1233">
        <v>0</v>
      </c>
      <c r="H1233">
        <v>272</v>
      </c>
      <c r="I1233">
        <v>169</v>
      </c>
      <c r="J1233">
        <v>0</v>
      </c>
      <c r="K1233">
        <v>0</v>
      </c>
      <c r="L1233">
        <v>109</v>
      </c>
      <c r="M1233">
        <v>63</v>
      </c>
      <c r="N1233">
        <v>60</v>
      </c>
      <c r="O1233">
        <v>30</v>
      </c>
      <c r="P1233">
        <v>711</v>
      </c>
      <c r="Q1233">
        <v>5</v>
      </c>
      <c r="R1233" t="str">
        <f>_xlfn.CONCAT(Tabel1[[#This Row],[KlubNr]]," - ",Tabel1[[#This Row],[Klubnavn]])</f>
        <v>105 - Blokhus Golf Klub</v>
      </c>
      <c r="S1233">
        <f>Tabel1[[#This Row],[Fleks mænd]]+Tabel1[[#This Row],[Fleks damer]]</f>
        <v>172</v>
      </c>
      <c r="T1233">
        <f>Tabel1[[#This Row],[Junior drenge]]+Tabel1[[#This Row],[Junior piger]]+Tabel1[[#This Row],[Junior drenge uden banetill.]]+Tabel1[[#This Row],[Junior piger uden banetill.]]+Tabel1[[#This Row],[Senior mænd]]+Tabel1[[#This Row],[Senior damer]]</f>
        <v>449</v>
      </c>
      <c r="U1233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233">
        <f>Tabel1[[#This Row],[Senior mænd]]+Tabel1[[#This Row],[Senior damer]]</f>
        <v>441</v>
      </c>
      <c r="W1233">
        <f>Tabel1[[#This Row],[Langdist mænd]]+Tabel1[[#This Row],[Langdist damer]]</f>
        <v>90</v>
      </c>
      <c r="X1233">
        <f>Tabel1[[#This Row],[I alt]]</f>
        <v>711</v>
      </c>
      <c r="Y1233">
        <f>Tabel1[[#This Row],[Passive]]</f>
        <v>5</v>
      </c>
      <c r="Z1233">
        <f>Tabel1[[#This Row],[Total Aktive]]+Tabel1[[#This Row],[Total Passive]]</f>
        <v>716</v>
      </c>
    </row>
    <row r="1234" spans="1:26" x14ac:dyDescent="0.2">
      <c r="A1234">
        <v>2017</v>
      </c>
      <c r="B1234">
        <v>108</v>
      </c>
      <c r="C1234" t="s">
        <v>87</v>
      </c>
      <c r="D1234">
        <v>23</v>
      </c>
      <c r="E1234">
        <v>4</v>
      </c>
      <c r="F1234">
        <v>5</v>
      </c>
      <c r="G1234">
        <v>0</v>
      </c>
      <c r="H1234">
        <v>393</v>
      </c>
      <c r="I1234">
        <v>176</v>
      </c>
      <c r="J1234">
        <v>0</v>
      </c>
      <c r="K1234">
        <v>0</v>
      </c>
      <c r="L1234">
        <v>55</v>
      </c>
      <c r="M1234">
        <v>33</v>
      </c>
      <c r="N1234">
        <v>10</v>
      </c>
      <c r="O1234">
        <v>5</v>
      </c>
      <c r="P1234">
        <v>704</v>
      </c>
      <c r="Q1234">
        <v>51</v>
      </c>
      <c r="R1234" t="str">
        <f>_xlfn.CONCAT(Tabel1[[#This Row],[KlubNr]]," - ",Tabel1[[#This Row],[Klubnavn]])</f>
        <v>108 - Aabybro Golfklub</v>
      </c>
      <c r="S1234">
        <f>Tabel1[[#This Row],[Fleks mænd]]+Tabel1[[#This Row],[Fleks damer]]</f>
        <v>88</v>
      </c>
      <c r="T1234">
        <f>Tabel1[[#This Row],[Junior drenge]]+Tabel1[[#This Row],[Junior piger]]+Tabel1[[#This Row],[Junior drenge uden banetill.]]+Tabel1[[#This Row],[Junior piger uden banetill.]]+Tabel1[[#This Row],[Senior mænd]]+Tabel1[[#This Row],[Senior damer]]</f>
        <v>601</v>
      </c>
      <c r="U1234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234">
        <f>Tabel1[[#This Row],[Senior mænd]]+Tabel1[[#This Row],[Senior damer]]</f>
        <v>569</v>
      </c>
      <c r="W1234">
        <f>Tabel1[[#This Row],[Langdist mænd]]+Tabel1[[#This Row],[Langdist damer]]</f>
        <v>15</v>
      </c>
      <c r="X1234">
        <f>Tabel1[[#This Row],[I alt]]</f>
        <v>704</v>
      </c>
      <c r="Y1234">
        <f>Tabel1[[#This Row],[Passive]]</f>
        <v>51</v>
      </c>
      <c r="Z1234">
        <f>Tabel1[[#This Row],[Total Aktive]]+Tabel1[[#This Row],[Total Passive]]</f>
        <v>755</v>
      </c>
    </row>
    <row r="1235" spans="1:26" x14ac:dyDescent="0.2">
      <c r="A1235">
        <v>2017</v>
      </c>
      <c r="B1235">
        <v>169</v>
      </c>
      <c r="C1235" t="s">
        <v>99</v>
      </c>
      <c r="D1235">
        <v>25</v>
      </c>
      <c r="E1235">
        <v>5</v>
      </c>
      <c r="F1235">
        <v>6</v>
      </c>
      <c r="G1235">
        <v>1</v>
      </c>
      <c r="H1235">
        <v>416</v>
      </c>
      <c r="I1235">
        <v>119</v>
      </c>
      <c r="J1235">
        <v>0</v>
      </c>
      <c r="K1235">
        <v>0</v>
      </c>
      <c r="L1235">
        <v>84</v>
      </c>
      <c r="M1235">
        <v>38</v>
      </c>
      <c r="N1235">
        <v>0</v>
      </c>
      <c r="O1235">
        <v>0</v>
      </c>
      <c r="P1235">
        <v>694</v>
      </c>
      <c r="Q1235">
        <v>0</v>
      </c>
      <c r="R1235" t="str">
        <f>_xlfn.CONCAT(Tabel1[[#This Row],[KlubNr]]," - ",Tabel1[[#This Row],[Klubnavn]])</f>
        <v>169 - Ledreborg Palace Golf Club</v>
      </c>
      <c r="S1235">
        <f>Tabel1[[#This Row],[Fleks mænd]]+Tabel1[[#This Row],[Fleks damer]]</f>
        <v>122</v>
      </c>
      <c r="T1235">
        <f>Tabel1[[#This Row],[Junior drenge]]+Tabel1[[#This Row],[Junior piger]]+Tabel1[[#This Row],[Junior drenge uden banetill.]]+Tabel1[[#This Row],[Junior piger uden banetill.]]+Tabel1[[#This Row],[Senior mænd]]+Tabel1[[#This Row],[Senior damer]]</f>
        <v>572</v>
      </c>
      <c r="U1235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235">
        <f>Tabel1[[#This Row],[Senior mænd]]+Tabel1[[#This Row],[Senior damer]]</f>
        <v>535</v>
      </c>
      <c r="W1235">
        <f>Tabel1[[#This Row],[Langdist mænd]]+Tabel1[[#This Row],[Langdist damer]]</f>
        <v>0</v>
      </c>
      <c r="X1235">
        <f>Tabel1[[#This Row],[I alt]]</f>
        <v>694</v>
      </c>
      <c r="Y1235">
        <f>Tabel1[[#This Row],[Passive]]</f>
        <v>0</v>
      </c>
      <c r="Z1235">
        <f>Tabel1[[#This Row],[Total Aktive]]+Tabel1[[#This Row],[Total Passive]]</f>
        <v>694</v>
      </c>
    </row>
    <row r="1236" spans="1:26" x14ac:dyDescent="0.2">
      <c r="A1236">
        <v>2017</v>
      </c>
      <c r="B1236">
        <v>30</v>
      </c>
      <c r="C1236" t="s">
        <v>231</v>
      </c>
      <c r="D1236">
        <v>12</v>
      </c>
      <c r="E1236">
        <v>1</v>
      </c>
      <c r="F1236">
        <v>7</v>
      </c>
      <c r="G1236">
        <v>5</v>
      </c>
      <c r="H1236">
        <v>329</v>
      </c>
      <c r="I1236">
        <v>187</v>
      </c>
      <c r="J1236">
        <v>0</v>
      </c>
      <c r="K1236">
        <v>0</v>
      </c>
      <c r="L1236">
        <v>0</v>
      </c>
      <c r="M1236">
        <v>0</v>
      </c>
      <c r="N1236">
        <v>96</v>
      </c>
      <c r="O1236">
        <v>55</v>
      </c>
      <c r="P1236">
        <v>692</v>
      </c>
      <c r="Q1236">
        <v>16</v>
      </c>
      <c r="R1236" t="str">
        <f>_xlfn.CONCAT(Tabel1[[#This Row],[KlubNr]]," - ",Tabel1[[#This Row],[Klubnavn]])</f>
        <v>30 - Hvide Klit</v>
      </c>
      <c r="S1236">
        <f>Tabel1[[#This Row],[Fleks mænd]]+Tabel1[[#This Row],[Fleks damer]]</f>
        <v>0</v>
      </c>
      <c r="T1236">
        <f>Tabel1[[#This Row],[Junior drenge]]+Tabel1[[#This Row],[Junior piger]]+Tabel1[[#This Row],[Junior drenge uden banetill.]]+Tabel1[[#This Row],[Junior piger uden banetill.]]+Tabel1[[#This Row],[Senior mænd]]+Tabel1[[#This Row],[Senior damer]]</f>
        <v>541</v>
      </c>
      <c r="U1236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236">
        <f>Tabel1[[#This Row],[Senior mænd]]+Tabel1[[#This Row],[Senior damer]]</f>
        <v>516</v>
      </c>
      <c r="W1236">
        <f>Tabel1[[#This Row],[Langdist mænd]]+Tabel1[[#This Row],[Langdist damer]]</f>
        <v>151</v>
      </c>
      <c r="X1236">
        <f>Tabel1[[#This Row],[I alt]]</f>
        <v>692</v>
      </c>
      <c r="Y1236">
        <f>Tabel1[[#This Row],[Passive]]</f>
        <v>16</v>
      </c>
      <c r="Z1236">
        <f>Tabel1[[#This Row],[Total Aktive]]+Tabel1[[#This Row],[Total Passive]]</f>
        <v>708</v>
      </c>
    </row>
    <row r="1237" spans="1:26" x14ac:dyDescent="0.2">
      <c r="A1237">
        <v>2017</v>
      </c>
      <c r="B1237">
        <v>103</v>
      </c>
      <c r="C1237" t="s">
        <v>139</v>
      </c>
      <c r="D1237">
        <v>26</v>
      </c>
      <c r="E1237">
        <v>8</v>
      </c>
      <c r="F1237">
        <v>0</v>
      </c>
      <c r="G1237">
        <v>0</v>
      </c>
      <c r="H1237">
        <v>289</v>
      </c>
      <c r="I1237">
        <v>155</v>
      </c>
      <c r="J1237">
        <v>0</v>
      </c>
      <c r="K1237">
        <v>0</v>
      </c>
      <c r="L1237">
        <v>133</v>
      </c>
      <c r="M1237">
        <v>74</v>
      </c>
      <c r="N1237">
        <v>5</v>
      </c>
      <c r="O1237">
        <v>1</v>
      </c>
      <c r="P1237">
        <v>691</v>
      </c>
      <c r="Q1237">
        <v>0</v>
      </c>
      <c r="R1237" t="str">
        <f>_xlfn.CONCAT(Tabel1[[#This Row],[KlubNr]]," - ",Tabel1[[#This Row],[Klubnavn]])</f>
        <v>103 - Holmsland Klit Golfklub</v>
      </c>
      <c r="S1237">
        <f>Tabel1[[#This Row],[Fleks mænd]]+Tabel1[[#This Row],[Fleks damer]]</f>
        <v>207</v>
      </c>
      <c r="T1237">
        <f>Tabel1[[#This Row],[Junior drenge]]+Tabel1[[#This Row],[Junior piger]]+Tabel1[[#This Row],[Junior drenge uden banetill.]]+Tabel1[[#This Row],[Junior piger uden banetill.]]+Tabel1[[#This Row],[Senior mænd]]+Tabel1[[#This Row],[Senior damer]]</f>
        <v>478</v>
      </c>
      <c r="U1237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237">
        <f>Tabel1[[#This Row],[Senior mænd]]+Tabel1[[#This Row],[Senior damer]]</f>
        <v>444</v>
      </c>
      <c r="W1237">
        <f>Tabel1[[#This Row],[Langdist mænd]]+Tabel1[[#This Row],[Langdist damer]]</f>
        <v>6</v>
      </c>
      <c r="X1237">
        <f>Tabel1[[#This Row],[I alt]]</f>
        <v>691</v>
      </c>
      <c r="Y1237">
        <f>Tabel1[[#This Row],[Passive]]</f>
        <v>0</v>
      </c>
      <c r="Z1237">
        <f>Tabel1[[#This Row],[Total Aktive]]+Tabel1[[#This Row],[Total Passive]]</f>
        <v>691</v>
      </c>
    </row>
    <row r="1238" spans="1:26" x14ac:dyDescent="0.2">
      <c r="A1238">
        <v>2017</v>
      </c>
      <c r="B1238">
        <v>70</v>
      </c>
      <c r="C1238" t="s">
        <v>120</v>
      </c>
      <c r="D1238">
        <v>34</v>
      </c>
      <c r="E1238">
        <v>5</v>
      </c>
      <c r="F1238">
        <v>1</v>
      </c>
      <c r="G1238">
        <v>1</v>
      </c>
      <c r="H1238">
        <v>398</v>
      </c>
      <c r="I1238">
        <v>173</v>
      </c>
      <c r="J1238">
        <v>0</v>
      </c>
      <c r="K1238">
        <v>0</v>
      </c>
      <c r="L1238">
        <v>54</v>
      </c>
      <c r="M1238">
        <v>14</v>
      </c>
      <c r="N1238">
        <v>2</v>
      </c>
      <c r="O1238">
        <v>1</v>
      </c>
      <c r="P1238">
        <v>683</v>
      </c>
      <c r="Q1238">
        <v>78</v>
      </c>
      <c r="R1238" t="str">
        <f>_xlfn.CONCAT(Tabel1[[#This Row],[KlubNr]]," - ",Tabel1[[#This Row],[Klubnavn]])</f>
        <v>70 - Skanderborg Golf Klub</v>
      </c>
      <c r="S1238">
        <f>Tabel1[[#This Row],[Fleks mænd]]+Tabel1[[#This Row],[Fleks damer]]</f>
        <v>68</v>
      </c>
      <c r="T1238">
        <f>Tabel1[[#This Row],[Junior drenge]]+Tabel1[[#This Row],[Junior piger]]+Tabel1[[#This Row],[Junior drenge uden banetill.]]+Tabel1[[#This Row],[Junior piger uden banetill.]]+Tabel1[[#This Row],[Senior mænd]]+Tabel1[[#This Row],[Senior damer]]</f>
        <v>612</v>
      </c>
      <c r="U1238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1238">
        <f>Tabel1[[#This Row],[Senior mænd]]+Tabel1[[#This Row],[Senior damer]]</f>
        <v>571</v>
      </c>
      <c r="W1238">
        <f>Tabel1[[#This Row],[Langdist mænd]]+Tabel1[[#This Row],[Langdist damer]]</f>
        <v>3</v>
      </c>
      <c r="X1238">
        <f>Tabel1[[#This Row],[I alt]]</f>
        <v>683</v>
      </c>
      <c r="Y1238">
        <f>Tabel1[[#This Row],[Passive]]</f>
        <v>78</v>
      </c>
      <c r="Z1238">
        <f>Tabel1[[#This Row],[Total Aktive]]+Tabel1[[#This Row],[Total Passive]]</f>
        <v>761</v>
      </c>
    </row>
    <row r="1239" spans="1:26" x14ac:dyDescent="0.2">
      <c r="A1239">
        <v>2017</v>
      </c>
      <c r="B1239">
        <v>76</v>
      </c>
      <c r="C1239" t="s">
        <v>132</v>
      </c>
      <c r="D1239">
        <v>19</v>
      </c>
      <c r="E1239">
        <v>3</v>
      </c>
      <c r="F1239">
        <v>8</v>
      </c>
      <c r="G1239">
        <v>4</v>
      </c>
      <c r="H1239">
        <v>362</v>
      </c>
      <c r="I1239">
        <v>194</v>
      </c>
      <c r="J1239">
        <v>0</v>
      </c>
      <c r="K1239">
        <v>0</v>
      </c>
      <c r="L1239">
        <v>55</v>
      </c>
      <c r="M1239">
        <v>26</v>
      </c>
      <c r="N1239">
        <v>4</v>
      </c>
      <c r="O1239">
        <v>6</v>
      </c>
      <c r="P1239">
        <v>681</v>
      </c>
      <c r="Q1239">
        <v>90</v>
      </c>
      <c r="R1239" t="str">
        <f>_xlfn.CONCAT(Tabel1[[#This Row],[KlubNr]]," - ",Tabel1[[#This Row],[Klubnavn]])</f>
        <v>76 - Norddjurs Golfklub</v>
      </c>
      <c r="S1239">
        <f>Tabel1[[#This Row],[Fleks mænd]]+Tabel1[[#This Row],[Fleks damer]]</f>
        <v>81</v>
      </c>
      <c r="T1239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1239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239">
        <f>Tabel1[[#This Row],[Senior mænd]]+Tabel1[[#This Row],[Senior damer]]</f>
        <v>556</v>
      </c>
      <c r="W1239">
        <f>Tabel1[[#This Row],[Langdist mænd]]+Tabel1[[#This Row],[Langdist damer]]</f>
        <v>10</v>
      </c>
      <c r="X1239">
        <f>Tabel1[[#This Row],[I alt]]</f>
        <v>681</v>
      </c>
      <c r="Y1239">
        <f>Tabel1[[#This Row],[Passive]]</f>
        <v>90</v>
      </c>
      <c r="Z1239">
        <f>Tabel1[[#This Row],[Total Aktive]]+Tabel1[[#This Row],[Total Passive]]</f>
        <v>771</v>
      </c>
    </row>
    <row r="1240" spans="1:26" x14ac:dyDescent="0.2">
      <c r="A1240">
        <v>2017</v>
      </c>
      <c r="B1240">
        <v>123</v>
      </c>
      <c r="C1240" t="s">
        <v>30</v>
      </c>
      <c r="D1240">
        <v>18</v>
      </c>
      <c r="E1240">
        <v>6</v>
      </c>
      <c r="F1240">
        <v>7</v>
      </c>
      <c r="G1240">
        <v>8</v>
      </c>
      <c r="H1240">
        <v>389</v>
      </c>
      <c r="I1240">
        <v>186</v>
      </c>
      <c r="J1240">
        <v>0</v>
      </c>
      <c r="K1240">
        <v>0</v>
      </c>
      <c r="L1240">
        <v>31</v>
      </c>
      <c r="M1240">
        <v>9</v>
      </c>
      <c r="N1240">
        <v>15</v>
      </c>
      <c r="O1240">
        <v>8</v>
      </c>
      <c r="P1240">
        <v>677</v>
      </c>
      <c r="Q1240">
        <v>90</v>
      </c>
      <c r="R1240" t="str">
        <f>_xlfn.CONCAT(Tabel1[[#This Row],[KlubNr]]," - ",Tabel1[[#This Row],[Klubnavn]])</f>
        <v>123 - Struer Golfklub</v>
      </c>
      <c r="S1240">
        <f>Tabel1[[#This Row],[Fleks mænd]]+Tabel1[[#This Row],[Fleks damer]]</f>
        <v>40</v>
      </c>
      <c r="T1240">
        <f>Tabel1[[#This Row],[Junior drenge]]+Tabel1[[#This Row],[Junior piger]]+Tabel1[[#This Row],[Junior drenge uden banetill.]]+Tabel1[[#This Row],[Junior piger uden banetill.]]+Tabel1[[#This Row],[Senior mænd]]+Tabel1[[#This Row],[Senior damer]]</f>
        <v>614</v>
      </c>
      <c r="U1240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240">
        <f>Tabel1[[#This Row],[Senior mænd]]+Tabel1[[#This Row],[Senior damer]]</f>
        <v>575</v>
      </c>
      <c r="W1240">
        <f>Tabel1[[#This Row],[Langdist mænd]]+Tabel1[[#This Row],[Langdist damer]]</f>
        <v>23</v>
      </c>
      <c r="X1240">
        <f>Tabel1[[#This Row],[I alt]]</f>
        <v>677</v>
      </c>
      <c r="Y1240">
        <f>Tabel1[[#This Row],[Passive]]</f>
        <v>90</v>
      </c>
      <c r="Z1240">
        <f>Tabel1[[#This Row],[Total Aktive]]+Tabel1[[#This Row],[Total Passive]]</f>
        <v>767</v>
      </c>
    </row>
    <row r="1241" spans="1:26" x14ac:dyDescent="0.2">
      <c r="A1241">
        <v>2017</v>
      </c>
      <c r="B1241">
        <v>154</v>
      </c>
      <c r="C1241" t="s">
        <v>150</v>
      </c>
      <c r="D1241">
        <v>17</v>
      </c>
      <c r="E1241">
        <v>2</v>
      </c>
      <c r="F1241">
        <v>0</v>
      </c>
      <c r="G1241">
        <v>0</v>
      </c>
      <c r="H1241">
        <v>295</v>
      </c>
      <c r="I1241">
        <v>162</v>
      </c>
      <c r="J1241">
        <v>0</v>
      </c>
      <c r="K1241">
        <v>0</v>
      </c>
      <c r="L1241">
        <v>68</v>
      </c>
      <c r="M1241">
        <v>30</v>
      </c>
      <c r="N1241">
        <v>74</v>
      </c>
      <c r="O1241">
        <v>29</v>
      </c>
      <c r="P1241">
        <v>677</v>
      </c>
      <c r="Q1241">
        <v>21</v>
      </c>
      <c r="R1241" t="str">
        <f>_xlfn.CONCAT(Tabel1[[#This Row],[KlubNr]]," - ",Tabel1[[#This Row],[Klubnavn]])</f>
        <v>154 - Skærbæk Mølle Golfklub Ølgod</v>
      </c>
      <c r="S1241">
        <f>Tabel1[[#This Row],[Fleks mænd]]+Tabel1[[#This Row],[Fleks damer]]</f>
        <v>98</v>
      </c>
      <c r="T1241">
        <f>Tabel1[[#This Row],[Junior drenge]]+Tabel1[[#This Row],[Junior piger]]+Tabel1[[#This Row],[Junior drenge uden banetill.]]+Tabel1[[#This Row],[Junior piger uden banetill.]]+Tabel1[[#This Row],[Senior mænd]]+Tabel1[[#This Row],[Senior damer]]</f>
        <v>476</v>
      </c>
      <c r="U1241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1241">
        <f>Tabel1[[#This Row],[Senior mænd]]+Tabel1[[#This Row],[Senior damer]]</f>
        <v>457</v>
      </c>
      <c r="W1241">
        <f>Tabel1[[#This Row],[Langdist mænd]]+Tabel1[[#This Row],[Langdist damer]]</f>
        <v>103</v>
      </c>
      <c r="X1241">
        <f>Tabel1[[#This Row],[I alt]]</f>
        <v>677</v>
      </c>
      <c r="Y1241">
        <f>Tabel1[[#This Row],[Passive]]</f>
        <v>21</v>
      </c>
      <c r="Z1241">
        <f>Tabel1[[#This Row],[Total Aktive]]+Tabel1[[#This Row],[Total Passive]]</f>
        <v>698</v>
      </c>
    </row>
    <row r="1242" spans="1:26" x14ac:dyDescent="0.2">
      <c r="A1242">
        <v>2017</v>
      </c>
      <c r="B1242">
        <v>180</v>
      </c>
      <c r="C1242" t="s">
        <v>165</v>
      </c>
      <c r="D1242">
        <v>3</v>
      </c>
      <c r="E1242">
        <v>0</v>
      </c>
      <c r="F1242">
        <v>0</v>
      </c>
      <c r="G1242">
        <v>0</v>
      </c>
      <c r="H1242">
        <v>512</v>
      </c>
      <c r="I1242">
        <v>160</v>
      </c>
      <c r="J1242">
        <v>0</v>
      </c>
      <c r="K1242">
        <v>0</v>
      </c>
      <c r="L1242">
        <v>0</v>
      </c>
      <c r="M1242">
        <v>0</v>
      </c>
      <c r="N1242">
        <v>0</v>
      </c>
      <c r="O1242">
        <v>0</v>
      </c>
      <c r="P1242">
        <v>675</v>
      </c>
      <c r="Q1242">
        <v>7</v>
      </c>
      <c r="R1242" t="str">
        <f>_xlfn.CONCAT(Tabel1[[#This Row],[KlubNr]]," - ",Tabel1[[#This Row],[Klubnavn]])</f>
        <v>180 - Gudhjem Golfklub</v>
      </c>
      <c r="S1242">
        <f>Tabel1[[#This Row],[Fleks mænd]]+Tabel1[[#This Row],[Fleks damer]]</f>
        <v>0</v>
      </c>
      <c r="T1242">
        <f>Tabel1[[#This Row],[Junior drenge]]+Tabel1[[#This Row],[Junior piger]]+Tabel1[[#This Row],[Junior drenge uden banetill.]]+Tabel1[[#This Row],[Junior piger uden banetill.]]+Tabel1[[#This Row],[Senior mænd]]+Tabel1[[#This Row],[Senior damer]]</f>
        <v>675</v>
      </c>
      <c r="U1242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242">
        <f>Tabel1[[#This Row],[Senior mænd]]+Tabel1[[#This Row],[Senior damer]]</f>
        <v>672</v>
      </c>
      <c r="W1242">
        <f>Tabel1[[#This Row],[Langdist mænd]]+Tabel1[[#This Row],[Langdist damer]]</f>
        <v>0</v>
      </c>
      <c r="X1242">
        <f>Tabel1[[#This Row],[I alt]]</f>
        <v>675</v>
      </c>
      <c r="Y1242">
        <f>Tabel1[[#This Row],[Passive]]</f>
        <v>7</v>
      </c>
      <c r="Z1242">
        <f>Tabel1[[#This Row],[Total Aktive]]+Tabel1[[#This Row],[Total Passive]]</f>
        <v>682</v>
      </c>
    </row>
    <row r="1243" spans="1:26" x14ac:dyDescent="0.2">
      <c r="A1243">
        <v>2017</v>
      </c>
      <c r="B1243">
        <v>197</v>
      </c>
      <c r="C1243" t="s">
        <v>130</v>
      </c>
      <c r="D1243">
        <v>27</v>
      </c>
      <c r="E1243">
        <v>5</v>
      </c>
      <c r="F1243">
        <v>12</v>
      </c>
      <c r="G1243">
        <v>5</v>
      </c>
      <c r="H1243">
        <v>399</v>
      </c>
      <c r="I1243">
        <v>165</v>
      </c>
      <c r="J1243">
        <v>0</v>
      </c>
      <c r="K1243">
        <v>0</v>
      </c>
      <c r="L1243">
        <v>34</v>
      </c>
      <c r="M1243">
        <v>8</v>
      </c>
      <c r="N1243">
        <v>11</v>
      </c>
      <c r="O1243">
        <v>5</v>
      </c>
      <c r="P1243">
        <v>671</v>
      </c>
      <c r="Q1243">
        <v>25</v>
      </c>
      <c r="R1243" t="str">
        <f>_xlfn.CONCAT(Tabel1[[#This Row],[KlubNr]]," - ",Tabel1[[#This Row],[Klubnavn]])</f>
        <v>197 - Dronninglund Golfklub</v>
      </c>
      <c r="S1243">
        <f>Tabel1[[#This Row],[Fleks mænd]]+Tabel1[[#This Row],[Fleks damer]]</f>
        <v>42</v>
      </c>
      <c r="T1243">
        <f>Tabel1[[#This Row],[Junior drenge]]+Tabel1[[#This Row],[Junior piger]]+Tabel1[[#This Row],[Junior drenge uden banetill.]]+Tabel1[[#This Row],[Junior piger uden banetill.]]+Tabel1[[#This Row],[Senior mænd]]+Tabel1[[#This Row],[Senior damer]]</f>
        <v>613</v>
      </c>
      <c r="U1243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1243">
        <f>Tabel1[[#This Row],[Senior mænd]]+Tabel1[[#This Row],[Senior damer]]</f>
        <v>564</v>
      </c>
      <c r="W1243">
        <f>Tabel1[[#This Row],[Langdist mænd]]+Tabel1[[#This Row],[Langdist damer]]</f>
        <v>16</v>
      </c>
      <c r="X1243">
        <f>Tabel1[[#This Row],[I alt]]</f>
        <v>671</v>
      </c>
      <c r="Y1243">
        <f>Tabel1[[#This Row],[Passive]]</f>
        <v>25</v>
      </c>
      <c r="Z1243">
        <f>Tabel1[[#This Row],[Total Aktive]]+Tabel1[[#This Row],[Total Passive]]</f>
        <v>696</v>
      </c>
    </row>
    <row r="1244" spans="1:26" x14ac:dyDescent="0.2">
      <c r="A1244">
        <v>2017</v>
      </c>
      <c r="B1244">
        <v>122</v>
      </c>
      <c r="C1244" t="s">
        <v>137</v>
      </c>
      <c r="D1244">
        <v>17</v>
      </c>
      <c r="E1244">
        <v>7</v>
      </c>
      <c r="F1244">
        <v>1</v>
      </c>
      <c r="G1244">
        <v>1</v>
      </c>
      <c r="H1244">
        <v>384</v>
      </c>
      <c r="I1244">
        <v>172</v>
      </c>
      <c r="J1244">
        <v>0</v>
      </c>
      <c r="K1244">
        <v>0</v>
      </c>
      <c r="L1244">
        <v>54</v>
      </c>
      <c r="M1244">
        <v>21</v>
      </c>
      <c r="N1244">
        <v>8</v>
      </c>
      <c r="O1244">
        <v>4</v>
      </c>
      <c r="P1244">
        <v>669</v>
      </c>
      <c r="Q1244">
        <v>59</v>
      </c>
      <c r="R1244" t="str">
        <f>_xlfn.CONCAT(Tabel1[[#This Row],[KlubNr]]," - ",Tabel1[[#This Row],[Klubnavn]])</f>
        <v>122 - Brande Golfklub</v>
      </c>
      <c r="S1244">
        <f>Tabel1[[#This Row],[Fleks mænd]]+Tabel1[[#This Row],[Fleks damer]]</f>
        <v>75</v>
      </c>
      <c r="T1244">
        <f>Tabel1[[#This Row],[Junior drenge]]+Tabel1[[#This Row],[Junior piger]]+Tabel1[[#This Row],[Junior drenge uden banetill.]]+Tabel1[[#This Row],[Junior piger uden banetill.]]+Tabel1[[#This Row],[Senior mænd]]+Tabel1[[#This Row],[Senior damer]]</f>
        <v>582</v>
      </c>
      <c r="U1244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244">
        <f>Tabel1[[#This Row],[Senior mænd]]+Tabel1[[#This Row],[Senior damer]]</f>
        <v>556</v>
      </c>
      <c r="W1244">
        <f>Tabel1[[#This Row],[Langdist mænd]]+Tabel1[[#This Row],[Langdist damer]]</f>
        <v>12</v>
      </c>
      <c r="X1244">
        <f>Tabel1[[#This Row],[I alt]]</f>
        <v>669</v>
      </c>
      <c r="Y1244">
        <f>Tabel1[[#This Row],[Passive]]</f>
        <v>59</v>
      </c>
      <c r="Z1244">
        <f>Tabel1[[#This Row],[Total Aktive]]+Tabel1[[#This Row],[Total Passive]]</f>
        <v>728</v>
      </c>
    </row>
    <row r="1245" spans="1:26" x14ac:dyDescent="0.2">
      <c r="A1245">
        <v>2017</v>
      </c>
      <c r="B1245">
        <v>87</v>
      </c>
      <c r="C1245" t="s">
        <v>110</v>
      </c>
      <c r="D1245">
        <v>11</v>
      </c>
      <c r="E1245">
        <v>3</v>
      </c>
      <c r="F1245">
        <v>7</v>
      </c>
      <c r="G1245">
        <v>3</v>
      </c>
      <c r="H1245">
        <v>367</v>
      </c>
      <c r="I1245">
        <v>141</v>
      </c>
      <c r="J1245">
        <v>0</v>
      </c>
      <c r="K1245">
        <v>0</v>
      </c>
      <c r="L1245">
        <v>84</v>
      </c>
      <c r="M1245">
        <v>29</v>
      </c>
      <c r="N1245">
        <v>17</v>
      </c>
      <c r="O1245">
        <v>3</v>
      </c>
      <c r="P1245">
        <v>665</v>
      </c>
      <c r="Q1245">
        <v>72</v>
      </c>
      <c r="R1245" t="str">
        <f>_xlfn.CONCAT(Tabel1[[#This Row],[KlubNr]]," - ",Tabel1[[#This Row],[Klubnavn]])</f>
        <v>87 - Tange Sø Golfklub</v>
      </c>
      <c r="S1245">
        <f>Tabel1[[#This Row],[Fleks mænd]]+Tabel1[[#This Row],[Fleks damer]]</f>
        <v>113</v>
      </c>
      <c r="T1245">
        <f>Tabel1[[#This Row],[Junior drenge]]+Tabel1[[#This Row],[Junior piger]]+Tabel1[[#This Row],[Junior drenge uden banetill.]]+Tabel1[[#This Row],[Junior piger uden banetill.]]+Tabel1[[#This Row],[Senior mænd]]+Tabel1[[#This Row],[Senior damer]]</f>
        <v>532</v>
      </c>
      <c r="U1245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1245">
        <f>Tabel1[[#This Row],[Senior mænd]]+Tabel1[[#This Row],[Senior damer]]</f>
        <v>508</v>
      </c>
      <c r="W1245">
        <f>Tabel1[[#This Row],[Langdist mænd]]+Tabel1[[#This Row],[Langdist damer]]</f>
        <v>20</v>
      </c>
      <c r="X1245">
        <f>Tabel1[[#This Row],[I alt]]</f>
        <v>665</v>
      </c>
      <c r="Y1245">
        <f>Tabel1[[#This Row],[Passive]]</f>
        <v>72</v>
      </c>
      <c r="Z1245">
        <f>Tabel1[[#This Row],[Total Aktive]]+Tabel1[[#This Row],[Total Passive]]</f>
        <v>737</v>
      </c>
    </row>
    <row r="1246" spans="1:26" x14ac:dyDescent="0.2">
      <c r="A1246">
        <v>2017</v>
      </c>
      <c r="B1246">
        <v>144</v>
      </c>
      <c r="C1246" t="s">
        <v>124</v>
      </c>
      <c r="D1246">
        <v>2</v>
      </c>
      <c r="E1246">
        <v>2</v>
      </c>
      <c r="F1246">
        <v>12</v>
      </c>
      <c r="G1246">
        <v>10</v>
      </c>
      <c r="H1246">
        <v>289</v>
      </c>
      <c r="I1246">
        <v>122</v>
      </c>
      <c r="J1246">
        <v>0</v>
      </c>
      <c r="K1246">
        <v>0</v>
      </c>
      <c r="L1246">
        <v>117</v>
      </c>
      <c r="M1246">
        <v>61</v>
      </c>
      <c r="N1246">
        <v>22</v>
      </c>
      <c r="O1246">
        <v>14</v>
      </c>
      <c r="P1246">
        <v>651</v>
      </c>
      <c r="Q1246">
        <v>83</v>
      </c>
      <c r="R1246" t="str">
        <f>_xlfn.CONCAT(Tabel1[[#This Row],[KlubNr]]," - ",Tabel1[[#This Row],[Klubnavn]])</f>
        <v>144 - DGC Dragsholm Golf Club</v>
      </c>
      <c r="S1246">
        <f>Tabel1[[#This Row],[Fleks mænd]]+Tabel1[[#This Row],[Fleks damer]]</f>
        <v>178</v>
      </c>
      <c r="T1246">
        <f>Tabel1[[#This Row],[Junior drenge]]+Tabel1[[#This Row],[Junior piger]]+Tabel1[[#This Row],[Junior drenge uden banetill.]]+Tabel1[[#This Row],[Junior piger uden banetill.]]+Tabel1[[#This Row],[Senior mænd]]+Tabel1[[#This Row],[Senior damer]]</f>
        <v>437</v>
      </c>
      <c r="U1246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246">
        <f>Tabel1[[#This Row],[Senior mænd]]+Tabel1[[#This Row],[Senior damer]]</f>
        <v>411</v>
      </c>
      <c r="W1246">
        <f>Tabel1[[#This Row],[Langdist mænd]]+Tabel1[[#This Row],[Langdist damer]]</f>
        <v>36</v>
      </c>
      <c r="X1246">
        <f>Tabel1[[#This Row],[I alt]]</f>
        <v>651</v>
      </c>
      <c r="Y1246">
        <f>Tabel1[[#This Row],[Passive]]</f>
        <v>83</v>
      </c>
      <c r="Z1246">
        <f>Tabel1[[#This Row],[Total Aktive]]+Tabel1[[#This Row],[Total Passive]]</f>
        <v>734</v>
      </c>
    </row>
    <row r="1247" spans="1:26" x14ac:dyDescent="0.2">
      <c r="A1247">
        <v>2017</v>
      </c>
      <c r="B1247">
        <v>141</v>
      </c>
      <c r="C1247" t="s">
        <v>39</v>
      </c>
      <c r="D1247">
        <v>16</v>
      </c>
      <c r="E1247">
        <v>2</v>
      </c>
      <c r="F1247">
        <v>13</v>
      </c>
      <c r="G1247">
        <v>11</v>
      </c>
      <c r="H1247">
        <v>325</v>
      </c>
      <c r="I1247">
        <v>100</v>
      </c>
      <c r="J1247">
        <v>0</v>
      </c>
      <c r="K1247">
        <v>0</v>
      </c>
      <c r="L1247">
        <v>152</v>
      </c>
      <c r="M1247">
        <v>31</v>
      </c>
      <c r="N1247">
        <v>0</v>
      </c>
      <c r="O1247">
        <v>0</v>
      </c>
      <c r="P1247">
        <v>650</v>
      </c>
      <c r="Q1247">
        <v>12</v>
      </c>
      <c r="R1247" t="str">
        <f>_xlfn.CONCAT(Tabel1[[#This Row],[KlubNr]]," - ",Tabel1[[#This Row],[Klubnavn]])</f>
        <v>141 - Tullamore Golf Club</v>
      </c>
      <c r="S1247">
        <f>Tabel1[[#This Row],[Fleks mænd]]+Tabel1[[#This Row],[Fleks damer]]</f>
        <v>183</v>
      </c>
      <c r="T1247">
        <f>Tabel1[[#This Row],[Junior drenge]]+Tabel1[[#This Row],[Junior piger]]+Tabel1[[#This Row],[Junior drenge uden banetill.]]+Tabel1[[#This Row],[Junior piger uden banetill.]]+Tabel1[[#This Row],[Senior mænd]]+Tabel1[[#This Row],[Senior damer]]</f>
        <v>467</v>
      </c>
      <c r="U1247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247">
        <f>Tabel1[[#This Row],[Senior mænd]]+Tabel1[[#This Row],[Senior damer]]</f>
        <v>425</v>
      </c>
      <c r="W1247">
        <f>Tabel1[[#This Row],[Langdist mænd]]+Tabel1[[#This Row],[Langdist damer]]</f>
        <v>0</v>
      </c>
      <c r="X1247">
        <f>Tabel1[[#This Row],[I alt]]</f>
        <v>650</v>
      </c>
      <c r="Y1247">
        <f>Tabel1[[#This Row],[Passive]]</f>
        <v>12</v>
      </c>
      <c r="Z1247">
        <f>Tabel1[[#This Row],[Total Aktive]]+Tabel1[[#This Row],[Total Passive]]</f>
        <v>662</v>
      </c>
    </row>
    <row r="1248" spans="1:26" x14ac:dyDescent="0.2">
      <c r="A1248">
        <v>2017</v>
      </c>
      <c r="B1248">
        <v>196</v>
      </c>
      <c r="C1248" t="s">
        <v>98</v>
      </c>
      <c r="D1248">
        <v>11</v>
      </c>
      <c r="E1248">
        <v>4</v>
      </c>
      <c r="F1248">
        <v>1</v>
      </c>
      <c r="G1248">
        <v>0</v>
      </c>
      <c r="H1248">
        <v>352</v>
      </c>
      <c r="I1248">
        <v>170</v>
      </c>
      <c r="J1248">
        <v>0</v>
      </c>
      <c r="K1248">
        <v>0</v>
      </c>
      <c r="L1248">
        <v>54</v>
      </c>
      <c r="M1248">
        <v>39</v>
      </c>
      <c r="N1248">
        <v>3</v>
      </c>
      <c r="O1248">
        <v>3</v>
      </c>
      <c r="P1248">
        <v>637</v>
      </c>
      <c r="Q1248">
        <v>9</v>
      </c>
      <c r="R1248" t="str">
        <f>_xlfn.CONCAT(Tabel1[[#This Row],[KlubNr]]," - ",Tabel1[[#This Row],[Klubnavn]])</f>
        <v>196 - Odense Blommenslyst Golfklub</v>
      </c>
      <c r="S1248">
        <f>Tabel1[[#This Row],[Fleks mænd]]+Tabel1[[#This Row],[Fleks damer]]</f>
        <v>93</v>
      </c>
      <c r="T1248">
        <f>Tabel1[[#This Row],[Junior drenge]]+Tabel1[[#This Row],[Junior piger]]+Tabel1[[#This Row],[Junior drenge uden banetill.]]+Tabel1[[#This Row],[Junior piger uden banetill.]]+Tabel1[[#This Row],[Senior mænd]]+Tabel1[[#This Row],[Senior damer]]</f>
        <v>538</v>
      </c>
      <c r="U1248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248">
        <f>Tabel1[[#This Row],[Senior mænd]]+Tabel1[[#This Row],[Senior damer]]</f>
        <v>522</v>
      </c>
      <c r="W1248">
        <f>Tabel1[[#This Row],[Langdist mænd]]+Tabel1[[#This Row],[Langdist damer]]</f>
        <v>6</v>
      </c>
      <c r="X1248">
        <f>Tabel1[[#This Row],[I alt]]</f>
        <v>637</v>
      </c>
      <c r="Y1248">
        <f>Tabel1[[#This Row],[Passive]]</f>
        <v>9</v>
      </c>
      <c r="Z1248">
        <f>Tabel1[[#This Row],[Total Aktive]]+Tabel1[[#This Row],[Total Passive]]</f>
        <v>646</v>
      </c>
    </row>
    <row r="1249" spans="1:26" x14ac:dyDescent="0.2">
      <c r="A1249">
        <v>2017</v>
      </c>
      <c r="B1249">
        <v>188</v>
      </c>
      <c r="C1249" t="s">
        <v>191</v>
      </c>
      <c r="D1249">
        <v>44</v>
      </c>
      <c r="E1249">
        <v>6</v>
      </c>
      <c r="F1249">
        <v>18</v>
      </c>
      <c r="G1249">
        <v>15</v>
      </c>
      <c r="H1249">
        <v>454</v>
      </c>
      <c r="I1249">
        <v>97</v>
      </c>
      <c r="J1249">
        <v>0</v>
      </c>
      <c r="K1249">
        <v>0</v>
      </c>
      <c r="L1249">
        <v>0</v>
      </c>
      <c r="M1249">
        <v>0</v>
      </c>
      <c r="N1249">
        <v>1</v>
      </c>
      <c r="O1249">
        <v>1</v>
      </c>
      <c r="P1249">
        <v>636</v>
      </c>
      <c r="Q1249">
        <v>9</v>
      </c>
      <c r="R1249" t="str">
        <f>_xlfn.CONCAT(Tabel1[[#This Row],[KlubNr]]," - ",Tabel1[[#This Row],[Klubnavn]])</f>
        <v>188 - The Scandinavian Golf Club</v>
      </c>
      <c r="S1249">
        <f>Tabel1[[#This Row],[Fleks mænd]]+Tabel1[[#This Row],[Fleks damer]]</f>
        <v>0</v>
      </c>
      <c r="T1249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1249">
        <f>Tabel1[[#This Row],[Junior drenge]]+Tabel1[[#This Row],[Junior piger]]+Tabel1[[#This Row],[Junior drenge uden banetill.]]+Tabel1[[#This Row],[Junior piger uden banetill.]]+Tabel1[[#This Row],[Fleks drenge]]+Tabel1[[#This Row],[Fleks piger]]</f>
        <v>83</v>
      </c>
      <c r="V1249">
        <f>Tabel1[[#This Row],[Senior mænd]]+Tabel1[[#This Row],[Senior damer]]</f>
        <v>551</v>
      </c>
      <c r="W1249">
        <f>Tabel1[[#This Row],[Langdist mænd]]+Tabel1[[#This Row],[Langdist damer]]</f>
        <v>2</v>
      </c>
      <c r="X1249">
        <f>Tabel1[[#This Row],[I alt]]</f>
        <v>636</v>
      </c>
      <c r="Y1249">
        <f>Tabel1[[#This Row],[Passive]]</f>
        <v>9</v>
      </c>
      <c r="Z1249">
        <f>Tabel1[[#This Row],[Total Aktive]]+Tabel1[[#This Row],[Total Passive]]</f>
        <v>645</v>
      </c>
    </row>
    <row r="1250" spans="1:26" x14ac:dyDescent="0.2">
      <c r="A1250">
        <v>2017</v>
      </c>
      <c r="B1250">
        <v>128</v>
      </c>
      <c r="C1250" t="s">
        <v>111</v>
      </c>
      <c r="D1250">
        <v>18</v>
      </c>
      <c r="E1250">
        <v>2</v>
      </c>
      <c r="F1250">
        <v>16</v>
      </c>
      <c r="G1250">
        <v>12</v>
      </c>
      <c r="H1250">
        <v>348</v>
      </c>
      <c r="I1250">
        <v>168</v>
      </c>
      <c r="J1250">
        <v>0</v>
      </c>
      <c r="K1250">
        <v>0</v>
      </c>
      <c r="L1250">
        <v>31</v>
      </c>
      <c r="M1250">
        <v>14</v>
      </c>
      <c r="N1250">
        <v>11</v>
      </c>
      <c r="O1250">
        <v>8</v>
      </c>
      <c r="P1250">
        <v>628</v>
      </c>
      <c r="Q1250">
        <v>62</v>
      </c>
      <c r="R1250" t="str">
        <f>_xlfn.CONCAT(Tabel1[[#This Row],[KlubNr]]," - ",Tabel1[[#This Row],[Klubnavn]])</f>
        <v>128 - Benniksgaard Golf Klub</v>
      </c>
      <c r="S1250">
        <f>Tabel1[[#This Row],[Fleks mænd]]+Tabel1[[#This Row],[Fleks damer]]</f>
        <v>45</v>
      </c>
      <c r="T1250">
        <f>Tabel1[[#This Row],[Junior drenge]]+Tabel1[[#This Row],[Junior piger]]+Tabel1[[#This Row],[Junior drenge uden banetill.]]+Tabel1[[#This Row],[Junior piger uden banetill.]]+Tabel1[[#This Row],[Senior mænd]]+Tabel1[[#This Row],[Senior damer]]</f>
        <v>564</v>
      </c>
      <c r="U1250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250">
        <f>Tabel1[[#This Row],[Senior mænd]]+Tabel1[[#This Row],[Senior damer]]</f>
        <v>516</v>
      </c>
      <c r="W1250">
        <f>Tabel1[[#This Row],[Langdist mænd]]+Tabel1[[#This Row],[Langdist damer]]</f>
        <v>19</v>
      </c>
      <c r="X1250">
        <f>Tabel1[[#This Row],[I alt]]</f>
        <v>628</v>
      </c>
      <c r="Y1250">
        <f>Tabel1[[#This Row],[Passive]]</f>
        <v>62</v>
      </c>
      <c r="Z1250">
        <f>Tabel1[[#This Row],[Total Aktive]]+Tabel1[[#This Row],[Total Passive]]</f>
        <v>690</v>
      </c>
    </row>
    <row r="1251" spans="1:26" x14ac:dyDescent="0.2">
      <c r="A1251">
        <v>2017</v>
      </c>
      <c r="B1251">
        <v>71</v>
      </c>
      <c r="C1251" t="s">
        <v>138</v>
      </c>
      <c r="D1251">
        <v>11</v>
      </c>
      <c r="E1251">
        <v>4</v>
      </c>
      <c r="F1251">
        <v>6</v>
      </c>
      <c r="G1251">
        <v>4</v>
      </c>
      <c r="H1251">
        <v>342</v>
      </c>
      <c r="I1251">
        <v>195</v>
      </c>
      <c r="J1251">
        <v>0</v>
      </c>
      <c r="K1251">
        <v>0</v>
      </c>
      <c r="L1251">
        <v>34</v>
      </c>
      <c r="M1251">
        <v>16</v>
      </c>
      <c r="N1251">
        <v>6</v>
      </c>
      <c r="O1251">
        <v>8</v>
      </c>
      <c r="P1251">
        <v>626</v>
      </c>
      <c r="Q1251">
        <v>11</v>
      </c>
      <c r="R1251" t="str">
        <f>_xlfn.CONCAT(Tabel1[[#This Row],[KlubNr]]," - ",Tabel1[[#This Row],[Klubnavn]])</f>
        <v>71 - Sæby Golfklub</v>
      </c>
      <c r="S1251">
        <f>Tabel1[[#This Row],[Fleks mænd]]+Tabel1[[#This Row],[Fleks damer]]</f>
        <v>50</v>
      </c>
      <c r="T1251">
        <f>Tabel1[[#This Row],[Junior drenge]]+Tabel1[[#This Row],[Junior piger]]+Tabel1[[#This Row],[Junior drenge uden banetill.]]+Tabel1[[#This Row],[Junior piger uden banetill.]]+Tabel1[[#This Row],[Senior mænd]]+Tabel1[[#This Row],[Senior damer]]</f>
        <v>562</v>
      </c>
      <c r="U1251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251">
        <f>Tabel1[[#This Row],[Senior mænd]]+Tabel1[[#This Row],[Senior damer]]</f>
        <v>537</v>
      </c>
      <c r="W1251">
        <f>Tabel1[[#This Row],[Langdist mænd]]+Tabel1[[#This Row],[Langdist damer]]</f>
        <v>14</v>
      </c>
      <c r="X1251">
        <f>Tabel1[[#This Row],[I alt]]</f>
        <v>626</v>
      </c>
      <c r="Y1251">
        <f>Tabel1[[#This Row],[Passive]]</f>
        <v>11</v>
      </c>
      <c r="Z1251">
        <f>Tabel1[[#This Row],[Total Aktive]]+Tabel1[[#This Row],[Total Passive]]</f>
        <v>637</v>
      </c>
    </row>
    <row r="1252" spans="1:26" x14ac:dyDescent="0.2">
      <c r="A1252">
        <v>2017</v>
      </c>
      <c r="B1252">
        <v>43</v>
      </c>
      <c r="C1252" t="s">
        <v>122</v>
      </c>
      <c r="D1252">
        <v>15</v>
      </c>
      <c r="E1252">
        <v>2</v>
      </c>
      <c r="F1252">
        <v>9</v>
      </c>
      <c r="G1252">
        <v>2</v>
      </c>
      <c r="H1252">
        <v>319</v>
      </c>
      <c r="I1252">
        <v>164</v>
      </c>
      <c r="J1252">
        <v>0</v>
      </c>
      <c r="K1252">
        <v>0</v>
      </c>
      <c r="L1252">
        <v>74</v>
      </c>
      <c r="M1252">
        <v>24</v>
      </c>
      <c r="N1252">
        <v>10</v>
      </c>
      <c r="O1252">
        <v>4</v>
      </c>
      <c r="P1252">
        <v>623</v>
      </c>
      <c r="Q1252">
        <v>80</v>
      </c>
      <c r="R1252" t="str">
        <f>_xlfn.CONCAT(Tabel1[[#This Row],[KlubNr]]," - ",Tabel1[[#This Row],[Klubnavn]])</f>
        <v>43 - Vestfyns Golfklub</v>
      </c>
      <c r="S1252">
        <f>Tabel1[[#This Row],[Fleks mænd]]+Tabel1[[#This Row],[Fleks damer]]</f>
        <v>98</v>
      </c>
      <c r="T1252">
        <f>Tabel1[[#This Row],[Junior drenge]]+Tabel1[[#This Row],[Junior piger]]+Tabel1[[#This Row],[Junior drenge uden banetill.]]+Tabel1[[#This Row],[Junior piger uden banetill.]]+Tabel1[[#This Row],[Senior mænd]]+Tabel1[[#This Row],[Senior damer]]</f>
        <v>511</v>
      </c>
      <c r="U1252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252">
        <f>Tabel1[[#This Row],[Senior mænd]]+Tabel1[[#This Row],[Senior damer]]</f>
        <v>483</v>
      </c>
      <c r="W1252">
        <f>Tabel1[[#This Row],[Langdist mænd]]+Tabel1[[#This Row],[Langdist damer]]</f>
        <v>14</v>
      </c>
      <c r="X1252">
        <f>Tabel1[[#This Row],[I alt]]</f>
        <v>623</v>
      </c>
      <c r="Y1252">
        <f>Tabel1[[#This Row],[Passive]]</f>
        <v>80</v>
      </c>
      <c r="Z1252">
        <f>Tabel1[[#This Row],[Total Aktive]]+Tabel1[[#This Row],[Total Passive]]</f>
        <v>703</v>
      </c>
    </row>
    <row r="1253" spans="1:26" x14ac:dyDescent="0.2">
      <c r="A1253">
        <v>2017</v>
      </c>
      <c r="B1253">
        <v>41</v>
      </c>
      <c r="C1253" t="s">
        <v>104</v>
      </c>
      <c r="D1253">
        <v>17</v>
      </c>
      <c r="E1253">
        <v>5</v>
      </c>
      <c r="F1253">
        <v>13</v>
      </c>
      <c r="G1253">
        <v>3</v>
      </c>
      <c r="H1253">
        <v>382</v>
      </c>
      <c r="I1253">
        <v>193</v>
      </c>
      <c r="J1253">
        <v>0</v>
      </c>
      <c r="K1253">
        <v>0</v>
      </c>
      <c r="L1253">
        <v>0</v>
      </c>
      <c r="M1253">
        <v>0</v>
      </c>
      <c r="N1253">
        <v>0</v>
      </c>
      <c r="O1253">
        <v>0</v>
      </c>
      <c r="P1253">
        <v>613</v>
      </c>
      <c r="Q1253">
        <v>206</v>
      </c>
      <c r="R1253" t="str">
        <f>_xlfn.CONCAT(Tabel1[[#This Row],[KlubNr]]," - ",Tabel1[[#This Row],[Klubnavn]])</f>
        <v>41 - Kalundborg Golfklub</v>
      </c>
      <c r="S1253">
        <f>Tabel1[[#This Row],[Fleks mænd]]+Tabel1[[#This Row],[Fleks damer]]</f>
        <v>0</v>
      </c>
      <c r="T1253">
        <f>Tabel1[[#This Row],[Junior drenge]]+Tabel1[[#This Row],[Junior piger]]+Tabel1[[#This Row],[Junior drenge uden banetill.]]+Tabel1[[#This Row],[Junior piger uden banetill.]]+Tabel1[[#This Row],[Senior mænd]]+Tabel1[[#This Row],[Senior damer]]</f>
        <v>613</v>
      </c>
      <c r="U1253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1253">
        <f>Tabel1[[#This Row],[Senior mænd]]+Tabel1[[#This Row],[Senior damer]]</f>
        <v>575</v>
      </c>
      <c r="W1253">
        <f>Tabel1[[#This Row],[Langdist mænd]]+Tabel1[[#This Row],[Langdist damer]]</f>
        <v>0</v>
      </c>
      <c r="X1253">
        <f>Tabel1[[#This Row],[I alt]]</f>
        <v>613</v>
      </c>
      <c r="Y1253">
        <f>Tabel1[[#This Row],[Passive]]</f>
        <v>206</v>
      </c>
      <c r="Z1253">
        <f>Tabel1[[#This Row],[Total Aktive]]+Tabel1[[#This Row],[Total Passive]]</f>
        <v>819</v>
      </c>
    </row>
    <row r="1254" spans="1:26" x14ac:dyDescent="0.2">
      <c r="A1254">
        <v>2017</v>
      </c>
      <c r="B1254">
        <v>69</v>
      </c>
      <c r="C1254" t="s">
        <v>135</v>
      </c>
      <c r="D1254">
        <v>22</v>
      </c>
      <c r="E1254">
        <v>8</v>
      </c>
      <c r="F1254">
        <v>9</v>
      </c>
      <c r="G1254">
        <v>4</v>
      </c>
      <c r="H1254">
        <v>352</v>
      </c>
      <c r="I1254">
        <v>180</v>
      </c>
      <c r="J1254">
        <v>0</v>
      </c>
      <c r="K1254">
        <v>0</v>
      </c>
      <c r="L1254">
        <v>24</v>
      </c>
      <c r="M1254">
        <v>11</v>
      </c>
      <c r="N1254">
        <v>1</v>
      </c>
      <c r="O1254">
        <v>1</v>
      </c>
      <c r="P1254">
        <v>612</v>
      </c>
      <c r="Q1254">
        <v>155</v>
      </c>
      <c r="R1254" t="str">
        <f>_xlfn.CONCAT(Tabel1[[#This Row],[KlubNr]]," - ",Tabel1[[#This Row],[Klubnavn]])</f>
        <v>69 - Maribo Sø Golfklub</v>
      </c>
      <c r="S1254">
        <f>Tabel1[[#This Row],[Fleks mænd]]+Tabel1[[#This Row],[Fleks damer]]</f>
        <v>35</v>
      </c>
      <c r="T1254">
        <f>Tabel1[[#This Row],[Junior drenge]]+Tabel1[[#This Row],[Junior piger]]+Tabel1[[#This Row],[Junior drenge uden banetill.]]+Tabel1[[#This Row],[Junior piger uden banetill.]]+Tabel1[[#This Row],[Senior mænd]]+Tabel1[[#This Row],[Senior damer]]</f>
        <v>575</v>
      </c>
      <c r="U1254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254">
        <f>Tabel1[[#This Row],[Senior mænd]]+Tabel1[[#This Row],[Senior damer]]</f>
        <v>532</v>
      </c>
      <c r="W1254">
        <f>Tabel1[[#This Row],[Langdist mænd]]+Tabel1[[#This Row],[Langdist damer]]</f>
        <v>2</v>
      </c>
      <c r="X1254">
        <f>Tabel1[[#This Row],[I alt]]</f>
        <v>612</v>
      </c>
      <c r="Y1254">
        <f>Tabel1[[#This Row],[Passive]]</f>
        <v>155</v>
      </c>
      <c r="Z1254">
        <f>Tabel1[[#This Row],[Total Aktive]]+Tabel1[[#This Row],[Total Passive]]</f>
        <v>767</v>
      </c>
    </row>
    <row r="1255" spans="1:26" x14ac:dyDescent="0.2">
      <c r="A1255">
        <v>2017</v>
      </c>
      <c r="B1255">
        <v>109</v>
      </c>
      <c r="C1255" t="s">
        <v>142</v>
      </c>
      <c r="D1255">
        <v>11</v>
      </c>
      <c r="E1255">
        <v>0</v>
      </c>
      <c r="F1255">
        <v>17</v>
      </c>
      <c r="G1255">
        <v>5</v>
      </c>
      <c r="H1255">
        <v>380</v>
      </c>
      <c r="I1255">
        <v>149</v>
      </c>
      <c r="J1255">
        <v>0</v>
      </c>
      <c r="K1255">
        <v>0</v>
      </c>
      <c r="L1255">
        <v>16</v>
      </c>
      <c r="M1255">
        <v>13</v>
      </c>
      <c r="N1255">
        <v>7</v>
      </c>
      <c r="O1255">
        <v>3</v>
      </c>
      <c r="P1255">
        <v>601</v>
      </c>
      <c r="Q1255">
        <v>16</v>
      </c>
      <c r="R1255" t="str">
        <f>_xlfn.CONCAT(Tabel1[[#This Row],[KlubNr]]," - ",Tabel1[[#This Row],[Klubnavn]])</f>
        <v>109 - Sebber Kloster Golf Klub</v>
      </c>
      <c r="S1255">
        <f>Tabel1[[#This Row],[Fleks mænd]]+Tabel1[[#This Row],[Fleks damer]]</f>
        <v>29</v>
      </c>
      <c r="T1255">
        <f>Tabel1[[#This Row],[Junior drenge]]+Tabel1[[#This Row],[Junior piger]]+Tabel1[[#This Row],[Junior drenge uden banetill.]]+Tabel1[[#This Row],[Junior piger uden banetill.]]+Tabel1[[#This Row],[Senior mænd]]+Tabel1[[#This Row],[Senior damer]]</f>
        <v>562</v>
      </c>
      <c r="U1255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1255">
        <f>Tabel1[[#This Row],[Senior mænd]]+Tabel1[[#This Row],[Senior damer]]</f>
        <v>529</v>
      </c>
      <c r="W1255">
        <f>Tabel1[[#This Row],[Langdist mænd]]+Tabel1[[#This Row],[Langdist damer]]</f>
        <v>10</v>
      </c>
      <c r="X1255">
        <f>Tabel1[[#This Row],[I alt]]</f>
        <v>601</v>
      </c>
      <c r="Y1255">
        <f>Tabel1[[#This Row],[Passive]]</f>
        <v>16</v>
      </c>
      <c r="Z1255">
        <f>Tabel1[[#This Row],[Total Aktive]]+Tabel1[[#This Row],[Total Passive]]</f>
        <v>617</v>
      </c>
    </row>
    <row r="1256" spans="1:26" x14ac:dyDescent="0.2">
      <c r="A1256">
        <v>2017</v>
      </c>
      <c r="B1256">
        <v>159</v>
      </c>
      <c r="C1256" t="s">
        <v>237</v>
      </c>
      <c r="D1256">
        <v>15</v>
      </c>
      <c r="E1256">
        <v>1</v>
      </c>
      <c r="F1256">
        <v>17</v>
      </c>
      <c r="G1256">
        <v>5</v>
      </c>
      <c r="H1256">
        <v>344</v>
      </c>
      <c r="I1256">
        <v>95</v>
      </c>
      <c r="J1256">
        <v>1</v>
      </c>
      <c r="K1256">
        <v>0</v>
      </c>
      <c r="L1256">
        <v>98</v>
      </c>
      <c r="M1256">
        <v>18</v>
      </c>
      <c r="N1256">
        <v>3</v>
      </c>
      <c r="O1256">
        <v>4</v>
      </c>
      <c r="P1256">
        <v>601</v>
      </c>
      <c r="Q1256">
        <v>45</v>
      </c>
      <c r="R1256" t="str">
        <f>_xlfn.CONCAT(Tabel1[[#This Row],[KlubNr]]," - ",Tabel1[[#This Row],[Klubnavn]])</f>
        <v>159 - Volstrup Golf Klub</v>
      </c>
      <c r="S1256">
        <f>Tabel1[[#This Row],[Fleks mænd]]+Tabel1[[#This Row],[Fleks damer]]</f>
        <v>116</v>
      </c>
      <c r="T1256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1256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256">
        <f>Tabel1[[#This Row],[Senior mænd]]+Tabel1[[#This Row],[Senior damer]]</f>
        <v>439</v>
      </c>
      <c r="W1256">
        <f>Tabel1[[#This Row],[Langdist mænd]]+Tabel1[[#This Row],[Langdist damer]]</f>
        <v>7</v>
      </c>
      <c r="X1256">
        <f>Tabel1[[#This Row],[I alt]]</f>
        <v>601</v>
      </c>
      <c r="Y1256">
        <f>Tabel1[[#This Row],[Passive]]</f>
        <v>45</v>
      </c>
      <c r="Z1256">
        <f>Tabel1[[#This Row],[Total Aktive]]+Tabel1[[#This Row],[Total Passive]]</f>
        <v>646</v>
      </c>
    </row>
    <row r="1257" spans="1:26" x14ac:dyDescent="0.2">
      <c r="A1257">
        <v>2017</v>
      </c>
      <c r="B1257">
        <v>66</v>
      </c>
      <c r="C1257" t="s">
        <v>164</v>
      </c>
      <c r="D1257">
        <v>10</v>
      </c>
      <c r="E1257">
        <v>2</v>
      </c>
      <c r="F1257">
        <v>1</v>
      </c>
      <c r="G1257">
        <v>0</v>
      </c>
      <c r="H1257">
        <v>168</v>
      </c>
      <c r="I1257">
        <v>100</v>
      </c>
      <c r="J1257">
        <v>0</v>
      </c>
      <c r="K1257">
        <v>1</v>
      </c>
      <c r="L1257">
        <v>31</v>
      </c>
      <c r="M1257">
        <v>15</v>
      </c>
      <c r="N1257">
        <v>170</v>
      </c>
      <c r="O1257">
        <v>97</v>
      </c>
      <c r="P1257">
        <v>595</v>
      </c>
      <c r="Q1257">
        <v>22</v>
      </c>
      <c r="R1257" t="str">
        <f>_xlfn.CONCAT(Tabel1[[#This Row],[KlubNr]]," - ",Tabel1[[#This Row],[Klubnavn]])</f>
        <v>66 - Henne Golfklub</v>
      </c>
      <c r="S1257">
        <f>Tabel1[[#This Row],[Fleks mænd]]+Tabel1[[#This Row],[Fleks damer]]</f>
        <v>46</v>
      </c>
      <c r="T1257">
        <f>Tabel1[[#This Row],[Junior drenge]]+Tabel1[[#This Row],[Junior piger]]+Tabel1[[#This Row],[Junior drenge uden banetill.]]+Tabel1[[#This Row],[Junior piger uden banetill.]]+Tabel1[[#This Row],[Senior mænd]]+Tabel1[[#This Row],[Senior damer]]</f>
        <v>281</v>
      </c>
      <c r="U1257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257">
        <f>Tabel1[[#This Row],[Senior mænd]]+Tabel1[[#This Row],[Senior damer]]</f>
        <v>268</v>
      </c>
      <c r="W1257">
        <f>Tabel1[[#This Row],[Langdist mænd]]+Tabel1[[#This Row],[Langdist damer]]</f>
        <v>267</v>
      </c>
      <c r="X1257">
        <f>Tabel1[[#This Row],[I alt]]</f>
        <v>595</v>
      </c>
      <c r="Y1257">
        <f>Tabel1[[#This Row],[Passive]]</f>
        <v>22</v>
      </c>
      <c r="Z1257">
        <f>Tabel1[[#This Row],[Total Aktive]]+Tabel1[[#This Row],[Total Passive]]</f>
        <v>617</v>
      </c>
    </row>
    <row r="1258" spans="1:26" x14ac:dyDescent="0.2">
      <c r="A1258">
        <v>2017</v>
      </c>
      <c r="B1258">
        <v>150</v>
      </c>
      <c r="C1258" t="s">
        <v>154</v>
      </c>
      <c r="D1258">
        <v>6</v>
      </c>
      <c r="E1258">
        <v>1</v>
      </c>
      <c r="F1258">
        <v>11</v>
      </c>
      <c r="G1258">
        <v>2</v>
      </c>
      <c r="H1258">
        <v>392</v>
      </c>
      <c r="I1258">
        <v>120</v>
      </c>
      <c r="J1258">
        <v>0</v>
      </c>
      <c r="K1258">
        <v>0</v>
      </c>
      <c r="L1258">
        <v>39</v>
      </c>
      <c r="M1258">
        <v>13</v>
      </c>
      <c r="N1258">
        <v>5</v>
      </c>
      <c r="O1258">
        <v>6</v>
      </c>
      <c r="P1258">
        <v>595</v>
      </c>
      <c r="Q1258">
        <v>73</v>
      </c>
      <c r="R1258" t="str">
        <f>_xlfn.CONCAT(Tabel1[[#This Row],[KlubNr]]," - ",Tabel1[[#This Row],[Klubnavn]])</f>
        <v>150 - Randers Fjord Golfklub</v>
      </c>
      <c r="S1258">
        <f>Tabel1[[#This Row],[Fleks mænd]]+Tabel1[[#This Row],[Fleks damer]]</f>
        <v>52</v>
      </c>
      <c r="T1258">
        <f>Tabel1[[#This Row],[Junior drenge]]+Tabel1[[#This Row],[Junior piger]]+Tabel1[[#This Row],[Junior drenge uden banetill.]]+Tabel1[[#This Row],[Junior piger uden banetill.]]+Tabel1[[#This Row],[Senior mænd]]+Tabel1[[#This Row],[Senior damer]]</f>
        <v>532</v>
      </c>
      <c r="U1258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258">
        <f>Tabel1[[#This Row],[Senior mænd]]+Tabel1[[#This Row],[Senior damer]]</f>
        <v>512</v>
      </c>
      <c r="W1258">
        <f>Tabel1[[#This Row],[Langdist mænd]]+Tabel1[[#This Row],[Langdist damer]]</f>
        <v>11</v>
      </c>
      <c r="X1258">
        <f>Tabel1[[#This Row],[I alt]]</f>
        <v>595</v>
      </c>
      <c r="Y1258">
        <f>Tabel1[[#This Row],[Passive]]</f>
        <v>73</v>
      </c>
      <c r="Z1258">
        <f>Tabel1[[#This Row],[Total Aktive]]+Tabel1[[#This Row],[Total Passive]]</f>
        <v>668</v>
      </c>
    </row>
    <row r="1259" spans="1:26" x14ac:dyDescent="0.2">
      <c r="A1259">
        <v>2017</v>
      </c>
      <c r="B1259">
        <v>194</v>
      </c>
      <c r="C1259" t="s">
        <v>207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4</v>
      </c>
      <c r="K1259">
        <v>1</v>
      </c>
      <c r="L1259">
        <v>506</v>
      </c>
      <c r="M1259">
        <v>84</v>
      </c>
      <c r="N1259">
        <v>0</v>
      </c>
      <c r="O1259">
        <v>0</v>
      </c>
      <c r="P1259">
        <v>595</v>
      </c>
      <c r="Q1259">
        <v>0</v>
      </c>
      <c r="R1259" t="str">
        <f>_xlfn.CONCAT(Tabel1[[#This Row],[KlubNr]]," - ",Tabel1[[#This Row],[Klubnavn]])</f>
        <v>194 - Gudme Golf Club</v>
      </c>
      <c r="S1259">
        <f>Tabel1[[#This Row],[Fleks mænd]]+Tabel1[[#This Row],[Fleks damer]]</f>
        <v>590</v>
      </c>
      <c r="T1259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259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259">
        <f>Tabel1[[#This Row],[Senior mænd]]+Tabel1[[#This Row],[Senior damer]]</f>
        <v>0</v>
      </c>
      <c r="W1259">
        <f>Tabel1[[#This Row],[Langdist mænd]]+Tabel1[[#This Row],[Langdist damer]]</f>
        <v>0</v>
      </c>
      <c r="X1259">
        <f>Tabel1[[#This Row],[I alt]]</f>
        <v>595</v>
      </c>
      <c r="Y1259">
        <f>Tabel1[[#This Row],[Passive]]</f>
        <v>0</v>
      </c>
      <c r="Z1259">
        <f>Tabel1[[#This Row],[Total Aktive]]+Tabel1[[#This Row],[Total Passive]]</f>
        <v>595</v>
      </c>
    </row>
    <row r="1260" spans="1:26" x14ac:dyDescent="0.2">
      <c r="A1260">
        <v>2017</v>
      </c>
      <c r="B1260">
        <v>77</v>
      </c>
      <c r="C1260" t="s">
        <v>160</v>
      </c>
      <c r="D1260">
        <v>20</v>
      </c>
      <c r="E1260">
        <v>0</v>
      </c>
      <c r="F1260">
        <v>18</v>
      </c>
      <c r="G1260">
        <v>7</v>
      </c>
      <c r="H1260">
        <v>256</v>
      </c>
      <c r="I1260">
        <v>86</v>
      </c>
      <c r="J1260">
        <v>0</v>
      </c>
      <c r="K1260">
        <v>0</v>
      </c>
      <c r="L1260">
        <v>115</v>
      </c>
      <c r="M1260">
        <v>54</v>
      </c>
      <c r="N1260">
        <v>25</v>
      </c>
      <c r="O1260">
        <v>11</v>
      </c>
      <c r="P1260">
        <v>592</v>
      </c>
      <c r="Q1260">
        <v>12</v>
      </c>
      <c r="R1260" t="str">
        <f>_xlfn.CONCAT(Tabel1[[#This Row],[KlubNr]]," - ",Tabel1[[#This Row],[Klubnavn]])</f>
        <v>77 - Hjarbæk Fjord Golf Klub</v>
      </c>
      <c r="S1260">
        <f>Tabel1[[#This Row],[Fleks mænd]]+Tabel1[[#This Row],[Fleks damer]]</f>
        <v>169</v>
      </c>
      <c r="T1260">
        <f>Tabel1[[#This Row],[Junior drenge]]+Tabel1[[#This Row],[Junior piger]]+Tabel1[[#This Row],[Junior drenge uden banetill.]]+Tabel1[[#This Row],[Junior piger uden banetill.]]+Tabel1[[#This Row],[Senior mænd]]+Tabel1[[#This Row],[Senior damer]]</f>
        <v>387</v>
      </c>
      <c r="U1260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1260">
        <f>Tabel1[[#This Row],[Senior mænd]]+Tabel1[[#This Row],[Senior damer]]</f>
        <v>342</v>
      </c>
      <c r="W1260">
        <f>Tabel1[[#This Row],[Langdist mænd]]+Tabel1[[#This Row],[Langdist damer]]</f>
        <v>36</v>
      </c>
      <c r="X1260">
        <f>Tabel1[[#This Row],[I alt]]</f>
        <v>592</v>
      </c>
      <c r="Y1260">
        <f>Tabel1[[#This Row],[Passive]]</f>
        <v>12</v>
      </c>
      <c r="Z1260">
        <f>Tabel1[[#This Row],[Total Aktive]]+Tabel1[[#This Row],[Total Passive]]</f>
        <v>604</v>
      </c>
    </row>
    <row r="1261" spans="1:26" x14ac:dyDescent="0.2">
      <c r="A1261">
        <v>2017</v>
      </c>
      <c r="B1261">
        <v>62</v>
      </c>
      <c r="C1261" t="s">
        <v>148</v>
      </c>
      <c r="D1261">
        <v>12</v>
      </c>
      <c r="E1261">
        <v>5</v>
      </c>
      <c r="F1261">
        <v>6</v>
      </c>
      <c r="G1261">
        <v>1</v>
      </c>
      <c r="H1261">
        <v>311</v>
      </c>
      <c r="I1261">
        <v>159</v>
      </c>
      <c r="J1261">
        <v>0</v>
      </c>
      <c r="K1261">
        <v>0</v>
      </c>
      <c r="L1261">
        <v>51</v>
      </c>
      <c r="M1261">
        <v>24</v>
      </c>
      <c r="N1261">
        <v>11</v>
      </c>
      <c r="O1261">
        <v>6</v>
      </c>
      <c r="P1261">
        <v>586</v>
      </c>
      <c r="Q1261">
        <v>75</v>
      </c>
      <c r="R1261" t="str">
        <f>_xlfn.CONCAT(Tabel1[[#This Row],[KlubNr]]," - ",Tabel1[[#This Row],[Klubnavn]])</f>
        <v>62 - Faaborg Golfklub</v>
      </c>
      <c r="S1261">
        <f>Tabel1[[#This Row],[Fleks mænd]]+Tabel1[[#This Row],[Fleks damer]]</f>
        <v>75</v>
      </c>
      <c r="T1261">
        <f>Tabel1[[#This Row],[Junior drenge]]+Tabel1[[#This Row],[Junior piger]]+Tabel1[[#This Row],[Junior drenge uden banetill.]]+Tabel1[[#This Row],[Junior piger uden banetill.]]+Tabel1[[#This Row],[Senior mænd]]+Tabel1[[#This Row],[Senior damer]]</f>
        <v>494</v>
      </c>
      <c r="U1261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1261">
        <f>Tabel1[[#This Row],[Senior mænd]]+Tabel1[[#This Row],[Senior damer]]</f>
        <v>470</v>
      </c>
      <c r="W1261">
        <f>Tabel1[[#This Row],[Langdist mænd]]+Tabel1[[#This Row],[Langdist damer]]</f>
        <v>17</v>
      </c>
      <c r="X1261">
        <f>Tabel1[[#This Row],[I alt]]</f>
        <v>586</v>
      </c>
      <c r="Y1261">
        <f>Tabel1[[#This Row],[Passive]]</f>
        <v>75</v>
      </c>
      <c r="Z1261">
        <f>Tabel1[[#This Row],[Total Aktive]]+Tabel1[[#This Row],[Total Passive]]</f>
        <v>661</v>
      </c>
    </row>
    <row r="1262" spans="1:26" x14ac:dyDescent="0.2">
      <c r="A1262">
        <v>2017</v>
      </c>
      <c r="B1262">
        <v>149</v>
      </c>
      <c r="C1262" t="s">
        <v>131</v>
      </c>
      <c r="D1262">
        <v>19</v>
      </c>
      <c r="E1262">
        <v>8</v>
      </c>
      <c r="F1262">
        <v>5</v>
      </c>
      <c r="G1262">
        <v>2</v>
      </c>
      <c r="H1262">
        <v>283</v>
      </c>
      <c r="I1262">
        <v>159</v>
      </c>
      <c r="J1262">
        <v>0</v>
      </c>
      <c r="K1262">
        <v>0</v>
      </c>
      <c r="L1262">
        <v>49</v>
      </c>
      <c r="M1262">
        <v>26</v>
      </c>
      <c r="N1262">
        <v>20</v>
      </c>
      <c r="O1262">
        <v>12</v>
      </c>
      <c r="P1262">
        <v>583</v>
      </c>
      <c r="Q1262">
        <v>43</v>
      </c>
      <c r="R1262" t="str">
        <f>_xlfn.CONCAT(Tabel1[[#This Row],[KlubNr]]," - ",Tabel1[[#This Row],[Klubnavn]])</f>
        <v>149 - Aabenraa Golfklub</v>
      </c>
      <c r="S1262">
        <f>Tabel1[[#This Row],[Fleks mænd]]+Tabel1[[#This Row],[Fleks damer]]</f>
        <v>75</v>
      </c>
      <c r="T1262">
        <f>Tabel1[[#This Row],[Junior drenge]]+Tabel1[[#This Row],[Junior piger]]+Tabel1[[#This Row],[Junior drenge uden banetill.]]+Tabel1[[#This Row],[Junior piger uden banetill.]]+Tabel1[[#This Row],[Senior mænd]]+Tabel1[[#This Row],[Senior damer]]</f>
        <v>476</v>
      </c>
      <c r="U1262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262">
        <f>Tabel1[[#This Row],[Senior mænd]]+Tabel1[[#This Row],[Senior damer]]</f>
        <v>442</v>
      </c>
      <c r="W1262">
        <f>Tabel1[[#This Row],[Langdist mænd]]+Tabel1[[#This Row],[Langdist damer]]</f>
        <v>32</v>
      </c>
      <c r="X1262">
        <f>Tabel1[[#This Row],[I alt]]</f>
        <v>583</v>
      </c>
      <c r="Y1262">
        <f>Tabel1[[#This Row],[Passive]]</f>
        <v>43</v>
      </c>
      <c r="Z1262">
        <f>Tabel1[[#This Row],[Total Aktive]]+Tabel1[[#This Row],[Total Passive]]</f>
        <v>626</v>
      </c>
    </row>
    <row r="1263" spans="1:26" x14ac:dyDescent="0.2">
      <c r="A1263">
        <v>2017</v>
      </c>
      <c r="B1263">
        <v>190</v>
      </c>
      <c r="C1263" t="s">
        <v>155</v>
      </c>
      <c r="D1263">
        <v>11</v>
      </c>
      <c r="E1263">
        <v>2</v>
      </c>
      <c r="F1263">
        <v>16</v>
      </c>
      <c r="G1263">
        <v>7</v>
      </c>
      <c r="H1263">
        <v>305</v>
      </c>
      <c r="I1263">
        <v>110</v>
      </c>
      <c r="J1263">
        <v>0</v>
      </c>
      <c r="K1263">
        <v>0</v>
      </c>
      <c r="L1263">
        <v>96</v>
      </c>
      <c r="M1263">
        <v>35</v>
      </c>
      <c r="N1263">
        <v>0</v>
      </c>
      <c r="O1263">
        <v>0</v>
      </c>
      <c r="P1263">
        <v>582</v>
      </c>
      <c r="Q1263">
        <v>26</v>
      </c>
      <c r="R1263" t="str">
        <f>_xlfn.CONCAT(Tabel1[[#This Row],[KlubNr]]," - ",Tabel1[[#This Row],[Klubnavn]])</f>
        <v>190 - Rønnede Golf Klub</v>
      </c>
      <c r="S1263">
        <f>Tabel1[[#This Row],[Fleks mænd]]+Tabel1[[#This Row],[Fleks damer]]</f>
        <v>131</v>
      </c>
      <c r="T1263">
        <f>Tabel1[[#This Row],[Junior drenge]]+Tabel1[[#This Row],[Junior piger]]+Tabel1[[#This Row],[Junior drenge uden banetill.]]+Tabel1[[#This Row],[Junior piger uden banetill.]]+Tabel1[[#This Row],[Senior mænd]]+Tabel1[[#This Row],[Senior damer]]</f>
        <v>451</v>
      </c>
      <c r="U1263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263">
        <f>Tabel1[[#This Row],[Senior mænd]]+Tabel1[[#This Row],[Senior damer]]</f>
        <v>415</v>
      </c>
      <c r="W1263">
        <f>Tabel1[[#This Row],[Langdist mænd]]+Tabel1[[#This Row],[Langdist damer]]</f>
        <v>0</v>
      </c>
      <c r="X1263">
        <f>Tabel1[[#This Row],[I alt]]</f>
        <v>582</v>
      </c>
      <c r="Y1263">
        <f>Tabel1[[#This Row],[Passive]]</f>
        <v>26</v>
      </c>
      <c r="Z1263">
        <f>Tabel1[[#This Row],[Total Aktive]]+Tabel1[[#This Row],[Total Passive]]</f>
        <v>608</v>
      </c>
    </row>
    <row r="1264" spans="1:26" x14ac:dyDescent="0.2">
      <c r="A1264">
        <v>2017</v>
      </c>
      <c r="B1264">
        <v>107</v>
      </c>
      <c r="C1264" t="s">
        <v>156</v>
      </c>
      <c r="D1264">
        <v>19</v>
      </c>
      <c r="E1264">
        <v>9</v>
      </c>
      <c r="F1264">
        <v>11</v>
      </c>
      <c r="G1264">
        <v>5</v>
      </c>
      <c r="H1264">
        <v>318</v>
      </c>
      <c r="I1264">
        <v>142</v>
      </c>
      <c r="J1264">
        <v>0</v>
      </c>
      <c r="K1264">
        <v>0</v>
      </c>
      <c r="L1264">
        <v>35</v>
      </c>
      <c r="M1264">
        <v>20</v>
      </c>
      <c r="N1264">
        <v>13</v>
      </c>
      <c r="O1264">
        <v>3</v>
      </c>
      <c r="P1264">
        <v>575</v>
      </c>
      <c r="Q1264">
        <v>34</v>
      </c>
      <c r="R1264" t="str">
        <f>_xlfn.CONCAT(Tabel1[[#This Row],[KlubNr]]," - ",Tabel1[[#This Row],[Klubnavn]])</f>
        <v>107 - Åskov Golfklub</v>
      </c>
      <c r="S1264">
        <f>Tabel1[[#This Row],[Fleks mænd]]+Tabel1[[#This Row],[Fleks damer]]</f>
        <v>55</v>
      </c>
      <c r="T1264">
        <f>Tabel1[[#This Row],[Junior drenge]]+Tabel1[[#This Row],[Junior piger]]+Tabel1[[#This Row],[Junior drenge uden banetill.]]+Tabel1[[#This Row],[Junior piger uden banetill.]]+Tabel1[[#This Row],[Senior mænd]]+Tabel1[[#This Row],[Senior damer]]</f>
        <v>504</v>
      </c>
      <c r="U1264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1264">
        <f>Tabel1[[#This Row],[Senior mænd]]+Tabel1[[#This Row],[Senior damer]]</f>
        <v>460</v>
      </c>
      <c r="W1264">
        <f>Tabel1[[#This Row],[Langdist mænd]]+Tabel1[[#This Row],[Langdist damer]]</f>
        <v>16</v>
      </c>
      <c r="X1264">
        <f>Tabel1[[#This Row],[I alt]]</f>
        <v>575</v>
      </c>
      <c r="Y1264">
        <f>Tabel1[[#This Row],[Passive]]</f>
        <v>34</v>
      </c>
      <c r="Z1264">
        <f>Tabel1[[#This Row],[Total Aktive]]+Tabel1[[#This Row],[Total Passive]]</f>
        <v>609</v>
      </c>
    </row>
    <row r="1265" spans="1:26" x14ac:dyDescent="0.2">
      <c r="A1265">
        <v>2017</v>
      </c>
      <c r="B1265">
        <v>133</v>
      </c>
      <c r="C1265" t="s">
        <v>230</v>
      </c>
      <c r="D1265">
        <v>7</v>
      </c>
      <c r="E1265">
        <v>3</v>
      </c>
      <c r="F1265">
        <v>3</v>
      </c>
      <c r="G1265">
        <v>4</v>
      </c>
      <c r="H1265">
        <v>336</v>
      </c>
      <c r="I1265">
        <v>112</v>
      </c>
      <c r="J1265">
        <v>0</v>
      </c>
      <c r="K1265">
        <v>0</v>
      </c>
      <c r="L1265">
        <v>73</v>
      </c>
      <c r="M1265">
        <v>34</v>
      </c>
      <c r="N1265">
        <v>2</v>
      </c>
      <c r="O1265">
        <v>0</v>
      </c>
      <c r="P1265">
        <v>574</v>
      </c>
      <c r="Q1265">
        <v>16</v>
      </c>
      <c r="R1265" t="str">
        <f>_xlfn.CONCAT(Tabel1[[#This Row],[KlubNr]]," - ",Tabel1[[#This Row],[Klubnavn]])</f>
        <v xml:space="preserve">133 - Harekær </v>
      </c>
      <c r="S1265">
        <f>Tabel1[[#This Row],[Fleks mænd]]+Tabel1[[#This Row],[Fleks damer]]</f>
        <v>107</v>
      </c>
      <c r="T1265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1265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265">
        <f>Tabel1[[#This Row],[Senior mænd]]+Tabel1[[#This Row],[Senior damer]]</f>
        <v>448</v>
      </c>
      <c r="W1265">
        <f>Tabel1[[#This Row],[Langdist mænd]]+Tabel1[[#This Row],[Langdist damer]]</f>
        <v>2</v>
      </c>
      <c r="X1265">
        <f>Tabel1[[#This Row],[I alt]]</f>
        <v>574</v>
      </c>
      <c r="Y1265">
        <f>Tabel1[[#This Row],[Passive]]</f>
        <v>16</v>
      </c>
      <c r="Z1265">
        <f>Tabel1[[#This Row],[Total Aktive]]+Tabel1[[#This Row],[Total Passive]]</f>
        <v>590</v>
      </c>
    </row>
    <row r="1266" spans="1:26" x14ac:dyDescent="0.2">
      <c r="A1266">
        <v>2017</v>
      </c>
      <c r="B1266">
        <v>88</v>
      </c>
      <c r="C1266" t="s">
        <v>153</v>
      </c>
      <c r="D1266">
        <v>10</v>
      </c>
      <c r="E1266">
        <v>0</v>
      </c>
      <c r="F1266">
        <v>0</v>
      </c>
      <c r="G1266">
        <v>1</v>
      </c>
      <c r="H1266">
        <v>325</v>
      </c>
      <c r="I1266">
        <v>135</v>
      </c>
      <c r="J1266">
        <v>0</v>
      </c>
      <c r="K1266">
        <v>0</v>
      </c>
      <c r="L1266">
        <v>44</v>
      </c>
      <c r="M1266">
        <v>23</v>
      </c>
      <c r="N1266">
        <v>1</v>
      </c>
      <c r="O1266">
        <v>0</v>
      </c>
      <c r="P1266">
        <v>539</v>
      </c>
      <c r="Q1266">
        <v>52</v>
      </c>
      <c r="R1266" t="str">
        <f>_xlfn.CONCAT(Tabel1[[#This Row],[KlubNr]]," - ",Tabel1[[#This Row],[Klubnavn]])</f>
        <v>88 - Tønder Golf Klub</v>
      </c>
      <c r="S1266">
        <f>Tabel1[[#This Row],[Fleks mænd]]+Tabel1[[#This Row],[Fleks damer]]</f>
        <v>67</v>
      </c>
      <c r="T1266">
        <f>Tabel1[[#This Row],[Junior drenge]]+Tabel1[[#This Row],[Junior piger]]+Tabel1[[#This Row],[Junior drenge uden banetill.]]+Tabel1[[#This Row],[Junior piger uden banetill.]]+Tabel1[[#This Row],[Senior mænd]]+Tabel1[[#This Row],[Senior damer]]</f>
        <v>471</v>
      </c>
      <c r="U1266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266">
        <f>Tabel1[[#This Row],[Senior mænd]]+Tabel1[[#This Row],[Senior damer]]</f>
        <v>460</v>
      </c>
      <c r="W1266">
        <f>Tabel1[[#This Row],[Langdist mænd]]+Tabel1[[#This Row],[Langdist damer]]</f>
        <v>1</v>
      </c>
      <c r="X1266">
        <f>Tabel1[[#This Row],[I alt]]</f>
        <v>539</v>
      </c>
      <c r="Y1266">
        <f>Tabel1[[#This Row],[Passive]]</f>
        <v>52</v>
      </c>
      <c r="Z1266">
        <f>Tabel1[[#This Row],[Total Aktive]]+Tabel1[[#This Row],[Total Passive]]</f>
        <v>591</v>
      </c>
    </row>
    <row r="1267" spans="1:26" x14ac:dyDescent="0.2">
      <c r="A1267">
        <v>2017</v>
      </c>
      <c r="B1267">
        <v>176</v>
      </c>
      <c r="C1267" t="s">
        <v>162</v>
      </c>
      <c r="D1267">
        <v>9</v>
      </c>
      <c r="E1267">
        <v>2</v>
      </c>
      <c r="F1267">
        <v>7</v>
      </c>
      <c r="G1267">
        <v>3</v>
      </c>
      <c r="H1267">
        <v>288</v>
      </c>
      <c r="I1267">
        <v>124</v>
      </c>
      <c r="J1267">
        <v>0</v>
      </c>
      <c r="K1267">
        <v>1</v>
      </c>
      <c r="L1267">
        <v>48</v>
      </c>
      <c r="M1267">
        <v>32</v>
      </c>
      <c r="N1267">
        <v>15</v>
      </c>
      <c r="O1267">
        <v>8</v>
      </c>
      <c r="P1267">
        <v>537</v>
      </c>
      <c r="Q1267">
        <v>30</v>
      </c>
      <c r="R1267" t="str">
        <f>_xlfn.CONCAT(Tabel1[[#This Row],[KlubNr]]," - ",Tabel1[[#This Row],[Klubnavn]])</f>
        <v>176 - Mariagerfjord Golfklub</v>
      </c>
      <c r="S1267">
        <f>Tabel1[[#This Row],[Fleks mænd]]+Tabel1[[#This Row],[Fleks damer]]</f>
        <v>80</v>
      </c>
      <c r="T1267">
        <f>Tabel1[[#This Row],[Junior drenge]]+Tabel1[[#This Row],[Junior piger]]+Tabel1[[#This Row],[Junior drenge uden banetill.]]+Tabel1[[#This Row],[Junior piger uden banetill.]]+Tabel1[[#This Row],[Senior mænd]]+Tabel1[[#This Row],[Senior damer]]</f>
        <v>433</v>
      </c>
      <c r="U1267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267">
        <f>Tabel1[[#This Row],[Senior mænd]]+Tabel1[[#This Row],[Senior damer]]</f>
        <v>412</v>
      </c>
      <c r="W1267">
        <f>Tabel1[[#This Row],[Langdist mænd]]+Tabel1[[#This Row],[Langdist damer]]</f>
        <v>23</v>
      </c>
      <c r="X1267">
        <f>Tabel1[[#This Row],[I alt]]</f>
        <v>537</v>
      </c>
      <c r="Y1267">
        <f>Tabel1[[#This Row],[Passive]]</f>
        <v>30</v>
      </c>
      <c r="Z1267">
        <f>Tabel1[[#This Row],[Total Aktive]]+Tabel1[[#This Row],[Total Passive]]</f>
        <v>567</v>
      </c>
    </row>
    <row r="1268" spans="1:26" x14ac:dyDescent="0.2">
      <c r="A1268">
        <v>2017</v>
      </c>
      <c r="B1268">
        <v>53</v>
      </c>
      <c r="C1268" t="s">
        <v>145</v>
      </c>
      <c r="D1268">
        <v>18</v>
      </c>
      <c r="E1268">
        <v>1</v>
      </c>
      <c r="F1268">
        <v>0</v>
      </c>
      <c r="G1268">
        <v>2</v>
      </c>
      <c r="H1268">
        <v>304</v>
      </c>
      <c r="I1268">
        <v>144</v>
      </c>
      <c r="J1268">
        <v>0</v>
      </c>
      <c r="K1268">
        <v>0</v>
      </c>
      <c r="L1268">
        <v>26</v>
      </c>
      <c r="M1268">
        <v>12</v>
      </c>
      <c r="N1268">
        <v>11</v>
      </c>
      <c r="O1268">
        <v>9</v>
      </c>
      <c r="P1268">
        <v>527</v>
      </c>
      <c r="Q1268">
        <v>15</v>
      </c>
      <c r="R1268" t="str">
        <f>_xlfn.CONCAT(Tabel1[[#This Row],[KlubNr]]," - ",Tabel1[[#This Row],[Klubnavn]])</f>
        <v>53 - Grenaa Golfklub</v>
      </c>
      <c r="S1268">
        <f>Tabel1[[#This Row],[Fleks mænd]]+Tabel1[[#This Row],[Fleks damer]]</f>
        <v>38</v>
      </c>
      <c r="T1268">
        <f>Tabel1[[#This Row],[Junior drenge]]+Tabel1[[#This Row],[Junior piger]]+Tabel1[[#This Row],[Junior drenge uden banetill.]]+Tabel1[[#This Row],[Junior piger uden banetill.]]+Tabel1[[#This Row],[Senior mænd]]+Tabel1[[#This Row],[Senior damer]]</f>
        <v>469</v>
      </c>
      <c r="U1268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268">
        <f>Tabel1[[#This Row],[Senior mænd]]+Tabel1[[#This Row],[Senior damer]]</f>
        <v>448</v>
      </c>
      <c r="W1268">
        <f>Tabel1[[#This Row],[Langdist mænd]]+Tabel1[[#This Row],[Langdist damer]]</f>
        <v>20</v>
      </c>
      <c r="X1268">
        <f>Tabel1[[#This Row],[I alt]]</f>
        <v>527</v>
      </c>
      <c r="Y1268">
        <f>Tabel1[[#This Row],[Passive]]</f>
        <v>15</v>
      </c>
      <c r="Z1268">
        <f>Tabel1[[#This Row],[Total Aktive]]+Tabel1[[#This Row],[Total Passive]]</f>
        <v>542</v>
      </c>
    </row>
    <row r="1269" spans="1:26" x14ac:dyDescent="0.2">
      <c r="A1269">
        <v>2017</v>
      </c>
      <c r="B1269">
        <v>126</v>
      </c>
      <c r="C1269" t="s">
        <v>143</v>
      </c>
      <c r="D1269">
        <v>13</v>
      </c>
      <c r="E1269">
        <v>3</v>
      </c>
      <c r="F1269">
        <v>2</v>
      </c>
      <c r="G1269">
        <v>0</v>
      </c>
      <c r="H1269">
        <v>276</v>
      </c>
      <c r="I1269">
        <v>112</v>
      </c>
      <c r="J1269">
        <v>0</v>
      </c>
      <c r="K1269">
        <v>0</v>
      </c>
      <c r="L1269">
        <v>64</v>
      </c>
      <c r="M1269">
        <v>24</v>
      </c>
      <c r="N1269">
        <v>18</v>
      </c>
      <c r="O1269">
        <v>10</v>
      </c>
      <c r="P1269">
        <v>522</v>
      </c>
      <c r="Q1269">
        <v>4</v>
      </c>
      <c r="R1269" t="str">
        <f>_xlfn.CONCAT(Tabel1[[#This Row],[KlubNr]]," - ",Tabel1[[#This Row],[Klubnavn]])</f>
        <v>126 - Harre Vig Golfklub</v>
      </c>
      <c r="S1269">
        <f>Tabel1[[#This Row],[Fleks mænd]]+Tabel1[[#This Row],[Fleks damer]]</f>
        <v>88</v>
      </c>
      <c r="T1269">
        <f>Tabel1[[#This Row],[Junior drenge]]+Tabel1[[#This Row],[Junior piger]]+Tabel1[[#This Row],[Junior drenge uden banetill.]]+Tabel1[[#This Row],[Junior piger uden banetill.]]+Tabel1[[#This Row],[Senior mænd]]+Tabel1[[#This Row],[Senior damer]]</f>
        <v>406</v>
      </c>
      <c r="U1269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269">
        <f>Tabel1[[#This Row],[Senior mænd]]+Tabel1[[#This Row],[Senior damer]]</f>
        <v>388</v>
      </c>
      <c r="W1269">
        <f>Tabel1[[#This Row],[Langdist mænd]]+Tabel1[[#This Row],[Langdist damer]]</f>
        <v>28</v>
      </c>
      <c r="X1269">
        <f>Tabel1[[#This Row],[I alt]]</f>
        <v>522</v>
      </c>
      <c r="Y1269">
        <f>Tabel1[[#This Row],[Passive]]</f>
        <v>4</v>
      </c>
      <c r="Z1269">
        <f>Tabel1[[#This Row],[Total Aktive]]+Tabel1[[#This Row],[Total Passive]]</f>
        <v>526</v>
      </c>
    </row>
    <row r="1270" spans="1:26" x14ac:dyDescent="0.2">
      <c r="A1270">
        <v>2017</v>
      </c>
      <c r="B1270">
        <v>23</v>
      </c>
      <c r="C1270" t="s">
        <v>236</v>
      </c>
      <c r="D1270">
        <v>26</v>
      </c>
      <c r="E1270">
        <v>9</v>
      </c>
      <c r="F1270">
        <v>6</v>
      </c>
      <c r="G1270">
        <v>3</v>
      </c>
      <c r="H1270">
        <v>313</v>
      </c>
      <c r="I1270">
        <v>128</v>
      </c>
      <c r="J1270">
        <v>0</v>
      </c>
      <c r="K1270">
        <v>0</v>
      </c>
      <c r="L1270">
        <v>16</v>
      </c>
      <c r="M1270">
        <v>6</v>
      </c>
      <c r="N1270">
        <v>2</v>
      </c>
      <c r="O1270">
        <v>1</v>
      </c>
      <c r="P1270">
        <v>510</v>
      </c>
      <c r="Q1270">
        <v>44</v>
      </c>
      <c r="R1270" t="str">
        <f>_xlfn.CONCAT(Tabel1[[#This Row],[KlubNr]]," - ",Tabel1[[#This Row],[Klubnavn]])</f>
        <v>23 - Storstrømmen Gk</v>
      </c>
      <c r="S1270">
        <f>Tabel1[[#This Row],[Fleks mænd]]+Tabel1[[#This Row],[Fleks damer]]</f>
        <v>22</v>
      </c>
      <c r="T1270">
        <f>Tabel1[[#This Row],[Junior drenge]]+Tabel1[[#This Row],[Junior piger]]+Tabel1[[#This Row],[Junior drenge uden banetill.]]+Tabel1[[#This Row],[Junior piger uden banetill.]]+Tabel1[[#This Row],[Senior mænd]]+Tabel1[[#This Row],[Senior damer]]</f>
        <v>485</v>
      </c>
      <c r="U1270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1270">
        <f>Tabel1[[#This Row],[Senior mænd]]+Tabel1[[#This Row],[Senior damer]]</f>
        <v>441</v>
      </c>
      <c r="W1270">
        <f>Tabel1[[#This Row],[Langdist mænd]]+Tabel1[[#This Row],[Langdist damer]]</f>
        <v>3</v>
      </c>
      <c r="X1270">
        <f>Tabel1[[#This Row],[I alt]]</f>
        <v>510</v>
      </c>
      <c r="Y1270">
        <f>Tabel1[[#This Row],[Passive]]</f>
        <v>44</v>
      </c>
      <c r="Z1270">
        <f>Tabel1[[#This Row],[Total Aktive]]+Tabel1[[#This Row],[Total Passive]]</f>
        <v>554</v>
      </c>
    </row>
    <row r="1271" spans="1:26" x14ac:dyDescent="0.2">
      <c r="A1271">
        <v>2017</v>
      </c>
      <c r="B1271">
        <v>106</v>
      </c>
      <c r="C1271" t="s">
        <v>147</v>
      </c>
      <c r="D1271">
        <v>18</v>
      </c>
      <c r="E1271">
        <v>4</v>
      </c>
      <c r="F1271">
        <v>0</v>
      </c>
      <c r="G1271">
        <v>0</v>
      </c>
      <c r="H1271">
        <v>248</v>
      </c>
      <c r="I1271">
        <v>101</v>
      </c>
      <c r="J1271">
        <v>0</v>
      </c>
      <c r="K1271">
        <v>0</v>
      </c>
      <c r="L1271">
        <v>79</v>
      </c>
      <c r="M1271">
        <v>38</v>
      </c>
      <c r="N1271">
        <v>16</v>
      </c>
      <c r="O1271">
        <v>6</v>
      </c>
      <c r="P1271">
        <v>510</v>
      </c>
      <c r="Q1271">
        <v>24</v>
      </c>
      <c r="R1271" t="str">
        <f>_xlfn.CONCAT(Tabel1[[#This Row],[KlubNr]]," - ",Tabel1[[#This Row],[Klubnavn]])</f>
        <v>106 - Falster Golfklub</v>
      </c>
      <c r="S1271">
        <f>Tabel1[[#This Row],[Fleks mænd]]+Tabel1[[#This Row],[Fleks damer]]</f>
        <v>117</v>
      </c>
      <c r="T1271">
        <f>Tabel1[[#This Row],[Junior drenge]]+Tabel1[[#This Row],[Junior piger]]+Tabel1[[#This Row],[Junior drenge uden banetill.]]+Tabel1[[#This Row],[Junior piger uden banetill.]]+Tabel1[[#This Row],[Senior mænd]]+Tabel1[[#This Row],[Senior damer]]</f>
        <v>371</v>
      </c>
      <c r="U1271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271">
        <f>Tabel1[[#This Row],[Senior mænd]]+Tabel1[[#This Row],[Senior damer]]</f>
        <v>349</v>
      </c>
      <c r="W1271">
        <f>Tabel1[[#This Row],[Langdist mænd]]+Tabel1[[#This Row],[Langdist damer]]</f>
        <v>22</v>
      </c>
      <c r="X1271">
        <f>Tabel1[[#This Row],[I alt]]</f>
        <v>510</v>
      </c>
      <c r="Y1271">
        <f>Tabel1[[#This Row],[Passive]]</f>
        <v>24</v>
      </c>
      <c r="Z1271">
        <f>Tabel1[[#This Row],[Total Aktive]]+Tabel1[[#This Row],[Total Passive]]</f>
        <v>534</v>
      </c>
    </row>
    <row r="1272" spans="1:26" x14ac:dyDescent="0.2">
      <c r="A1272">
        <v>2017</v>
      </c>
      <c r="B1272">
        <v>96</v>
      </c>
      <c r="C1272" t="s">
        <v>181</v>
      </c>
      <c r="D1272">
        <v>14</v>
      </c>
      <c r="E1272">
        <v>0</v>
      </c>
      <c r="F1272">
        <v>0</v>
      </c>
      <c r="G1272">
        <v>0</v>
      </c>
      <c r="H1272">
        <v>252</v>
      </c>
      <c r="I1272">
        <v>132</v>
      </c>
      <c r="J1272">
        <v>0</v>
      </c>
      <c r="K1272">
        <v>0</v>
      </c>
      <c r="L1272">
        <v>29</v>
      </c>
      <c r="M1272">
        <v>5</v>
      </c>
      <c r="N1272">
        <v>45</v>
      </c>
      <c r="O1272">
        <v>31</v>
      </c>
      <c r="P1272">
        <v>508</v>
      </c>
      <c r="Q1272">
        <v>34</v>
      </c>
      <c r="R1272" t="str">
        <f>_xlfn.CONCAT(Tabel1[[#This Row],[KlubNr]]," - ",Tabel1[[#This Row],[Klubnavn]])</f>
        <v>96 - Blåvandshuk Golfklub</v>
      </c>
      <c r="S1272">
        <f>Tabel1[[#This Row],[Fleks mænd]]+Tabel1[[#This Row],[Fleks damer]]</f>
        <v>34</v>
      </c>
      <c r="T1272">
        <f>Tabel1[[#This Row],[Junior drenge]]+Tabel1[[#This Row],[Junior piger]]+Tabel1[[#This Row],[Junior drenge uden banetill.]]+Tabel1[[#This Row],[Junior piger uden banetill.]]+Tabel1[[#This Row],[Senior mænd]]+Tabel1[[#This Row],[Senior damer]]</f>
        <v>398</v>
      </c>
      <c r="U1272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272">
        <f>Tabel1[[#This Row],[Senior mænd]]+Tabel1[[#This Row],[Senior damer]]</f>
        <v>384</v>
      </c>
      <c r="W1272">
        <f>Tabel1[[#This Row],[Langdist mænd]]+Tabel1[[#This Row],[Langdist damer]]</f>
        <v>76</v>
      </c>
      <c r="X1272">
        <f>Tabel1[[#This Row],[I alt]]</f>
        <v>508</v>
      </c>
      <c r="Y1272">
        <f>Tabel1[[#This Row],[Passive]]</f>
        <v>34</v>
      </c>
      <c r="Z1272">
        <f>Tabel1[[#This Row],[Total Aktive]]+Tabel1[[#This Row],[Total Passive]]</f>
        <v>542</v>
      </c>
    </row>
    <row r="1273" spans="1:26" x14ac:dyDescent="0.2">
      <c r="A1273">
        <v>2017</v>
      </c>
      <c r="B1273">
        <v>48</v>
      </c>
      <c r="C1273" t="s">
        <v>151</v>
      </c>
      <c r="D1273">
        <v>21</v>
      </c>
      <c r="E1273">
        <v>7</v>
      </c>
      <c r="F1273">
        <v>1</v>
      </c>
      <c r="G1273">
        <v>3</v>
      </c>
      <c r="H1273">
        <v>265</v>
      </c>
      <c r="I1273">
        <v>133</v>
      </c>
      <c r="J1273">
        <v>0</v>
      </c>
      <c r="K1273">
        <v>0</v>
      </c>
      <c r="L1273">
        <v>45</v>
      </c>
      <c r="M1273">
        <v>28</v>
      </c>
      <c r="N1273">
        <v>0</v>
      </c>
      <c r="O1273">
        <v>0</v>
      </c>
      <c r="P1273">
        <v>503</v>
      </c>
      <c r="Q1273">
        <v>62</v>
      </c>
      <c r="R1273" t="str">
        <f>_xlfn.CONCAT(Tabel1[[#This Row],[KlubNr]]," - ",Tabel1[[#This Row],[Klubnavn]])</f>
        <v>48 - Himmerland Golf Klub</v>
      </c>
      <c r="S1273">
        <f>Tabel1[[#This Row],[Fleks mænd]]+Tabel1[[#This Row],[Fleks damer]]</f>
        <v>73</v>
      </c>
      <c r="T1273">
        <f>Tabel1[[#This Row],[Junior drenge]]+Tabel1[[#This Row],[Junior piger]]+Tabel1[[#This Row],[Junior drenge uden banetill.]]+Tabel1[[#This Row],[Junior piger uden banetill.]]+Tabel1[[#This Row],[Senior mænd]]+Tabel1[[#This Row],[Senior damer]]</f>
        <v>430</v>
      </c>
      <c r="U1273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273">
        <f>Tabel1[[#This Row],[Senior mænd]]+Tabel1[[#This Row],[Senior damer]]</f>
        <v>398</v>
      </c>
      <c r="W1273">
        <f>Tabel1[[#This Row],[Langdist mænd]]+Tabel1[[#This Row],[Langdist damer]]</f>
        <v>0</v>
      </c>
      <c r="X1273">
        <f>Tabel1[[#This Row],[I alt]]</f>
        <v>503</v>
      </c>
      <c r="Y1273">
        <f>Tabel1[[#This Row],[Passive]]</f>
        <v>62</v>
      </c>
      <c r="Z1273">
        <f>Tabel1[[#This Row],[Total Aktive]]+Tabel1[[#This Row],[Total Passive]]</f>
        <v>565</v>
      </c>
    </row>
    <row r="1274" spans="1:26" x14ac:dyDescent="0.2">
      <c r="A1274">
        <v>2017</v>
      </c>
      <c r="B1274">
        <v>167</v>
      </c>
      <c r="C1274" t="s">
        <v>173</v>
      </c>
      <c r="D1274">
        <v>14</v>
      </c>
      <c r="E1274">
        <v>2</v>
      </c>
      <c r="F1274">
        <v>9</v>
      </c>
      <c r="G1274">
        <v>3</v>
      </c>
      <c r="H1274">
        <v>238</v>
      </c>
      <c r="I1274">
        <v>100</v>
      </c>
      <c r="J1274">
        <v>0</v>
      </c>
      <c r="K1274">
        <v>0</v>
      </c>
      <c r="L1274">
        <v>87</v>
      </c>
      <c r="M1274">
        <v>40</v>
      </c>
      <c r="N1274">
        <v>6</v>
      </c>
      <c r="O1274">
        <v>2</v>
      </c>
      <c r="P1274">
        <v>501</v>
      </c>
      <c r="Q1274">
        <v>21</v>
      </c>
      <c r="R1274" t="str">
        <f>_xlfn.CONCAT(Tabel1[[#This Row],[KlubNr]]," - ",Tabel1[[#This Row],[Klubnavn]])</f>
        <v>167 - Barløseborg Golfklub</v>
      </c>
      <c r="S1274">
        <f>Tabel1[[#This Row],[Fleks mænd]]+Tabel1[[#This Row],[Fleks damer]]</f>
        <v>127</v>
      </c>
      <c r="T1274">
        <f>Tabel1[[#This Row],[Junior drenge]]+Tabel1[[#This Row],[Junior piger]]+Tabel1[[#This Row],[Junior drenge uden banetill.]]+Tabel1[[#This Row],[Junior piger uden banetill.]]+Tabel1[[#This Row],[Senior mænd]]+Tabel1[[#This Row],[Senior damer]]</f>
        <v>366</v>
      </c>
      <c r="U1274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274">
        <f>Tabel1[[#This Row],[Senior mænd]]+Tabel1[[#This Row],[Senior damer]]</f>
        <v>338</v>
      </c>
      <c r="W1274">
        <f>Tabel1[[#This Row],[Langdist mænd]]+Tabel1[[#This Row],[Langdist damer]]</f>
        <v>8</v>
      </c>
      <c r="X1274">
        <f>Tabel1[[#This Row],[I alt]]</f>
        <v>501</v>
      </c>
      <c r="Y1274">
        <f>Tabel1[[#This Row],[Passive]]</f>
        <v>21</v>
      </c>
      <c r="Z1274">
        <f>Tabel1[[#This Row],[Total Aktive]]+Tabel1[[#This Row],[Total Passive]]</f>
        <v>522</v>
      </c>
    </row>
    <row r="1275" spans="1:26" x14ac:dyDescent="0.2">
      <c r="A1275">
        <v>2017</v>
      </c>
      <c r="B1275">
        <v>111</v>
      </c>
      <c r="C1275" t="s">
        <v>140</v>
      </c>
      <c r="D1275">
        <v>15</v>
      </c>
      <c r="E1275">
        <v>5</v>
      </c>
      <c r="F1275">
        <v>0</v>
      </c>
      <c r="G1275">
        <v>0</v>
      </c>
      <c r="H1275">
        <v>324</v>
      </c>
      <c r="I1275">
        <v>143</v>
      </c>
      <c r="J1275">
        <v>0</v>
      </c>
      <c r="K1275">
        <v>0</v>
      </c>
      <c r="L1275">
        <v>10</v>
      </c>
      <c r="M1275">
        <v>0</v>
      </c>
      <c r="N1275">
        <v>1</v>
      </c>
      <c r="O1275">
        <v>1</v>
      </c>
      <c r="P1275">
        <v>499</v>
      </c>
      <c r="Q1275">
        <v>35</v>
      </c>
      <c r="R1275" t="str">
        <f>_xlfn.CONCAT(Tabel1[[#This Row],[KlubNr]]," - ",Tabel1[[#This Row],[Klubnavn]])</f>
        <v>111 - Albertslund Golfklub</v>
      </c>
      <c r="S1275">
        <f>Tabel1[[#This Row],[Fleks mænd]]+Tabel1[[#This Row],[Fleks damer]]</f>
        <v>10</v>
      </c>
      <c r="T1275">
        <f>Tabel1[[#This Row],[Junior drenge]]+Tabel1[[#This Row],[Junior piger]]+Tabel1[[#This Row],[Junior drenge uden banetill.]]+Tabel1[[#This Row],[Junior piger uden banetill.]]+Tabel1[[#This Row],[Senior mænd]]+Tabel1[[#This Row],[Senior damer]]</f>
        <v>487</v>
      </c>
      <c r="U1275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275">
        <f>Tabel1[[#This Row],[Senior mænd]]+Tabel1[[#This Row],[Senior damer]]</f>
        <v>467</v>
      </c>
      <c r="W1275">
        <f>Tabel1[[#This Row],[Langdist mænd]]+Tabel1[[#This Row],[Langdist damer]]</f>
        <v>2</v>
      </c>
      <c r="X1275">
        <f>Tabel1[[#This Row],[I alt]]</f>
        <v>499</v>
      </c>
      <c r="Y1275">
        <f>Tabel1[[#This Row],[Passive]]</f>
        <v>35</v>
      </c>
      <c r="Z1275">
        <f>Tabel1[[#This Row],[Total Aktive]]+Tabel1[[#This Row],[Total Passive]]</f>
        <v>534</v>
      </c>
    </row>
    <row r="1276" spans="1:26" x14ac:dyDescent="0.2">
      <c r="A1276">
        <v>2017</v>
      </c>
      <c r="B1276">
        <v>98</v>
      </c>
      <c r="C1276" t="s">
        <v>161</v>
      </c>
      <c r="D1276">
        <v>26</v>
      </c>
      <c r="E1276">
        <v>5</v>
      </c>
      <c r="F1276">
        <v>0</v>
      </c>
      <c r="G1276">
        <v>0</v>
      </c>
      <c r="H1276">
        <v>240</v>
      </c>
      <c r="I1276">
        <v>92</v>
      </c>
      <c r="J1276">
        <v>0</v>
      </c>
      <c r="K1276">
        <v>0</v>
      </c>
      <c r="L1276">
        <v>72</v>
      </c>
      <c r="M1276">
        <v>29</v>
      </c>
      <c r="N1276">
        <v>23</v>
      </c>
      <c r="O1276">
        <v>9</v>
      </c>
      <c r="P1276">
        <v>496</v>
      </c>
      <c r="Q1276">
        <v>21</v>
      </c>
      <c r="R1276" t="str">
        <f>_xlfn.CONCAT(Tabel1[[#This Row],[KlubNr]]," - ",Tabel1[[#This Row],[Klubnavn]])</f>
        <v>98 - Møn Golfklub</v>
      </c>
      <c r="S1276">
        <f>Tabel1[[#This Row],[Fleks mænd]]+Tabel1[[#This Row],[Fleks damer]]</f>
        <v>101</v>
      </c>
      <c r="T1276">
        <f>Tabel1[[#This Row],[Junior drenge]]+Tabel1[[#This Row],[Junior piger]]+Tabel1[[#This Row],[Junior drenge uden banetill.]]+Tabel1[[#This Row],[Junior piger uden banetill.]]+Tabel1[[#This Row],[Senior mænd]]+Tabel1[[#This Row],[Senior damer]]</f>
        <v>363</v>
      </c>
      <c r="U1276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276">
        <f>Tabel1[[#This Row],[Senior mænd]]+Tabel1[[#This Row],[Senior damer]]</f>
        <v>332</v>
      </c>
      <c r="W1276">
        <f>Tabel1[[#This Row],[Langdist mænd]]+Tabel1[[#This Row],[Langdist damer]]</f>
        <v>32</v>
      </c>
      <c r="X1276">
        <f>Tabel1[[#This Row],[I alt]]</f>
        <v>496</v>
      </c>
      <c r="Y1276">
        <f>Tabel1[[#This Row],[Passive]]</f>
        <v>21</v>
      </c>
      <c r="Z1276">
        <f>Tabel1[[#This Row],[Total Aktive]]+Tabel1[[#This Row],[Total Passive]]</f>
        <v>517</v>
      </c>
    </row>
    <row r="1277" spans="1:26" x14ac:dyDescent="0.2">
      <c r="A1277">
        <v>2017</v>
      </c>
      <c r="B1277">
        <v>156</v>
      </c>
      <c r="C1277" t="s">
        <v>166</v>
      </c>
      <c r="D1277">
        <v>20</v>
      </c>
      <c r="E1277">
        <v>3</v>
      </c>
      <c r="F1277">
        <v>13</v>
      </c>
      <c r="G1277">
        <v>5</v>
      </c>
      <c r="H1277">
        <v>294</v>
      </c>
      <c r="I1277">
        <v>111</v>
      </c>
      <c r="J1277">
        <v>0</v>
      </c>
      <c r="K1277">
        <v>0</v>
      </c>
      <c r="L1277">
        <v>19</v>
      </c>
      <c r="M1277">
        <v>13</v>
      </c>
      <c r="N1277">
        <v>9</v>
      </c>
      <c r="O1277">
        <v>3</v>
      </c>
      <c r="P1277">
        <v>490</v>
      </c>
      <c r="Q1277">
        <v>31</v>
      </c>
      <c r="R1277" t="str">
        <f>_xlfn.CONCAT(Tabel1[[#This Row],[KlubNr]]," - ",Tabel1[[#This Row],[Klubnavn]])</f>
        <v>156 - Aars Golfklub</v>
      </c>
      <c r="S1277">
        <f>Tabel1[[#This Row],[Fleks mænd]]+Tabel1[[#This Row],[Fleks damer]]</f>
        <v>32</v>
      </c>
      <c r="T1277">
        <f>Tabel1[[#This Row],[Junior drenge]]+Tabel1[[#This Row],[Junior piger]]+Tabel1[[#This Row],[Junior drenge uden banetill.]]+Tabel1[[#This Row],[Junior piger uden banetill.]]+Tabel1[[#This Row],[Senior mænd]]+Tabel1[[#This Row],[Senior damer]]</f>
        <v>446</v>
      </c>
      <c r="U1277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1277">
        <f>Tabel1[[#This Row],[Senior mænd]]+Tabel1[[#This Row],[Senior damer]]</f>
        <v>405</v>
      </c>
      <c r="W1277">
        <f>Tabel1[[#This Row],[Langdist mænd]]+Tabel1[[#This Row],[Langdist damer]]</f>
        <v>12</v>
      </c>
      <c r="X1277">
        <f>Tabel1[[#This Row],[I alt]]</f>
        <v>490</v>
      </c>
      <c r="Y1277">
        <f>Tabel1[[#This Row],[Passive]]</f>
        <v>31</v>
      </c>
      <c r="Z1277">
        <f>Tabel1[[#This Row],[Total Aktive]]+Tabel1[[#This Row],[Total Passive]]</f>
        <v>521</v>
      </c>
    </row>
    <row r="1278" spans="1:26" x14ac:dyDescent="0.2">
      <c r="A1278">
        <v>2017</v>
      </c>
      <c r="B1278">
        <v>200</v>
      </c>
      <c r="C1278" t="s">
        <v>214</v>
      </c>
      <c r="D1278">
        <v>51</v>
      </c>
      <c r="E1278">
        <v>3</v>
      </c>
      <c r="F1278">
        <v>28</v>
      </c>
      <c r="G1278">
        <v>16</v>
      </c>
      <c r="H1278">
        <v>305</v>
      </c>
      <c r="I1278">
        <v>84</v>
      </c>
      <c r="J1278">
        <v>0</v>
      </c>
      <c r="K1278">
        <v>0</v>
      </c>
      <c r="L1278">
        <v>0</v>
      </c>
      <c r="M1278">
        <v>0</v>
      </c>
      <c r="N1278">
        <v>0</v>
      </c>
      <c r="O1278">
        <v>0</v>
      </c>
      <c r="P1278">
        <v>487</v>
      </c>
      <c r="Q1278">
        <v>0</v>
      </c>
      <c r="R1278" t="str">
        <f>_xlfn.CONCAT(Tabel1[[#This Row],[KlubNr]]," - ",Tabel1[[#This Row],[Klubnavn]])</f>
        <v>200 - Great Northern Golf Club</v>
      </c>
      <c r="S1278">
        <f>Tabel1[[#This Row],[Fleks mænd]]+Tabel1[[#This Row],[Fleks damer]]</f>
        <v>0</v>
      </c>
      <c r="T1278">
        <f>Tabel1[[#This Row],[Junior drenge]]+Tabel1[[#This Row],[Junior piger]]+Tabel1[[#This Row],[Junior drenge uden banetill.]]+Tabel1[[#This Row],[Junior piger uden banetill.]]+Tabel1[[#This Row],[Senior mænd]]+Tabel1[[#This Row],[Senior damer]]</f>
        <v>487</v>
      </c>
      <c r="U1278">
        <f>Tabel1[[#This Row],[Junior drenge]]+Tabel1[[#This Row],[Junior piger]]+Tabel1[[#This Row],[Junior drenge uden banetill.]]+Tabel1[[#This Row],[Junior piger uden banetill.]]+Tabel1[[#This Row],[Fleks drenge]]+Tabel1[[#This Row],[Fleks piger]]</f>
        <v>98</v>
      </c>
      <c r="V1278">
        <f>Tabel1[[#This Row],[Senior mænd]]+Tabel1[[#This Row],[Senior damer]]</f>
        <v>389</v>
      </c>
      <c r="W1278">
        <f>Tabel1[[#This Row],[Langdist mænd]]+Tabel1[[#This Row],[Langdist damer]]</f>
        <v>0</v>
      </c>
      <c r="X1278">
        <f>Tabel1[[#This Row],[I alt]]</f>
        <v>487</v>
      </c>
      <c r="Y1278">
        <f>Tabel1[[#This Row],[Passive]]</f>
        <v>0</v>
      </c>
      <c r="Z1278">
        <f>Tabel1[[#This Row],[Total Aktive]]+Tabel1[[#This Row],[Total Passive]]</f>
        <v>487</v>
      </c>
    </row>
    <row r="1279" spans="1:26" x14ac:dyDescent="0.2">
      <c r="A1279">
        <v>2017</v>
      </c>
      <c r="B1279">
        <v>900</v>
      </c>
      <c r="C1279" t="s">
        <v>169</v>
      </c>
      <c r="D1279">
        <v>7</v>
      </c>
      <c r="E1279">
        <v>2</v>
      </c>
      <c r="F1279">
        <v>0</v>
      </c>
      <c r="G1279">
        <v>0</v>
      </c>
      <c r="H1279">
        <v>428</v>
      </c>
      <c r="I1279">
        <v>45</v>
      </c>
      <c r="J1279">
        <v>0</v>
      </c>
      <c r="K1279">
        <v>0</v>
      </c>
      <c r="L1279">
        <v>0</v>
      </c>
      <c r="M1279">
        <v>0</v>
      </c>
      <c r="N1279">
        <v>0</v>
      </c>
      <c r="O1279">
        <v>0</v>
      </c>
      <c r="P1279">
        <v>482</v>
      </c>
      <c r="Q1279">
        <v>31</v>
      </c>
      <c r="R1279" t="str">
        <f>_xlfn.CONCAT(Tabel1[[#This Row],[KlubNr]]," - ",Tabel1[[#This Row],[Klubnavn]])</f>
        <v>900 - Royal Golf Club</v>
      </c>
      <c r="S1279">
        <f>Tabel1[[#This Row],[Fleks mænd]]+Tabel1[[#This Row],[Fleks damer]]</f>
        <v>0</v>
      </c>
      <c r="T1279">
        <f>Tabel1[[#This Row],[Junior drenge]]+Tabel1[[#This Row],[Junior piger]]+Tabel1[[#This Row],[Junior drenge uden banetill.]]+Tabel1[[#This Row],[Junior piger uden banetill.]]+Tabel1[[#This Row],[Senior mænd]]+Tabel1[[#This Row],[Senior damer]]</f>
        <v>482</v>
      </c>
      <c r="U1279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279">
        <f>Tabel1[[#This Row],[Senior mænd]]+Tabel1[[#This Row],[Senior damer]]</f>
        <v>473</v>
      </c>
      <c r="W1279">
        <f>Tabel1[[#This Row],[Langdist mænd]]+Tabel1[[#This Row],[Langdist damer]]</f>
        <v>0</v>
      </c>
      <c r="X1279">
        <f>Tabel1[[#This Row],[I alt]]</f>
        <v>482</v>
      </c>
      <c r="Y1279">
        <f>Tabel1[[#This Row],[Passive]]</f>
        <v>31</v>
      </c>
      <c r="Z1279">
        <f>Tabel1[[#This Row],[Total Aktive]]+Tabel1[[#This Row],[Total Passive]]</f>
        <v>513</v>
      </c>
    </row>
    <row r="1280" spans="1:26" x14ac:dyDescent="0.2">
      <c r="A1280">
        <v>2017</v>
      </c>
      <c r="B1280">
        <v>81</v>
      </c>
      <c r="C1280" t="s">
        <v>146</v>
      </c>
      <c r="D1280">
        <v>5</v>
      </c>
      <c r="E1280">
        <v>0</v>
      </c>
      <c r="F1280">
        <v>0</v>
      </c>
      <c r="G1280">
        <v>0</v>
      </c>
      <c r="H1280">
        <v>273</v>
      </c>
      <c r="I1280">
        <v>144</v>
      </c>
      <c r="J1280">
        <v>0</v>
      </c>
      <c r="K1280">
        <v>0</v>
      </c>
      <c r="L1280">
        <v>0</v>
      </c>
      <c r="M1280">
        <v>0</v>
      </c>
      <c r="N1280">
        <v>35</v>
      </c>
      <c r="O1280">
        <v>24</v>
      </c>
      <c r="P1280">
        <v>481</v>
      </c>
      <c r="Q1280">
        <v>50</v>
      </c>
      <c r="R1280" t="str">
        <f>_xlfn.CONCAT(Tabel1[[#This Row],[KlubNr]]," - ",Tabel1[[#This Row],[Klubnavn]])</f>
        <v>81 - Hirtshals Golfklub</v>
      </c>
      <c r="S1280">
        <f>Tabel1[[#This Row],[Fleks mænd]]+Tabel1[[#This Row],[Fleks damer]]</f>
        <v>0</v>
      </c>
      <c r="T1280">
        <f>Tabel1[[#This Row],[Junior drenge]]+Tabel1[[#This Row],[Junior piger]]+Tabel1[[#This Row],[Junior drenge uden banetill.]]+Tabel1[[#This Row],[Junior piger uden banetill.]]+Tabel1[[#This Row],[Senior mænd]]+Tabel1[[#This Row],[Senior damer]]</f>
        <v>422</v>
      </c>
      <c r="U1280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280">
        <f>Tabel1[[#This Row],[Senior mænd]]+Tabel1[[#This Row],[Senior damer]]</f>
        <v>417</v>
      </c>
      <c r="W1280">
        <f>Tabel1[[#This Row],[Langdist mænd]]+Tabel1[[#This Row],[Langdist damer]]</f>
        <v>59</v>
      </c>
      <c r="X1280">
        <f>Tabel1[[#This Row],[I alt]]</f>
        <v>481</v>
      </c>
      <c r="Y1280">
        <f>Tabel1[[#This Row],[Passive]]</f>
        <v>50</v>
      </c>
      <c r="Z1280">
        <f>Tabel1[[#This Row],[Total Aktive]]+Tabel1[[#This Row],[Total Passive]]</f>
        <v>531</v>
      </c>
    </row>
    <row r="1281" spans="1:26" x14ac:dyDescent="0.2">
      <c r="A1281">
        <v>2017</v>
      </c>
      <c r="B1281">
        <v>173</v>
      </c>
      <c r="C1281" t="s">
        <v>168</v>
      </c>
      <c r="D1281">
        <v>2</v>
      </c>
      <c r="E1281">
        <v>2</v>
      </c>
      <c r="F1281">
        <v>0</v>
      </c>
      <c r="G1281">
        <v>0</v>
      </c>
      <c r="H1281">
        <v>294</v>
      </c>
      <c r="I1281">
        <v>106</v>
      </c>
      <c r="J1281">
        <v>0</v>
      </c>
      <c r="K1281">
        <v>0</v>
      </c>
      <c r="L1281">
        <v>44</v>
      </c>
      <c r="M1281">
        <v>17</v>
      </c>
      <c r="N1281">
        <v>10</v>
      </c>
      <c r="O1281">
        <v>4</v>
      </c>
      <c r="P1281">
        <v>479</v>
      </c>
      <c r="Q1281">
        <v>37</v>
      </c>
      <c r="R1281" t="str">
        <f>_xlfn.CONCAT(Tabel1[[#This Row],[KlubNr]]," - ",Tabel1[[#This Row],[Klubnavn]])</f>
        <v>173 - Tollundgaard Golfklub</v>
      </c>
      <c r="S1281">
        <f>Tabel1[[#This Row],[Fleks mænd]]+Tabel1[[#This Row],[Fleks damer]]</f>
        <v>61</v>
      </c>
      <c r="T1281">
        <f>Tabel1[[#This Row],[Junior drenge]]+Tabel1[[#This Row],[Junior piger]]+Tabel1[[#This Row],[Junior drenge uden banetill.]]+Tabel1[[#This Row],[Junior piger uden banetill.]]+Tabel1[[#This Row],[Senior mænd]]+Tabel1[[#This Row],[Senior damer]]</f>
        <v>404</v>
      </c>
      <c r="U1281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281">
        <f>Tabel1[[#This Row],[Senior mænd]]+Tabel1[[#This Row],[Senior damer]]</f>
        <v>400</v>
      </c>
      <c r="W1281">
        <f>Tabel1[[#This Row],[Langdist mænd]]+Tabel1[[#This Row],[Langdist damer]]</f>
        <v>14</v>
      </c>
      <c r="X1281">
        <f>Tabel1[[#This Row],[I alt]]</f>
        <v>479</v>
      </c>
      <c r="Y1281">
        <f>Tabel1[[#This Row],[Passive]]</f>
        <v>37</v>
      </c>
      <c r="Z1281">
        <f>Tabel1[[#This Row],[Total Aktive]]+Tabel1[[#This Row],[Total Passive]]</f>
        <v>516</v>
      </c>
    </row>
    <row r="1282" spans="1:26" x14ac:dyDescent="0.2">
      <c r="A1282">
        <v>2017</v>
      </c>
      <c r="B1282">
        <v>10</v>
      </c>
      <c r="C1282" t="s">
        <v>70</v>
      </c>
      <c r="D1282">
        <v>5</v>
      </c>
      <c r="E1282">
        <v>2</v>
      </c>
      <c r="F1282">
        <v>0</v>
      </c>
      <c r="G1282">
        <v>0</v>
      </c>
      <c r="H1282">
        <v>157</v>
      </c>
      <c r="I1282">
        <v>91</v>
      </c>
      <c r="J1282">
        <v>0</v>
      </c>
      <c r="K1282">
        <v>0</v>
      </c>
      <c r="L1282">
        <v>57</v>
      </c>
      <c r="M1282">
        <v>25</v>
      </c>
      <c r="N1282">
        <v>81</v>
      </c>
      <c r="O1282">
        <v>53</v>
      </c>
      <c r="P1282">
        <v>471</v>
      </c>
      <c r="Q1282">
        <v>26</v>
      </c>
      <c r="R1282" t="str">
        <f>_xlfn.CONCAT(Tabel1[[#This Row],[KlubNr]]," - ",Tabel1[[#This Row],[Klubnavn]])</f>
        <v>10 - Fanø Vesterhavsbads Golfklub</v>
      </c>
      <c r="S1282">
        <f>Tabel1[[#This Row],[Fleks mænd]]+Tabel1[[#This Row],[Fleks damer]]</f>
        <v>82</v>
      </c>
      <c r="T1282">
        <f>Tabel1[[#This Row],[Junior drenge]]+Tabel1[[#This Row],[Junior piger]]+Tabel1[[#This Row],[Junior drenge uden banetill.]]+Tabel1[[#This Row],[Junior piger uden banetill.]]+Tabel1[[#This Row],[Senior mænd]]+Tabel1[[#This Row],[Senior damer]]</f>
        <v>255</v>
      </c>
      <c r="U1282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282">
        <f>Tabel1[[#This Row],[Senior mænd]]+Tabel1[[#This Row],[Senior damer]]</f>
        <v>248</v>
      </c>
      <c r="W1282">
        <f>Tabel1[[#This Row],[Langdist mænd]]+Tabel1[[#This Row],[Langdist damer]]</f>
        <v>134</v>
      </c>
      <c r="X1282">
        <f>Tabel1[[#This Row],[I alt]]</f>
        <v>471</v>
      </c>
      <c r="Y1282">
        <f>Tabel1[[#This Row],[Passive]]</f>
        <v>26</v>
      </c>
      <c r="Z1282">
        <f>Tabel1[[#This Row],[Total Aktive]]+Tabel1[[#This Row],[Total Passive]]</f>
        <v>497</v>
      </c>
    </row>
    <row r="1283" spans="1:26" x14ac:dyDescent="0.2">
      <c r="A1283">
        <v>2017</v>
      </c>
      <c r="B1283">
        <v>83</v>
      </c>
      <c r="C1283" t="s">
        <v>158</v>
      </c>
      <c r="D1283">
        <v>12</v>
      </c>
      <c r="E1283">
        <v>0</v>
      </c>
      <c r="F1283">
        <v>0</v>
      </c>
      <c r="G1283">
        <v>0</v>
      </c>
      <c r="H1283">
        <v>296</v>
      </c>
      <c r="I1283">
        <v>127</v>
      </c>
      <c r="J1283">
        <v>0</v>
      </c>
      <c r="K1283">
        <v>0</v>
      </c>
      <c r="L1283">
        <v>0</v>
      </c>
      <c r="M1283">
        <v>0</v>
      </c>
      <c r="N1283">
        <v>24</v>
      </c>
      <c r="O1283">
        <v>7</v>
      </c>
      <c r="P1283">
        <v>466</v>
      </c>
      <c r="Q1283">
        <v>136</v>
      </c>
      <c r="R1283" t="str">
        <f>_xlfn.CONCAT(Tabel1[[#This Row],[KlubNr]]," - ",Tabel1[[#This Row],[Klubnavn]])</f>
        <v>83 - Sindal Golf Klub</v>
      </c>
      <c r="S1283">
        <f>Tabel1[[#This Row],[Fleks mænd]]+Tabel1[[#This Row],[Fleks damer]]</f>
        <v>0</v>
      </c>
      <c r="T1283">
        <f>Tabel1[[#This Row],[Junior drenge]]+Tabel1[[#This Row],[Junior piger]]+Tabel1[[#This Row],[Junior drenge uden banetill.]]+Tabel1[[#This Row],[Junior piger uden banetill.]]+Tabel1[[#This Row],[Senior mænd]]+Tabel1[[#This Row],[Senior damer]]</f>
        <v>435</v>
      </c>
      <c r="U1283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1283">
        <f>Tabel1[[#This Row],[Senior mænd]]+Tabel1[[#This Row],[Senior damer]]</f>
        <v>423</v>
      </c>
      <c r="W1283">
        <f>Tabel1[[#This Row],[Langdist mænd]]+Tabel1[[#This Row],[Langdist damer]]</f>
        <v>31</v>
      </c>
      <c r="X1283">
        <f>Tabel1[[#This Row],[I alt]]</f>
        <v>466</v>
      </c>
      <c r="Y1283">
        <f>Tabel1[[#This Row],[Passive]]</f>
        <v>136</v>
      </c>
      <c r="Z1283">
        <f>Tabel1[[#This Row],[Total Aktive]]+Tabel1[[#This Row],[Total Passive]]</f>
        <v>602</v>
      </c>
    </row>
    <row r="1284" spans="1:26" x14ac:dyDescent="0.2">
      <c r="A1284">
        <v>2017</v>
      </c>
      <c r="B1284">
        <v>18</v>
      </c>
      <c r="C1284" t="s">
        <v>157</v>
      </c>
      <c r="D1284">
        <v>5</v>
      </c>
      <c r="E1284">
        <v>0</v>
      </c>
      <c r="F1284">
        <v>0</v>
      </c>
      <c r="G1284">
        <v>0</v>
      </c>
      <c r="H1284">
        <v>234</v>
      </c>
      <c r="I1284">
        <v>152</v>
      </c>
      <c r="J1284">
        <v>0</v>
      </c>
      <c r="K1284">
        <v>0</v>
      </c>
      <c r="L1284">
        <v>39</v>
      </c>
      <c r="M1284">
        <v>24</v>
      </c>
      <c r="N1284">
        <v>5</v>
      </c>
      <c r="O1284">
        <v>1</v>
      </c>
      <c r="P1284">
        <v>460</v>
      </c>
      <c r="Q1284">
        <v>14</v>
      </c>
      <c r="R1284" t="str">
        <f>_xlfn.CONCAT(Tabel1[[#This Row],[KlubNr]]," - ",Tabel1[[#This Row],[Klubnavn]])</f>
        <v>18 - Ebeltoft Golf Club</v>
      </c>
      <c r="S1284">
        <f>Tabel1[[#This Row],[Fleks mænd]]+Tabel1[[#This Row],[Fleks damer]]</f>
        <v>63</v>
      </c>
      <c r="T1284">
        <f>Tabel1[[#This Row],[Junior drenge]]+Tabel1[[#This Row],[Junior piger]]+Tabel1[[#This Row],[Junior drenge uden banetill.]]+Tabel1[[#This Row],[Junior piger uden banetill.]]+Tabel1[[#This Row],[Senior mænd]]+Tabel1[[#This Row],[Senior damer]]</f>
        <v>391</v>
      </c>
      <c r="U1284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284">
        <f>Tabel1[[#This Row],[Senior mænd]]+Tabel1[[#This Row],[Senior damer]]</f>
        <v>386</v>
      </c>
      <c r="W1284">
        <f>Tabel1[[#This Row],[Langdist mænd]]+Tabel1[[#This Row],[Langdist damer]]</f>
        <v>6</v>
      </c>
      <c r="X1284">
        <f>Tabel1[[#This Row],[I alt]]</f>
        <v>460</v>
      </c>
      <c r="Y1284">
        <f>Tabel1[[#This Row],[Passive]]</f>
        <v>14</v>
      </c>
      <c r="Z1284">
        <f>Tabel1[[#This Row],[Total Aktive]]+Tabel1[[#This Row],[Total Passive]]</f>
        <v>474</v>
      </c>
    </row>
    <row r="1285" spans="1:26" x14ac:dyDescent="0.2">
      <c r="A1285">
        <v>2017</v>
      </c>
      <c r="B1285">
        <v>34</v>
      </c>
      <c r="C1285" t="s">
        <v>141</v>
      </c>
      <c r="D1285">
        <v>9</v>
      </c>
      <c r="E1285">
        <v>2</v>
      </c>
      <c r="F1285">
        <v>0</v>
      </c>
      <c r="G1285">
        <v>0</v>
      </c>
      <c r="H1285">
        <v>269</v>
      </c>
      <c r="I1285">
        <v>119</v>
      </c>
      <c r="J1285">
        <v>0</v>
      </c>
      <c r="K1285">
        <v>0</v>
      </c>
      <c r="L1285">
        <v>33</v>
      </c>
      <c r="M1285">
        <v>17</v>
      </c>
      <c r="N1285">
        <v>5</v>
      </c>
      <c r="O1285">
        <v>2</v>
      </c>
      <c r="P1285">
        <v>456</v>
      </c>
      <c r="Q1285">
        <v>76</v>
      </c>
      <c r="R1285" t="str">
        <f>_xlfn.CONCAT(Tabel1[[#This Row],[KlubNr]]," - ",Tabel1[[#This Row],[Klubnavn]])</f>
        <v>34 - Bornholms Golf Klub</v>
      </c>
      <c r="S1285">
        <f>Tabel1[[#This Row],[Fleks mænd]]+Tabel1[[#This Row],[Fleks damer]]</f>
        <v>50</v>
      </c>
      <c r="T1285">
        <f>Tabel1[[#This Row],[Junior drenge]]+Tabel1[[#This Row],[Junior piger]]+Tabel1[[#This Row],[Junior drenge uden banetill.]]+Tabel1[[#This Row],[Junior piger uden banetill.]]+Tabel1[[#This Row],[Senior mænd]]+Tabel1[[#This Row],[Senior damer]]</f>
        <v>399</v>
      </c>
      <c r="U1285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285">
        <f>Tabel1[[#This Row],[Senior mænd]]+Tabel1[[#This Row],[Senior damer]]</f>
        <v>388</v>
      </c>
      <c r="W1285">
        <f>Tabel1[[#This Row],[Langdist mænd]]+Tabel1[[#This Row],[Langdist damer]]</f>
        <v>7</v>
      </c>
      <c r="X1285">
        <f>Tabel1[[#This Row],[I alt]]</f>
        <v>456</v>
      </c>
      <c r="Y1285">
        <f>Tabel1[[#This Row],[Passive]]</f>
        <v>76</v>
      </c>
      <c r="Z1285">
        <f>Tabel1[[#This Row],[Total Aktive]]+Tabel1[[#This Row],[Total Passive]]</f>
        <v>532</v>
      </c>
    </row>
    <row r="1286" spans="1:26" x14ac:dyDescent="0.2">
      <c r="A1286">
        <v>2017</v>
      </c>
      <c r="B1286">
        <v>155</v>
      </c>
      <c r="C1286" t="s">
        <v>184</v>
      </c>
      <c r="D1286">
        <v>8</v>
      </c>
      <c r="E1286">
        <v>1</v>
      </c>
      <c r="F1286">
        <v>0</v>
      </c>
      <c r="G1286">
        <v>0</v>
      </c>
      <c r="H1286">
        <v>230</v>
      </c>
      <c r="I1286">
        <v>117</v>
      </c>
      <c r="J1286">
        <v>0</v>
      </c>
      <c r="K1286">
        <v>0</v>
      </c>
      <c r="L1286">
        <v>40</v>
      </c>
      <c r="M1286">
        <v>34</v>
      </c>
      <c r="N1286">
        <v>21</v>
      </c>
      <c r="O1286">
        <v>5</v>
      </c>
      <c r="P1286">
        <v>456</v>
      </c>
      <c r="Q1286">
        <v>20</v>
      </c>
      <c r="R1286" t="str">
        <f>_xlfn.CONCAT(Tabel1[[#This Row],[KlubNr]]," - ",Tabel1[[#This Row],[Klubnavn]])</f>
        <v>155 - Hobro Golfklub</v>
      </c>
      <c r="S1286">
        <f>Tabel1[[#This Row],[Fleks mænd]]+Tabel1[[#This Row],[Fleks damer]]</f>
        <v>74</v>
      </c>
      <c r="T1286">
        <f>Tabel1[[#This Row],[Junior drenge]]+Tabel1[[#This Row],[Junior piger]]+Tabel1[[#This Row],[Junior drenge uden banetill.]]+Tabel1[[#This Row],[Junior piger uden banetill.]]+Tabel1[[#This Row],[Senior mænd]]+Tabel1[[#This Row],[Senior damer]]</f>
        <v>356</v>
      </c>
      <c r="U1286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286">
        <f>Tabel1[[#This Row],[Senior mænd]]+Tabel1[[#This Row],[Senior damer]]</f>
        <v>347</v>
      </c>
      <c r="W1286">
        <f>Tabel1[[#This Row],[Langdist mænd]]+Tabel1[[#This Row],[Langdist damer]]</f>
        <v>26</v>
      </c>
      <c r="X1286">
        <f>Tabel1[[#This Row],[I alt]]</f>
        <v>456</v>
      </c>
      <c r="Y1286">
        <f>Tabel1[[#This Row],[Passive]]</f>
        <v>20</v>
      </c>
      <c r="Z1286">
        <f>Tabel1[[#This Row],[Total Aktive]]+Tabel1[[#This Row],[Total Passive]]</f>
        <v>476</v>
      </c>
    </row>
    <row r="1287" spans="1:26" x14ac:dyDescent="0.2">
      <c r="A1287">
        <v>2017</v>
      </c>
      <c r="B1287">
        <v>162</v>
      </c>
      <c r="C1287" t="s">
        <v>183</v>
      </c>
      <c r="D1287">
        <v>8</v>
      </c>
      <c r="E1287">
        <v>1</v>
      </c>
      <c r="F1287">
        <v>17</v>
      </c>
      <c r="G1287">
        <v>7</v>
      </c>
      <c r="H1287">
        <v>242</v>
      </c>
      <c r="I1287">
        <v>115</v>
      </c>
      <c r="J1287">
        <v>0</v>
      </c>
      <c r="K1287">
        <v>0</v>
      </c>
      <c r="L1287">
        <v>33</v>
      </c>
      <c r="M1287">
        <v>15</v>
      </c>
      <c r="N1287">
        <v>6</v>
      </c>
      <c r="O1287">
        <v>4</v>
      </c>
      <c r="P1287">
        <v>448</v>
      </c>
      <c r="Q1287">
        <v>3</v>
      </c>
      <c r="R1287" t="str">
        <f>_xlfn.CONCAT(Tabel1[[#This Row],[KlubNr]]," - ",Tabel1[[#This Row],[Klubnavn]])</f>
        <v>162 - Bogense Golfklub</v>
      </c>
      <c r="S1287">
        <f>Tabel1[[#This Row],[Fleks mænd]]+Tabel1[[#This Row],[Fleks damer]]</f>
        <v>48</v>
      </c>
      <c r="T1287">
        <f>Tabel1[[#This Row],[Junior drenge]]+Tabel1[[#This Row],[Junior piger]]+Tabel1[[#This Row],[Junior drenge uden banetill.]]+Tabel1[[#This Row],[Junior piger uden banetill.]]+Tabel1[[#This Row],[Senior mænd]]+Tabel1[[#This Row],[Senior damer]]</f>
        <v>390</v>
      </c>
      <c r="U1287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1287">
        <f>Tabel1[[#This Row],[Senior mænd]]+Tabel1[[#This Row],[Senior damer]]</f>
        <v>357</v>
      </c>
      <c r="W1287">
        <f>Tabel1[[#This Row],[Langdist mænd]]+Tabel1[[#This Row],[Langdist damer]]</f>
        <v>10</v>
      </c>
      <c r="X1287">
        <f>Tabel1[[#This Row],[I alt]]</f>
        <v>448</v>
      </c>
      <c r="Y1287">
        <f>Tabel1[[#This Row],[Passive]]</f>
        <v>3</v>
      </c>
      <c r="Z1287">
        <f>Tabel1[[#This Row],[Total Aktive]]+Tabel1[[#This Row],[Total Passive]]</f>
        <v>451</v>
      </c>
    </row>
    <row r="1288" spans="1:26" x14ac:dyDescent="0.2">
      <c r="A1288">
        <v>2017</v>
      </c>
      <c r="B1288">
        <v>129</v>
      </c>
      <c r="C1288" t="s">
        <v>127</v>
      </c>
      <c r="D1288">
        <v>16</v>
      </c>
      <c r="E1288">
        <v>4</v>
      </c>
      <c r="F1288">
        <v>0</v>
      </c>
      <c r="G1288">
        <v>0</v>
      </c>
      <c r="H1288">
        <v>261</v>
      </c>
      <c r="I1288">
        <v>118</v>
      </c>
      <c r="J1288">
        <v>0</v>
      </c>
      <c r="K1288">
        <v>0</v>
      </c>
      <c r="L1288">
        <v>30</v>
      </c>
      <c r="M1288">
        <v>11</v>
      </c>
      <c r="N1288">
        <v>0</v>
      </c>
      <c r="O1288">
        <v>0</v>
      </c>
      <c r="P1288">
        <v>440</v>
      </c>
      <c r="Q1288">
        <v>7</v>
      </c>
      <c r="R1288" t="str">
        <f>_xlfn.CONCAT(Tabel1[[#This Row],[KlubNr]]," - ",Tabel1[[#This Row],[Klubnavn]])</f>
        <v>129 - Passebækgård Golf Klub</v>
      </c>
      <c r="S1288">
        <f>Tabel1[[#This Row],[Fleks mænd]]+Tabel1[[#This Row],[Fleks damer]]</f>
        <v>41</v>
      </c>
      <c r="T1288">
        <f>Tabel1[[#This Row],[Junior drenge]]+Tabel1[[#This Row],[Junior piger]]+Tabel1[[#This Row],[Junior drenge uden banetill.]]+Tabel1[[#This Row],[Junior piger uden banetill.]]+Tabel1[[#This Row],[Senior mænd]]+Tabel1[[#This Row],[Senior damer]]</f>
        <v>399</v>
      </c>
      <c r="U1288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288">
        <f>Tabel1[[#This Row],[Senior mænd]]+Tabel1[[#This Row],[Senior damer]]</f>
        <v>379</v>
      </c>
      <c r="W1288">
        <f>Tabel1[[#This Row],[Langdist mænd]]+Tabel1[[#This Row],[Langdist damer]]</f>
        <v>0</v>
      </c>
      <c r="X1288">
        <f>Tabel1[[#This Row],[I alt]]</f>
        <v>440</v>
      </c>
      <c r="Y1288">
        <f>Tabel1[[#This Row],[Passive]]</f>
        <v>7</v>
      </c>
      <c r="Z1288">
        <f>Tabel1[[#This Row],[Total Aktive]]+Tabel1[[#This Row],[Total Passive]]</f>
        <v>447</v>
      </c>
    </row>
    <row r="1289" spans="1:26" x14ac:dyDescent="0.2">
      <c r="A1289">
        <v>2017</v>
      </c>
      <c r="B1289">
        <v>104</v>
      </c>
      <c r="C1289" t="s">
        <v>171</v>
      </c>
      <c r="D1289">
        <v>8</v>
      </c>
      <c r="E1289">
        <v>2</v>
      </c>
      <c r="F1289">
        <v>7</v>
      </c>
      <c r="G1289">
        <v>5</v>
      </c>
      <c r="H1289">
        <v>254</v>
      </c>
      <c r="I1289">
        <v>101</v>
      </c>
      <c r="J1289">
        <v>0</v>
      </c>
      <c r="K1289">
        <v>0</v>
      </c>
      <c r="L1289">
        <v>37</v>
      </c>
      <c r="M1289">
        <v>16</v>
      </c>
      <c r="N1289">
        <v>1</v>
      </c>
      <c r="O1289">
        <v>1</v>
      </c>
      <c r="P1289">
        <v>432</v>
      </c>
      <c r="Q1289">
        <v>7</v>
      </c>
      <c r="R1289" t="str">
        <f>_xlfn.CONCAT(Tabel1[[#This Row],[KlubNr]]," - ",Tabel1[[#This Row],[Klubnavn]])</f>
        <v>104 - Nordborg Golfklub</v>
      </c>
      <c r="S1289">
        <f>Tabel1[[#This Row],[Fleks mænd]]+Tabel1[[#This Row],[Fleks damer]]</f>
        <v>53</v>
      </c>
      <c r="T1289">
        <f>Tabel1[[#This Row],[Junior drenge]]+Tabel1[[#This Row],[Junior piger]]+Tabel1[[#This Row],[Junior drenge uden banetill.]]+Tabel1[[#This Row],[Junior piger uden banetill.]]+Tabel1[[#This Row],[Senior mænd]]+Tabel1[[#This Row],[Senior damer]]</f>
        <v>377</v>
      </c>
      <c r="U1289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289">
        <f>Tabel1[[#This Row],[Senior mænd]]+Tabel1[[#This Row],[Senior damer]]</f>
        <v>355</v>
      </c>
      <c r="W1289">
        <f>Tabel1[[#This Row],[Langdist mænd]]+Tabel1[[#This Row],[Langdist damer]]</f>
        <v>2</v>
      </c>
      <c r="X1289">
        <f>Tabel1[[#This Row],[I alt]]</f>
        <v>432</v>
      </c>
      <c r="Y1289">
        <f>Tabel1[[#This Row],[Passive]]</f>
        <v>7</v>
      </c>
      <c r="Z1289">
        <f>Tabel1[[#This Row],[Total Aktive]]+Tabel1[[#This Row],[Total Passive]]</f>
        <v>439</v>
      </c>
    </row>
    <row r="1290" spans="1:26" x14ac:dyDescent="0.2">
      <c r="A1290">
        <v>2017</v>
      </c>
      <c r="B1290">
        <v>54</v>
      </c>
      <c r="C1290" t="s">
        <v>179</v>
      </c>
      <c r="D1290">
        <v>8</v>
      </c>
      <c r="E1290">
        <v>1</v>
      </c>
      <c r="F1290">
        <v>5</v>
      </c>
      <c r="G1290">
        <v>1</v>
      </c>
      <c r="H1290">
        <v>235</v>
      </c>
      <c r="I1290">
        <v>99</v>
      </c>
      <c r="J1290">
        <v>0</v>
      </c>
      <c r="K1290">
        <v>0</v>
      </c>
      <c r="L1290">
        <v>49</v>
      </c>
      <c r="M1290">
        <v>20</v>
      </c>
      <c r="N1290">
        <v>4</v>
      </c>
      <c r="O1290">
        <v>3</v>
      </c>
      <c r="P1290">
        <v>425</v>
      </c>
      <c r="Q1290">
        <v>18</v>
      </c>
      <c r="R1290" t="str">
        <f>_xlfn.CONCAT(Tabel1[[#This Row],[KlubNr]]," - ",Tabel1[[#This Row],[Klubnavn]])</f>
        <v>54 - Toftlund Golf Club</v>
      </c>
      <c r="S1290">
        <f>Tabel1[[#This Row],[Fleks mænd]]+Tabel1[[#This Row],[Fleks damer]]</f>
        <v>69</v>
      </c>
      <c r="T1290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1290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290">
        <f>Tabel1[[#This Row],[Senior mænd]]+Tabel1[[#This Row],[Senior damer]]</f>
        <v>334</v>
      </c>
      <c r="W1290">
        <f>Tabel1[[#This Row],[Langdist mænd]]+Tabel1[[#This Row],[Langdist damer]]</f>
        <v>7</v>
      </c>
      <c r="X1290">
        <f>Tabel1[[#This Row],[I alt]]</f>
        <v>425</v>
      </c>
      <c r="Y1290">
        <f>Tabel1[[#This Row],[Passive]]</f>
        <v>18</v>
      </c>
      <c r="Z1290">
        <f>Tabel1[[#This Row],[Total Aktive]]+Tabel1[[#This Row],[Total Passive]]</f>
        <v>443</v>
      </c>
    </row>
    <row r="1291" spans="1:26" x14ac:dyDescent="0.2">
      <c r="A1291">
        <v>2017</v>
      </c>
      <c r="B1291">
        <v>136</v>
      </c>
      <c r="C1291" t="s">
        <v>53</v>
      </c>
      <c r="D1291">
        <v>8</v>
      </c>
      <c r="E1291">
        <v>0</v>
      </c>
      <c r="F1291">
        <v>0</v>
      </c>
      <c r="G1291">
        <v>0</v>
      </c>
      <c r="H1291">
        <v>92</v>
      </c>
      <c r="I1291">
        <v>27</v>
      </c>
      <c r="J1291">
        <v>0</v>
      </c>
      <c r="K1291">
        <v>0</v>
      </c>
      <c r="L1291">
        <v>232</v>
      </c>
      <c r="M1291">
        <v>48</v>
      </c>
      <c r="N1291">
        <v>9</v>
      </c>
      <c r="O1291">
        <v>7</v>
      </c>
      <c r="P1291">
        <v>423</v>
      </c>
      <c r="Q1291">
        <v>8</v>
      </c>
      <c r="R1291" t="str">
        <f>_xlfn.CONCAT(Tabel1[[#This Row],[KlubNr]]," - ",Tabel1[[#This Row],[Klubnavn]])</f>
        <v>136 - Mensalgård Golfklub</v>
      </c>
      <c r="S1291">
        <f>Tabel1[[#This Row],[Fleks mænd]]+Tabel1[[#This Row],[Fleks damer]]</f>
        <v>280</v>
      </c>
      <c r="T1291">
        <f>Tabel1[[#This Row],[Junior drenge]]+Tabel1[[#This Row],[Junior piger]]+Tabel1[[#This Row],[Junior drenge uden banetill.]]+Tabel1[[#This Row],[Junior piger uden banetill.]]+Tabel1[[#This Row],[Senior mænd]]+Tabel1[[#This Row],[Senior damer]]</f>
        <v>127</v>
      </c>
      <c r="U1291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291">
        <f>Tabel1[[#This Row],[Senior mænd]]+Tabel1[[#This Row],[Senior damer]]</f>
        <v>119</v>
      </c>
      <c r="W1291">
        <f>Tabel1[[#This Row],[Langdist mænd]]+Tabel1[[#This Row],[Langdist damer]]</f>
        <v>16</v>
      </c>
      <c r="X1291">
        <f>Tabel1[[#This Row],[I alt]]</f>
        <v>423</v>
      </c>
      <c r="Y1291">
        <f>Tabel1[[#This Row],[Passive]]</f>
        <v>8</v>
      </c>
      <c r="Z1291">
        <f>Tabel1[[#This Row],[Total Aktive]]+Tabel1[[#This Row],[Total Passive]]</f>
        <v>431</v>
      </c>
    </row>
    <row r="1292" spans="1:26" x14ac:dyDescent="0.2">
      <c r="A1292">
        <v>2017</v>
      </c>
      <c r="B1292">
        <v>905</v>
      </c>
      <c r="C1292" t="s">
        <v>185</v>
      </c>
      <c r="D1292">
        <v>11</v>
      </c>
      <c r="E1292">
        <v>6</v>
      </c>
      <c r="F1292">
        <v>0</v>
      </c>
      <c r="G1292">
        <v>0</v>
      </c>
      <c r="H1292">
        <v>259</v>
      </c>
      <c r="I1292">
        <v>62</v>
      </c>
      <c r="J1292">
        <v>0</v>
      </c>
      <c r="K1292">
        <v>0</v>
      </c>
      <c r="L1292">
        <v>50</v>
      </c>
      <c r="M1292">
        <v>9</v>
      </c>
      <c r="N1292">
        <v>9</v>
      </c>
      <c r="O1292">
        <v>3</v>
      </c>
      <c r="P1292">
        <v>409</v>
      </c>
      <c r="Q1292">
        <v>10</v>
      </c>
      <c r="R1292" t="str">
        <f>_xlfn.CONCAT(Tabel1[[#This Row],[KlubNr]]," - ",Tabel1[[#This Row],[Klubnavn]])</f>
        <v>905 - Søhøjlandet Golf Resort P/S</v>
      </c>
      <c r="S1292">
        <f>Tabel1[[#This Row],[Fleks mænd]]+Tabel1[[#This Row],[Fleks damer]]</f>
        <v>59</v>
      </c>
      <c r="T1292">
        <f>Tabel1[[#This Row],[Junior drenge]]+Tabel1[[#This Row],[Junior piger]]+Tabel1[[#This Row],[Junior drenge uden banetill.]]+Tabel1[[#This Row],[Junior piger uden banetill.]]+Tabel1[[#This Row],[Senior mænd]]+Tabel1[[#This Row],[Senior damer]]</f>
        <v>338</v>
      </c>
      <c r="U1292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292">
        <f>Tabel1[[#This Row],[Senior mænd]]+Tabel1[[#This Row],[Senior damer]]</f>
        <v>321</v>
      </c>
      <c r="W1292">
        <f>Tabel1[[#This Row],[Langdist mænd]]+Tabel1[[#This Row],[Langdist damer]]</f>
        <v>12</v>
      </c>
      <c r="X1292">
        <f>Tabel1[[#This Row],[I alt]]</f>
        <v>409</v>
      </c>
      <c r="Y1292">
        <f>Tabel1[[#This Row],[Passive]]</f>
        <v>10</v>
      </c>
      <c r="Z1292">
        <f>Tabel1[[#This Row],[Total Aktive]]+Tabel1[[#This Row],[Total Passive]]</f>
        <v>419</v>
      </c>
    </row>
    <row r="1293" spans="1:26" x14ac:dyDescent="0.2">
      <c r="A1293">
        <v>2017</v>
      </c>
      <c r="B1293">
        <v>80</v>
      </c>
      <c r="C1293" t="s">
        <v>180</v>
      </c>
      <c r="D1293">
        <v>15</v>
      </c>
      <c r="E1293">
        <v>2</v>
      </c>
      <c r="F1293">
        <v>3</v>
      </c>
      <c r="G1293">
        <v>2</v>
      </c>
      <c r="H1293">
        <v>255</v>
      </c>
      <c r="I1293">
        <v>83</v>
      </c>
      <c r="J1293">
        <v>0</v>
      </c>
      <c r="K1293">
        <v>0</v>
      </c>
      <c r="L1293">
        <v>29</v>
      </c>
      <c r="M1293">
        <v>8</v>
      </c>
      <c r="N1293">
        <v>8</v>
      </c>
      <c r="O1293">
        <v>2</v>
      </c>
      <c r="P1293">
        <v>407</v>
      </c>
      <c r="Q1293">
        <v>1</v>
      </c>
      <c r="R1293" t="str">
        <f>_xlfn.CONCAT(Tabel1[[#This Row],[KlubNr]]," - ",Tabel1[[#This Row],[Klubnavn]])</f>
        <v>80 - Royal Oak Golf Club</v>
      </c>
      <c r="S1293">
        <f>Tabel1[[#This Row],[Fleks mænd]]+Tabel1[[#This Row],[Fleks damer]]</f>
        <v>37</v>
      </c>
      <c r="T1293">
        <f>Tabel1[[#This Row],[Junior drenge]]+Tabel1[[#This Row],[Junior piger]]+Tabel1[[#This Row],[Junior drenge uden banetill.]]+Tabel1[[#This Row],[Junior piger uden banetill.]]+Tabel1[[#This Row],[Senior mænd]]+Tabel1[[#This Row],[Senior damer]]</f>
        <v>360</v>
      </c>
      <c r="U1293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293">
        <f>Tabel1[[#This Row],[Senior mænd]]+Tabel1[[#This Row],[Senior damer]]</f>
        <v>338</v>
      </c>
      <c r="W1293">
        <f>Tabel1[[#This Row],[Langdist mænd]]+Tabel1[[#This Row],[Langdist damer]]</f>
        <v>10</v>
      </c>
      <c r="X1293">
        <f>Tabel1[[#This Row],[I alt]]</f>
        <v>407</v>
      </c>
      <c r="Y1293">
        <f>Tabel1[[#This Row],[Passive]]</f>
        <v>1</v>
      </c>
      <c r="Z1293">
        <f>Tabel1[[#This Row],[Total Aktive]]+Tabel1[[#This Row],[Total Passive]]</f>
        <v>408</v>
      </c>
    </row>
    <row r="1294" spans="1:26" x14ac:dyDescent="0.2">
      <c r="A1294">
        <v>2017</v>
      </c>
      <c r="B1294">
        <v>55</v>
      </c>
      <c r="C1294" t="s">
        <v>177</v>
      </c>
      <c r="D1294">
        <v>3</v>
      </c>
      <c r="E1294">
        <v>5</v>
      </c>
      <c r="F1294">
        <v>0</v>
      </c>
      <c r="G1294">
        <v>0</v>
      </c>
      <c r="H1294">
        <v>187</v>
      </c>
      <c r="I1294">
        <v>110</v>
      </c>
      <c r="J1294">
        <v>0</v>
      </c>
      <c r="K1294">
        <v>0</v>
      </c>
      <c r="L1294">
        <v>44</v>
      </c>
      <c r="M1294">
        <v>21</v>
      </c>
      <c r="N1294">
        <v>14</v>
      </c>
      <c r="O1294">
        <v>7</v>
      </c>
      <c r="P1294">
        <v>391</v>
      </c>
      <c r="Q1294">
        <v>12</v>
      </c>
      <c r="R1294" t="str">
        <f>_xlfn.CONCAT(Tabel1[[#This Row],[KlubNr]]," - ",Tabel1[[#This Row],[Klubnavn]])</f>
        <v>55 - Nexø Golf Klub</v>
      </c>
      <c r="S1294">
        <f>Tabel1[[#This Row],[Fleks mænd]]+Tabel1[[#This Row],[Fleks damer]]</f>
        <v>65</v>
      </c>
      <c r="T1294">
        <f>Tabel1[[#This Row],[Junior drenge]]+Tabel1[[#This Row],[Junior piger]]+Tabel1[[#This Row],[Junior drenge uden banetill.]]+Tabel1[[#This Row],[Junior piger uden banetill.]]+Tabel1[[#This Row],[Senior mænd]]+Tabel1[[#This Row],[Senior damer]]</f>
        <v>305</v>
      </c>
      <c r="U1294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294">
        <f>Tabel1[[#This Row],[Senior mænd]]+Tabel1[[#This Row],[Senior damer]]</f>
        <v>297</v>
      </c>
      <c r="W1294">
        <f>Tabel1[[#This Row],[Langdist mænd]]+Tabel1[[#This Row],[Langdist damer]]</f>
        <v>21</v>
      </c>
      <c r="X1294">
        <f>Tabel1[[#This Row],[I alt]]</f>
        <v>391</v>
      </c>
      <c r="Y1294">
        <f>Tabel1[[#This Row],[Passive]]</f>
        <v>12</v>
      </c>
      <c r="Z1294">
        <f>Tabel1[[#This Row],[Total Aktive]]+Tabel1[[#This Row],[Total Passive]]</f>
        <v>403</v>
      </c>
    </row>
    <row r="1295" spans="1:26" x14ac:dyDescent="0.2">
      <c r="A1295">
        <v>2017</v>
      </c>
      <c r="B1295">
        <v>119</v>
      </c>
      <c r="C1295" t="s">
        <v>174</v>
      </c>
      <c r="D1295">
        <v>9</v>
      </c>
      <c r="E1295">
        <v>4</v>
      </c>
      <c r="F1295">
        <v>7</v>
      </c>
      <c r="G1295">
        <v>1</v>
      </c>
      <c r="H1295">
        <v>184</v>
      </c>
      <c r="I1295">
        <v>108</v>
      </c>
      <c r="J1295">
        <v>0</v>
      </c>
      <c r="K1295">
        <v>0</v>
      </c>
      <c r="L1295">
        <v>35</v>
      </c>
      <c r="M1295">
        <v>17</v>
      </c>
      <c r="N1295">
        <v>10</v>
      </c>
      <c r="O1295">
        <v>2</v>
      </c>
      <c r="P1295">
        <v>377</v>
      </c>
      <c r="Q1295">
        <v>30</v>
      </c>
      <c r="R1295" t="str">
        <f>_xlfn.CONCAT(Tabel1[[#This Row],[KlubNr]]," - ",Tabel1[[#This Row],[Klubnavn]])</f>
        <v>119 - Halsted Kloster Golfklub</v>
      </c>
      <c r="S1295">
        <f>Tabel1[[#This Row],[Fleks mænd]]+Tabel1[[#This Row],[Fleks damer]]</f>
        <v>52</v>
      </c>
      <c r="T1295">
        <f>Tabel1[[#This Row],[Junior drenge]]+Tabel1[[#This Row],[Junior piger]]+Tabel1[[#This Row],[Junior drenge uden banetill.]]+Tabel1[[#This Row],[Junior piger uden banetill.]]+Tabel1[[#This Row],[Senior mænd]]+Tabel1[[#This Row],[Senior damer]]</f>
        <v>313</v>
      </c>
      <c r="U1295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295">
        <f>Tabel1[[#This Row],[Senior mænd]]+Tabel1[[#This Row],[Senior damer]]</f>
        <v>292</v>
      </c>
      <c r="W1295">
        <f>Tabel1[[#This Row],[Langdist mænd]]+Tabel1[[#This Row],[Langdist damer]]</f>
        <v>12</v>
      </c>
      <c r="X1295">
        <f>Tabel1[[#This Row],[I alt]]</f>
        <v>377</v>
      </c>
      <c r="Y1295">
        <f>Tabel1[[#This Row],[Passive]]</f>
        <v>30</v>
      </c>
      <c r="Z1295">
        <f>Tabel1[[#This Row],[Total Aktive]]+Tabel1[[#This Row],[Total Passive]]</f>
        <v>407</v>
      </c>
    </row>
    <row r="1296" spans="1:26" x14ac:dyDescent="0.2">
      <c r="A1296">
        <v>2017</v>
      </c>
      <c r="B1296">
        <v>132</v>
      </c>
      <c r="C1296" t="s">
        <v>175</v>
      </c>
      <c r="D1296">
        <v>3</v>
      </c>
      <c r="E1296">
        <v>2</v>
      </c>
      <c r="F1296">
        <v>4</v>
      </c>
      <c r="G1296">
        <v>1</v>
      </c>
      <c r="H1296">
        <v>189</v>
      </c>
      <c r="I1296">
        <v>98</v>
      </c>
      <c r="J1296">
        <v>0</v>
      </c>
      <c r="K1296">
        <v>0</v>
      </c>
      <c r="L1296">
        <v>12</v>
      </c>
      <c r="M1296">
        <v>9</v>
      </c>
      <c r="N1296">
        <v>29</v>
      </c>
      <c r="O1296">
        <v>14</v>
      </c>
      <c r="P1296">
        <v>361</v>
      </c>
      <c r="Q1296">
        <v>43</v>
      </c>
      <c r="R1296" t="str">
        <f>_xlfn.CONCAT(Tabel1[[#This Row],[KlubNr]]," - ",Tabel1[[#This Row],[Klubnavn]])</f>
        <v>132 - Langelands Golf Klub</v>
      </c>
      <c r="S1296">
        <f>Tabel1[[#This Row],[Fleks mænd]]+Tabel1[[#This Row],[Fleks damer]]</f>
        <v>21</v>
      </c>
      <c r="T1296">
        <f>Tabel1[[#This Row],[Junior drenge]]+Tabel1[[#This Row],[Junior piger]]+Tabel1[[#This Row],[Junior drenge uden banetill.]]+Tabel1[[#This Row],[Junior piger uden banetill.]]+Tabel1[[#This Row],[Senior mænd]]+Tabel1[[#This Row],[Senior damer]]</f>
        <v>297</v>
      </c>
      <c r="U1296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296">
        <f>Tabel1[[#This Row],[Senior mænd]]+Tabel1[[#This Row],[Senior damer]]</f>
        <v>287</v>
      </c>
      <c r="W1296">
        <f>Tabel1[[#This Row],[Langdist mænd]]+Tabel1[[#This Row],[Langdist damer]]</f>
        <v>43</v>
      </c>
      <c r="X1296">
        <f>Tabel1[[#This Row],[I alt]]</f>
        <v>361</v>
      </c>
      <c r="Y1296">
        <f>Tabel1[[#This Row],[Passive]]</f>
        <v>43</v>
      </c>
      <c r="Z1296">
        <f>Tabel1[[#This Row],[Total Aktive]]+Tabel1[[#This Row],[Total Passive]]</f>
        <v>404</v>
      </c>
    </row>
    <row r="1297" spans="1:26" x14ac:dyDescent="0.2">
      <c r="A1297">
        <v>2017</v>
      </c>
      <c r="B1297">
        <v>93</v>
      </c>
      <c r="C1297" t="s">
        <v>172</v>
      </c>
      <c r="D1297">
        <v>3</v>
      </c>
      <c r="E1297">
        <v>0</v>
      </c>
      <c r="F1297">
        <v>7</v>
      </c>
      <c r="G1297">
        <v>1</v>
      </c>
      <c r="H1297">
        <v>219</v>
      </c>
      <c r="I1297">
        <v>108</v>
      </c>
      <c r="J1297">
        <v>0</v>
      </c>
      <c r="K1297">
        <v>0</v>
      </c>
      <c r="L1297">
        <v>0</v>
      </c>
      <c r="M1297">
        <v>0</v>
      </c>
      <c r="N1297">
        <v>15</v>
      </c>
      <c r="O1297">
        <v>6</v>
      </c>
      <c r="P1297">
        <v>359</v>
      </c>
      <c r="Q1297">
        <v>53</v>
      </c>
      <c r="R1297" t="str">
        <f>_xlfn.CONCAT(Tabel1[[#This Row],[KlubNr]]," - ",Tabel1[[#This Row],[Klubnavn]])</f>
        <v>93 - Løkken Golfklub</v>
      </c>
      <c r="S1297">
        <f>Tabel1[[#This Row],[Fleks mænd]]+Tabel1[[#This Row],[Fleks damer]]</f>
        <v>0</v>
      </c>
      <c r="T1297">
        <f>Tabel1[[#This Row],[Junior drenge]]+Tabel1[[#This Row],[Junior piger]]+Tabel1[[#This Row],[Junior drenge uden banetill.]]+Tabel1[[#This Row],[Junior piger uden banetill.]]+Tabel1[[#This Row],[Senior mænd]]+Tabel1[[#This Row],[Senior damer]]</f>
        <v>338</v>
      </c>
      <c r="U1297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297">
        <f>Tabel1[[#This Row],[Senior mænd]]+Tabel1[[#This Row],[Senior damer]]</f>
        <v>327</v>
      </c>
      <c r="W1297">
        <f>Tabel1[[#This Row],[Langdist mænd]]+Tabel1[[#This Row],[Langdist damer]]</f>
        <v>21</v>
      </c>
      <c r="X1297">
        <f>Tabel1[[#This Row],[I alt]]</f>
        <v>359</v>
      </c>
      <c r="Y1297">
        <f>Tabel1[[#This Row],[Passive]]</f>
        <v>53</v>
      </c>
      <c r="Z1297">
        <f>Tabel1[[#This Row],[Total Aktive]]+Tabel1[[#This Row],[Total Passive]]</f>
        <v>412</v>
      </c>
    </row>
    <row r="1298" spans="1:26" x14ac:dyDescent="0.2">
      <c r="A1298">
        <v>2017</v>
      </c>
      <c r="B1298">
        <v>135</v>
      </c>
      <c r="C1298" t="s">
        <v>167</v>
      </c>
      <c r="D1298">
        <v>4</v>
      </c>
      <c r="E1298">
        <v>2</v>
      </c>
      <c r="F1298">
        <v>12</v>
      </c>
      <c r="G1298">
        <v>3</v>
      </c>
      <c r="H1298">
        <v>188</v>
      </c>
      <c r="I1298">
        <v>67</v>
      </c>
      <c r="J1298">
        <v>0</v>
      </c>
      <c r="K1298">
        <v>0</v>
      </c>
      <c r="L1298">
        <v>38</v>
      </c>
      <c r="M1298">
        <v>18</v>
      </c>
      <c r="N1298">
        <v>11</v>
      </c>
      <c r="O1298">
        <v>5</v>
      </c>
      <c r="P1298">
        <v>348</v>
      </c>
      <c r="Q1298">
        <v>15</v>
      </c>
      <c r="R1298" t="str">
        <f>_xlfn.CONCAT(Tabel1[[#This Row],[KlubNr]]," - ",Tabel1[[#This Row],[Klubnavn]])</f>
        <v>135 - Holsted Golfklub</v>
      </c>
      <c r="S1298">
        <f>Tabel1[[#This Row],[Fleks mænd]]+Tabel1[[#This Row],[Fleks damer]]</f>
        <v>56</v>
      </c>
      <c r="T1298">
        <f>Tabel1[[#This Row],[Junior drenge]]+Tabel1[[#This Row],[Junior piger]]+Tabel1[[#This Row],[Junior drenge uden banetill.]]+Tabel1[[#This Row],[Junior piger uden banetill.]]+Tabel1[[#This Row],[Senior mænd]]+Tabel1[[#This Row],[Senior damer]]</f>
        <v>276</v>
      </c>
      <c r="U1298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298">
        <f>Tabel1[[#This Row],[Senior mænd]]+Tabel1[[#This Row],[Senior damer]]</f>
        <v>255</v>
      </c>
      <c r="W1298">
        <f>Tabel1[[#This Row],[Langdist mænd]]+Tabel1[[#This Row],[Langdist damer]]</f>
        <v>16</v>
      </c>
      <c r="X1298">
        <f>Tabel1[[#This Row],[I alt]]</f>
        <v>348</v>
      </c>
      <c r="Y1298">
        <f>Tabel1[[#This Row],[Passive]]</f>
        <v>15</v>
      </c>
      <c r="Z1298">
        <f>Tabel1[[#This Row],[Total Aktive]]+Tabel1[[#This Row],[Total Passive]]</f>
        <v>363</v>
      </c>
    </row>
    <row r="1299" spans="1:26" x14ac:dyDescent="0.2">
      <c r="A1299">
        <v>2017</v>
      </c>
      <c r="B1299">
        <v>178</v>
      </c>
      <c r="C1299" t="s">
        <v>186</v>
      </c>
      <c r="D1299">
        <v>3</v>
      </c>
      <c r="E1299">
        <v>1</v>
      </c>
      <c r="F1299">
        <v>0</v>
      </c>
      <c r="G1299">
        <v>0</v>
      </c>
      <c r="H1299">
        <v>191</v>
      </c>
      <c r="I1299">
        <v>109</v>
      </c>
      <c r="J1299">
        <v>0</v>
      </c>
      <c r="K1299">
        <v>0</v>
      </c>
      <c r="L1299">
        <v>16</v>
      </c>
      <c r="M1299">
        <v>7</v>
      </c>
      <c r="N1299">
        <v>14</v>
      </c>
      <c r="O1299">
        <v>3</v>
      </c>
      <c r="P1299">
        <v>344</v>
      </c>
      <c r="Q1299">
        <v>2</v>
      </c>
      <c r="R1299" t="str">
        <f>_xlfn.CONCAT(Tabel1[[#This Row],[KlubNr]]," - ",Tabel1[[#This Row],[Klubnavn]])</f>
        <v>178 - Hvalpsund Golf Club</v>
      </c>
      <c r="S1299">
        <f>Tabel1[[#This Row],[Fleks mænd]]+Tabel1[[#This Row],[Fleks damer]]</f>
        <v>23</v>
      </c>
      <c r="T1299">
        <f>Tabel1[[#This Row],[Junior drenge]]+Tabel1[[#This Row],[Junior piger]]+Tabel1[[#This Row],[Junior drenge uden banetill.]]+Tabel1[[#This Row],[Junior piger uden banetill.]]+Tabel1[[#This Row],[Senior mænd]]+Tabel1[[#This Row],[Senior damer]]</f>
        <v>304</v>
      </c>
      <c r="U1299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299">
        <f>Tabel1[[#This Row],[Senior mænd]]+Tabel1[[#This Row],[Senior damer]]</f>
        <v>300</v>
      </c>
      <c r="W1299">
        <f>Tabel1[[#This Row],[Langdist mænd]]+Tabel1[[#This Row],[Langdist damer]]</f>
        <v>17</v>
      </c>
      <c r="X1299">
        <f>Tabel1[[#This Row],[I alt]]</f>
        <v>344</v>
      </c>
      <c r="Y1299">
        <f>Tabel1[[#This Row],[Passive]]</f>
        <v>2</v>
      </c>
      <c r="Z1299">
        <f>Tabel1[[#This Row],[Total Aktive]]+Tabel1[[#This Row],[Total Passive]]</f>
        <v>346</v>
      </c>
    </row>
    <row r="1300" spans="1:26" x14ac:dyDescent="0.2">
      <c r="A1300">
        <v>2017</v>
      </c>
      <c r="B1300">
        <v>909</v>
      </c>
      <c r="C1300" t="s">
        <v>215</v>
      </c>
      <c r="D1300">
        <v>4</v>
      </c>
      <c r="E1300">
        <v>1</v>
      </c>
      <c r="F1300">
        <v>4</v>
      </c>
      <c r="G1300">
        <v>2</v>
      </c>
      <c r="H1300">
        <v>231</v>
      </c>
      <c r="I1300">
        <v>90</v>
      </c>
      <c r="J1300">
        <v>0</v>
      </c>
      <c r="K1300">
        <v>0</v>
      </c>
      <c r="L1300">
        <v>8</v>
      </c>
      <c r="M1300">
        <v>1</v>
      </c>
      <c r="N1300">
        <v>1</v>
      </c>
      <c r="O1300">
        <v>1</v>
      </c>
      <c r="P1300">
        <v>343</v>
      </c>
      <c r="Q1300">
        <v>0</v>
      </c>
      <c r="R1300" t="str">
        <f>_xlfn.CONCAT(Tabel1[[#This Row],[KlubNr]]," - ",Tabel1[[#This Row],[Klubnavn]])</f>
        <v>909 - Langesø Golf A/S</v>
      </c>
      <c r="S1300">
        <f>Tabel1[[#This Row],[Fleks mænd]]+Tabel1[[#This Row],[Fleks damer]]</f>
        <v>9</v>
      </c>
      <c r="T1300">
        <f>Tabel1[[#This Row],[Junior drenge]]+Tabel1[[#This Row],[Junior piger]]+Tabel1[[#This Row],[Junior drenge uden banetill.]]+Tabel1[[#This Row],[Junior piger uden banetill.]]+Tabel1[[#This Row],[Senior mænd]]+Tabel1[[#This Row],[Senior damer]]</f>
        <v>332</v>
      </c>
      <c r="U1300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300">
        <f>Tabel1[[#This Row],[Senior mænd]]+Tabel1[[#This Row],[Senior damer]]</f>
        <v>321</v>
      </c>
      <c r="W1300">
        <f>Tabel1[[#This Row],[Langdist mænd]]+Tabel1[[#This Row],[Langdist damer]]</f>
        <v>2</v>
      </c>
      <c r="X1300">
        <f>Tabel1[[#This Row],[I alt]]</f>
        <v>343</v>
      </c>
      <c r="Y1300">
        <f>Tabel1[[#This Row],[Passive]]</f>
        <v>0</v>
      </c>
      <c r="Z1300">
        <f>Tabel1[[#This Row],[Total Aktive]]+Tabel1[[#This Row],[Total Passive]]</f>
        <v>343</v>
      </c>
    </row>
    <row r="1301" spans="1:26" x14ac:dyDescent="0.2">
      <c r="A1301">
        <v>2017</v>
      </c>
      <c r="B1301">
        <v>183</v>
      </c>
      <c r="C1301" t="s">
        <v>178</v>
      </c>
      <c r="D1301">
        <v>7</v>
      </c>
      <c r="E1301">
        <v>1</v>
      </c>
      <c r="F1301">
        <v>0</v>
      </c>
      <c r="G1301">
        <v>2</v>
      </c>
      <c r="H1301">
        <v>195</v>
      </c>
      <c r="I1301">
        <v>105</v>
      </c>
      <c r="J1301">
        <v>0</v>
      </c>
      <c r="K1301">
        <v>0</v>
      </c>
      <c r="L1301">
        <v>8</v>
      </c>
      <c r="M1301">
        <v>2</v>
      </c>
      <c r="N1301">
        <v>13</v>
      </c>
      <c r="O1301">
        <v>9</v>
      </c>
      <c r="P1301">
        <v>342</v>
      </c>
      <c r="Q1301">
        <v>20</v>
      </c>
      <c r="R1301" t="str">
        <f>_xlfn.CONCAT(Tabel1[[#This Row],[KlubNr]]," - ",Tabel1[[#This Row],[Klubnavn]])</f>
        <v>183 - Sydthy Golfklub</v>
      </c>
      <c r="S1301">
        <f>Tabel1[[#This Row],[Fleks mænd]]+Tabel1[[#This Row],[Fleks damer]]</f>
        <v>10</v>
      </c>
      <c r="T1301">
        <f>Tabel1[[#This Row],[Junior drenge]]+Tabel1[[#This Row],[Junior piger]]+Tabel1[[#This Row],[Junior drenge uden banetill.]]+Tabel1[[#This Row],[Junior piger uden banetill.]]+Tabel1[[#This Row],[Senior mænd]]+Tabel1[[#This Row],[Senior damer]]</f>
        <v>310</v>
      </c>
      <c r="U1301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301">
        <f>Tabel1[[#This Row],[Senior mænd]]+Tabel1[[#This Row],[Senior damer]]</f>
        <v>300</v>
      </c>
      <c r="W1301">
        <f>Tabel1[[#This Row],[Langdist mænd]]+Tabel1[[#This Row],[Langdist damer]]</f>
        <v>22</v>
      </c>
      <c r="X1301">
        <f>Tabel1[[#This Row],[I alt]]</f>
        <v>342</v>
      </c>
      <c r="Y1301">
        <f>Tabel1[[#This Row],[Passive]]</f>
        <v>20</v>
      </c>
      <c r="Z1301">
        <f>Tabel1[[#This Row],[Total Aktive]]+Tabel1[[#This Row],[Total Passive]]</f>
        <v>362</v>
      </c>
    </row>
    <row r="1302" spans="1:26" x14ac:dyDescent="0.2">
      <c r="A1302">
        <v>2017</v>
      </c>
      <c r="B1302">
        <v>182</v>
      </c>
      <c r="C1302" t="s">
        <v>188</v>
      </c>
      <c r="D1302">
        <v>4</v>
      </c>
      <c r="E1302">
        <v>1</v>
      </c>
      <c r="F1302">
        <v>0</v>
      </c>
      <c r="G1302">
        <v>0</v>
      </c>
      <c r="H1302">
        <v>208</v>
      </c>
      <c r="I1302">
        <v>76</v>
      </c>
      <c r="J1302">
        <v>0</v>
      </c>
      <c r="K1302">
        <v>0</v>
      </c>
      <c r="L1302">
        <v>26</v>
      </c>
      <c r="M1302">
        <v>4</v>
      </c>
      <c r="N1302">
        <v>4</v>
      </c>
      <c r="O1302">
        <v>4</v>
      </c>
      <c r="P1302">
        <v>327</v>
      </c>
      <c r="Q1302">
        <v>22</v>
      </c>
      <c r="R1302" t="str">
        <f>_xlfn.CONCAT(Tabel1[[#This Row],[KlubNr]]," - ",Tabel1[[#This Row],[Klubnavn]])</f>
        <v>182 - Midtfyns Golfklub</v>
      </c>
      <c r="S1302">
        <f>Tabel1[[#This Row],[Fleks mænd]]+Tabel1[[#This Row],[Fleks damer]]</f>
        <v>30</v>
      </c>
      <c r="T1302">
        <f>Tabel1[[#This Row],[Junior drenge]]+Tabel1[[#This Row],[Junior piger]]+Tabel1[[#This Row],[Junior drenge uden banetill.]]+Tabel1[[#This Row],[Junior piger uden banetill.]]+Tabel1[[#This Row],[Senior mænd]]+Tabel1[[#This Row],[Senior damer]]</f>
        <v>289</v>
      </c>
      <c r="U1302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302">
        <f>Tabel1[[#This Row],[Senior mænd]]+Tabel1[[#This Row],[Senior damer]]</f>
        <v>284</v>
      </c>
      <c r="W1302">
        <f>Tabel1[[#This Row],[Langdist mænd]]+Tabel1[[#This Row],[Langdist damer]]</f>
        <v>8</v>
      </c>
      <c r="X1302">
        <f>Tabel1[[#This Row],[I alt]]</f>
        <v>327</v>
      </c>
      <c r="Y1302">
        <f>Tabel1[[#This Row],[Passive]]</f>
        <v>22</v>
      </c>
      <c r="Z1302">
        <f>Tabel1[[#This Row],[Total Aktive]]+Tabel1[[#This Row],[Total Passive]]</f>
        <v>349</v>
      </c>
    </row>
    <row r="1303" spans="1:26" x14ac:dyDescent="0.2">
      <c r="A1303">
        <v>2017</v>
      </c>
      <c r="B1303">
        <v>56</v>
      </c>
      <c r="C1303" t="s">
        <v>187</v>
      </c>
      <c r="D1303">
        <v>31</v>
      </c>
      <c r="E1303">
        <v>4</v>
      </c>
      <c r="F1303">
        <v>0</v>
      </c>
      <c r="G1303">
        <v>0</v>
      </c>
      <c r="H1303">
        <v>201</v>
      </c>
      <c r="I1303">
        <v>76</v>
      </c>
      <c r="J1303">
        <v>0</v>
      </c>
      <c r="K1303">
        <v>0</v>
      </c>
      <c r="L1303">
        <v>0</v>
      </c>
      <c r="M1303">
        <v>0</v>
      </c>
      <c r="N1303">
        <v>0</v>
      </c>
      <c r="O1303">
        <v>0</v>
      </c>
      <c r="P1303">
        <v>312</v>
      </c>
      <c r="Q1303">
        <v>8</v>
      </c>
      <c r="R1303" t="str">
        <f>_xlfn.CONCAT(Tabel1[[#This Row],[KlubNr]]," - ",Tabel1[[#This Row],[Klubnavn]])</f>
        <v>56 - Nordbornholms Golf Klub</v>
      </c>
      <c r="S1303">
        <f>Tabel1[[#This Row],[Fleks mænd]]+Tabel1[[#This Row],[Fleks damer]]</f>
        <v>0</v>
      </c>
      <c r="T1303">
        <f>Tabel1[[#This Row],[Junior drenge]]+Tabel1[[#This Row],[Junior piger]]+Tabel1[[#This Row],[Junior drenge uden banetill.]]+Tabel1[[#This Row],[Junior piger uden banetill.]]+Tabel1[[#This Row],[Senior mænd]]+Tabel1[[#This Row],[Senior damer]]</f>
        <v>312</v>
      </c>
      <c r="U1303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303">
        <f>Tabel1[[#This Row],[Senior mænd]]+Tabel1[[#This Row],[Senior damer]]</f>
        <v>277</v>
      </c>
      <c r="W1303">
        <f>Tabel1[[#This Row],[Langdist mænd]]+Tabel1[[#This Row],[Langdist damer]]</f>
        <v>0</v>
      </c>
      <c r="X1303">
        <f>Tabel1[[#This Row],[I alt]]</f>
        <v>312</v>
      </c>
      <c r="Y1303">
        <f>Tabel1[[#This Row],[Passive]]</f>
        <v>8</v>
      </c>
      <c r="Z1303">
        <f>Tabel1[[#This Row],[Total Aktive]]+Tabel1[[#This Row],[Total Passive]]</f>
        <v>320</v>
      </c>
    </row>
    <row r="1304" spans="1:26" x14ac:dyDescent="0.2">
      <c r="A1304">
        <v>2017</v>
      </c>
      <c r="B1304">
        <v>61</v>
      </c>
      <c r="C1304" t="s">
        <v>176</v>
      </c>
      <c r="D1304">
        <v>6</v>
      </c>
      <c r="E1304">
        <v>1</v>
      </c>
      <c r="F1304">
        <v>0</v>
      </c>
      <c r="G1304">
        <v>0</v>
      </c>
      <c r="H1304">
        <v>161</v>
      </c>
      <c r="I1304">
        <v>89</v>
      </c>
      <c r="J1304">
        <v>0</v>
      </c>
      <c r="K1304">
        <v>0</v>
      </c>
      <c r="L1304">
        <v>0</v>
      </c>
      <c r="M1304">
        <v>0</v>
      </c>
      <c r="N1304">
        <v>31</v>
      </c>
      <c r="O1304">
        <v>23</v>
      </c>
      <c r="P1304">
        <v>311</v>
      </c>
      <c r="Q1304">
        <v>4</v>
      </c>
      <c r="R1304" t="str">
        <f>_xlfn.CONCAT(Tabel1[[#This Row],[KlubNr]]," - ",Tabel1[[#This Row],[Klubnavn]])</f>
        <v>61 - Jammerbugtens Golfklub</v>
      </c>
      <c r="S1304">
        <f>Tabel1[[#This Row],[Fleks mænd]]+Tabel1[[#This Row],[Fleks damer]]</f>
        <v>0</v>
      </c>
      <c r="T1304">
        <f>Tabel1[[#This Row],[Junior drenge]]+Tabel1[[#This Row],[Junior piger]]+Tabel1[[#This Row],[Junior drenge uden banetill.]]+Tabel1[[#This Row],[Junior piger uden banetill.]]+Tabel1[[#This Row],[Senior mænd]]+Tabel1[[#This Row],[Senior damer]]</f>
        <v>257</v>
      </c>
      <c r="U1304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304">
        <f>Tabel1[[#This Row],[Senior mænd]]+Tabel1[[#This Row],[Senior damer]]</f>
        <v>250</v>
      </c>
      <c r="W1304">
        <f>Tabel1[[#This Row],[Langdist mænd]]+Tabel1[[#This Row],[Langdist damer]]</f>
        <v>54</v>
      </c>
      <c r="X1304">
        <f>Tabel1[[#This Row],[I alt]]</f>
        <v>311</v>
      </c>
      <c r="Y1304">
        <f>Tabel1[[#This Row],[Passive]]</f>
        <v>4</v>
      </c>
      <c r="Z1304">
        <f>Tabel1[[#This Row],[Total Aktive]]+Tabel1[[#This Row],[Total Passive]]</f>
        <v>315</v>
      </c>
    </row>
    <row r="1305" spans="1:26" x14ac:dyDescent="0.2">
      <c r="A1305">
        <v>2017</v>
      </c>
      <c r="B1305">
        <v>165</v>
      </c>
      <c r="C1305" t="s">
        <v>194</v>
      </c>
      <c r="D1305">
        <v>0</v>
      </c>
      <c r="E1305">
        <v>1</v>
      </c>
      <c r="F1305">
        <v>1</v>
      </c>
      <c r="G1305">
        <v>0</v>
      </c>
      <c r="H1305">
        <v>87</v>
      </c>
      <c r="I1305">
        <v>42</v>
      </c>
      <c r="J1305">
        <v>1</v>
      </c>
      <c r="K1305">
        <v>0</v>
      </c>
      <c r="L1305">
        <v>107</v>
      </c>
      <c r="M1305">
        <v>34</v>
      </c>
      <c r="N1305">
        <v>18</v>
      </c>
      <c r="O1305">
        <v>9</v>
      </c>
      <c r="P1305">
        <v>300</v>
      </c>
      <c r="Q1305">
        <v>85</v>
      </c>
      <c r="R1305" t="str">
        <f>_xlfn.CONCAT(Tabel1[[#This Row],[KlubNr]]," - ",Tabel1[[#This Row],[Klubnavn]])</f>
        <v>165 - Ærø Golf Klub</v>
      </c>
      <c r="S1305">
        <f>Tabel1[[#This Row],[Fleks mænd]]+Tabel1[[#This Row],[Fleks damer]]</f>
        <v>141</v>
      </c>
      <c r="T1305">
        <f>Tabel1[[#This Row],[Junior drenge]]+Tabel1[[#This Row],[Junior piger]]+Tabel1[[#This Row],[Junior drenge uden banetill.]]+Tabel1[[#This Row],[Junior piger uden banetill.]]+Tabel1[[#This Row],[Senior mænd]]+Tabel1[[#This Row],[Senior damer]]</f>
        <v>131</v>
      </c>
      <c r="U1305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305">
        <f>Tabel1[[#This Row],[Senior mænd]]+Tabel1[[#This Row],[Senior damer]]</f>
        <v>129</v>
      </c>
      <c r="W1305">
        <f>Tabel1[[#This Row],[Langdist mænd]]+Tabel1[[#This Row],[Langdist damer]]</f>
        <v>27</v>
      </c>
      <c r="X1305">
        <f>Tabel1[[#This Row],[I alt]]</f>
        <v>300</v>
      </c>
      <c r="Y1305">
        <f>Tabel1[[#This Row],[Passive]]</f>
        <v>85</v>
      </c>
      <c r="Z1305">
        <f>Tabel1[[#This Row],[Total Aktive]]+Tabel1[[#This Row],[Total Passive]]</f>
        <v>385</v>
      </c>
    </row>
    <row r="1306" spans="1:26" x14ac:dyDescent="0.2">
      <c r="A1306">
        <v>2017</v>
      </c>
      <c r="B1306">
        <v>146</v>
      </c>
      <c r="C1306" t="s">
        <v>189</v>
      </c>
      <c r="D1306">
        <v>5</v>
      </c>
      <c r="E1306">
        <v>0</v>
      </c>
      <c r="F1306">
        <v>4</v>
      </c>
      <c r="G1306">
        <v>2</v>
      </c>
      <c r="H1306">
        <v>173</v>
      </c>
      <c r="I1306">
        <v>81</v>
      </c>
      <c r="J1306">
        <v>0</v>
      </c>
      <c r="K1306">
        <v>0</v>
      </c>
      <c r="L1306">
        <v>7</v>
      </c>
      <c r="M1306">
        <v>5</v>
      </c>
      <c r="N1306">
        <v>14</v>
      </c>
      <c r="O1306">
        <v>8</v>
      </c>
      <c r="P1306">
        <v>299</v>
      </c>
      <c r="Q1306">
        <v>10</v>
      </c>
      <c r="R1306" t="str">
        <f>_xlfn.CONCAT(Tabel1[[#This Row],[KlubNr]]," - ",Tabel1[[#This Row],[Klubnavn]])</f>
        <v>146 - Løgstør Golfklub</v>
      </c>
      <c r="S1306">
        <f>Tabel1[[#This Row],[Fleks mænd]]+Tabel1[[#This Row],[Fleks damer]]</f>
        <v>12</v>
      </c>
      <c r="T1306">
        <f>Tabel1[[#This Row],[Junior drenge]]+Tabel1[[#This Row],[Junior piger]]+Tabel1[[#This Row],[Junior drenge uden banetill.]]+Tabel1[[#This Row],[Junior piger uden banetill.]]+Tabel1[[#This Row],[Senior mænd]]+Tabel1[[#This Row],[Senior damer]]</f>
        <v>265</v>
      </c>
      <c r="U1306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306">
        <f>Tabel1[[#This Row],[Senior mænd]]+Tabel1[[#This Row],[Senior damer]]</f>
        <v>254</v>
      </c>
      <c r="W1306">
        <f>Tabel1[[#This Row],[Langdist mænd]]+Tabel1[[#This Row],[Langdist damer]]</f>
        <v>22</v>
      </c>
      <c r="X1306">
        <f>Tabel1[[#This Row],[I alt]]</f>
        <v>299</v>
      </c>
      <c r="Y1306">
        <f>Tabel1[[#This Row],[Passive]]</f>
        <v>10</v>
      </c>
      <c r="Z1306">
        <f>Tabel1[[#This Row],[Total Aktive]]+Tabel1[[#This Row],[Total Passive]]</f>
        <v>309</v>
      </c>
    </row>
    <row r="1307" spans="1:26" x14ac:dyDescent="0.2">
      <c r="A1307">
        <v>2017</v>
      </c>
      <c r="B1307">
        <v>171</v>
      </c>
      <c r="C1307" t="s">
        <v>192</v>
      </c>
      <c r="D1307">
        <v>5</v>
      </c>
      <c r="E1307">
        <v>4</v>
      </c>
      <c r="F1307">
        <v>0</v>
      </c>
      <c r="G1307">
        <v>0</v>
      </c>
      <c r="H1307">
        <v>174</v>
      </c>
      <c r="I1307">
        <v>70</v>
      </c>
      <c r="J1307">
        <v>0</v>
      </c>
      <c r="K1307">
        <v>0</v>
      </c>
      <c r="L1307">
        <v>0</v>
      </c>
      <c r="M1307">
        <v>0</v>
      </c>
      <c r="N1307">
        <v>0</v>
      </c>
      <c r="O1307">
        <v>0</v>
      </c>
      <c r="P1307">
        <v>253</v>
      </c>
      <c r="Q1307">
        <v>6</v>
      </c>
      <c r="R1307" t="str">
        <f>_xlfn.CONCAT(Tabel1[[#This Row],[KlubNr]]," - ",Tabel1[[#This Row],[Klubnavn]])</f>
        <v>171 - Hedens Golfklub</v>
      </c>
      <c r="S1307">
        <f>Tabel1[[#This Row],[Fleks mænd]]+Tabel1[[#This Row],[Fleks damer]]</f>
        <v>0</v>
      </c>
      <c r="T1307">
        <f>Tabel1[[#This Row],[Junior drenge]]+Tabel1[[#This Row],[Junior piger]]+Tabel1[[#This Row],[Junior drenge uden banetill.]]+Tabel1[[#This Row],[Junior piger uden banetill.]]+Tabel1[[#This Row],[Senior mænd]]+Tabel1[[#This Row],[Senior damer]]</f>
        <v>253</v>
      </c>
      <c r="U1307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307">
        <f>Tabel1[[#This Row],[Senior mænd]]+Tabel1[[#This Row],[Senior damer]]</f>
        <v>244</v>
      </c>
      <c r="W1307">
        <f>Tabel1[[#This Row],[Langdist mænd]]+Tabel1[[#This Row],[Langdist damer]]</f>
        <v>0</v>
      </c>
      <c r="X1307">
        <f>Tabel1[[#This Row],[I alt]]</f>
        <v>253</v>
      </c>
      <c r="Y1307">
        <f>Tabel1[[#This Row],[Passive]]</f>
        <v>6</v>
      </c>
      <c r="Z1307">
        <f>Tabel1[[#This Row],[Total Aktive]]+Tabel1[[#This Row],[Total Passive]]</f>
        <v>259</v>
      </c>
    </row>
    <row r="1308" spans="1:26" x14ac:dyDescent="0.2">
      <c r="A1308">
        <v>2017</v>
      </c>
      <c r="B1308">
        <v>127</v>
      </c>
      <c r="C1308" t="s">
        <v>190</v>
      </c>
      <c r="D1308">
        <v>4</v>
      </c>
      <c r="E1308">
        <v>0</v>
      </c>
      <c r="F1308">
        <v>0</v>
      </c>
      <c r="G1308">
        <v>0</v>
      </c>
      <c r="H1308">
        <v>146</v>
      </c>
      <c r="I1308">
        <v>61</v>
      </c>
      <c r="J1308">
        <v>0</v>
      </c>
      <c r="K1308">
        <v>0</v>
      </c>
      <c r="L1308">
        <v>22</v>
      </c>
      <c r="M1308">
        <v>7</v>
      </c>
      <c r="N1308">
        <v>0</v>
      </c>
      <c r="O1308">
        <v>0</v>
      </c>
      <c r="P1308">
        <v>240</v>
      </c>
      <c r="Q1308">
        <v>6</v>
      </c>
      <c r="R1308" t="str">
        <f>_xlfn.CONCAT(Tabel1[[#This Row],[KlubNr]]," - ",Tabel1[[#This Row],[Klubnavn]])</f>
        <v>127 - Solrød Golfklub</v>
      </c>
      <c r="S1308">
        <f>Tabel1[[#This Row],[Fleks mænd]]+Tabel1[[#This Row],[Fleks damer]]</f>
        <v>29</v>
      </c>
      <c r="T1308">
        <f>Tabel1[[#This Row],[Junior drenge]]+Tabel1[[#This Row],[Junior piger]]+Tabel1[[#This Row],[Junior drenge uden banetill.]]+Tabel1[[#This Row],[Junior piger uden banetill.]]+Tabel1[[#This Row],[Senior mænd]]+Tabel1[[#This Row],[Senior damer]]</f>
        <v>211</v>
      </c>
      <c r="U1308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308">
        <f>Tabel1[[#This Row],[Senior mænd]]+Tabel1[[#This Row],[Senior damer]]</f>
        <v>207</v>
      </c>
      <c r="W1308">
        <f>Tabel1[[#This Row],[Langdist mænd]]+Tabel1[[#This Row],[Langdist damer]]</f>
        <v>0</v>
      </c>
      <c r="X1308">
        <f>Tabel1[[#This Row],[I alt]]</f>
        <v>240</v>
      </c>
      <c r="Y1308">
        <f>Tabel1[[#This Row],[Passive]]</f>
        <v>6</v>
      </c>
      <c r="Z1308">
        <f>Tabel1[[#This Row],[Total Aktive]]+Tabel1[[#This Row],[Total Passive]]</f>
        <v>246</v>
      </c>
    </row>
    <row r="1309" spans="1:26" x14ac:dyDescent="0.2">
      <c r="A1309">
        <v>2017</v>
      </c>
      <c r="B1309">
        <v>191</v>
      </c>
      <c r="C1309" t="s">
        <v>204</v>
      </c>
      <c r="D1309">
        <v>4</v>
      </c>
      <c r="E1309">
        <v>4</v>
      </c>
      <c r="F1309">
        <v>1</v>
      </c>
      <c r="G1309">
        <v>0</v>
      </c>
      <c r="H1309">
        <v>135</v>
      </c>
      <c r="I1309">
        <v>61</v>
      </c>
      <c r="J1309">
        <v>0</v>
      </c>
      <c r="K1309">
        <v>0</v>
      </c>
      <c r="L1309">
        <v>6</v>
      </c>
      <c r="M1309">
        <v>3</v>
      </c>
      <c r="N1309">
        <v>0</v>
      </c>
      <c r="O1309">
        <v>0</v>
      </c>
      <c r="P1309">
        <v>214</v>
      </c>
      <c r="Q1309">
        <v>13</v>
      </c>
      <c r="R1309" t="str">
        <f>_xlfn.CONCAT(Tabel1[[#This Row],[KlubNr]]," - ",Tabel1[[#This Row],[Klubnavn]])</f>
        <v>191 - Blåvandshuk Golf Skovklubben</v>
      </c>
      <c r="S1309">
        <f>Tabel1[[#This Row],[Fleks mænd]]+Tabel1[[#This Row],[Fleks damer]]</f>
        <v>9</v>
      </c>
      <c r="T1309">
        <f>Tabel1[[#This Row],[Junior drenge]]+Tabel1[[#This Row],[Junior piger]]+Tabel1[[#This Row],[Junior drenge uden banetill.]]+Tabel1[[#This Row],[Junior piger uden banetill.]]+Tabel1[[#This Row],[Senior mænd]]+Tabel1[[#This Row],[Senior damer]]</f>
        <v>205</v>
      </c>
      <c r="U1309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309">
        <f>Tabel1[[#This Row],[Senior mænd]]+Tabel1[[#This Row],[Senior damer]]</f>
        <v>196</v>
      </c>
      <c r="W1309">
        <f>Tabel1[[#This Row],[Langdist mænd]]+Tabel1[[#This Row],[Langdist damer]]</f>
        <v>0</v>
      </c>
      <c r="X1309">
        <f>Tabel1[[#This Row],[I alt]]</f>
        <v>214</v>
      </c>
      <c r="Y1309">
        <f>Tabel1[[#This Row],[Passive]]</f>
        <v>13</v>
      </c>
      <c r="Z1309">
        <f>Tabel1[[#This Row],[Total Aktive]]+Tabel1[[#This Row],[Total Passive]]</f>
        <v>227</v>
      </c>
    </row>
    <row r="1310" spans="1:26" x14ac:dyDescent="0.2">
      <c r="A1310">
        <v>2017</v>
      </c>
      <c r="B1310">
        <v>904</v>
      </c>
      <c r="C1310" t="s">
        <v>238</v>
      </c>
      <c r="D1310">
        <v>0</v>
      </c>
      <c r="E1310">
        <v>0</v>
      </c>
      <c r="F1310">
        <v>0</v>
      </c>
      <c r="G1310">
        <v>0</v>
      </c>
      <c r="H1310">
        <v>0</v>
      </c>
      <c r="I1310">
        <v>0</v>
      </c>
      <c r="J1310">
        <v>4</v>
      </c>
      <c r="K1310">
        <v>1</v>
      </c>
      <c r="L1310">
        <v>157</v>
      </c>
      <c r="M1310">
        <v>40</v>
      </c>
      <c r="N1310">
        <v>0</v>
      </c>
      <c r="O1310">
        <v>0</v>
      </c>
      <c r="P1310">
        <v>202</v>
      </c>
      <c r="Q1310">
        <v>0</v>
      </c>
      <c r="R1310" t="str">
        <f>_xlfn.CONCAT(Tabel1[[#This Row],[KlubNr]]," - ",Tabel1[[#This Row],[Klubnavn]])</f>
        <v>904 - Ølstykke Golf</v>
      </c>
      <c r="S1310">
        <f>Tabel1[[#This Row],[Fleks mænd]]+Tabel1[[#This Row],[Fleks damer]]</f>
        <v>197</v>
      </c>
      <c r="T131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310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310">
        <f>Tabel1[[#This Row],[Senior mænd]]+Tabel1[[#This Row],[Senior damer]]</f>
        <v>0</v>
      </c>
      <c r="W1310">
        <f>Tabel1[[#This Row],[Langdist mænd]]+Tabel1[[#This Row],[Langdist damer]]</f>
        <v>0</v>
      </c>
      <c r="X1310">
        <f>Tabel1[[#This Row],[I alt]]</f>
        <v>202</v>
      </c>
      <c r="Y1310">
        <f>Tabel1[[#This Row],[Passive]]</f>
        <v>0</v>
      </c>
      <c r="Z1310">
        <f>Tabel1[[#This Row],[Total Aktive]]+Tabel1[[#This Row],[Total Passive]]</f>
        <v>202</v>
      </c>
    </row>
    <row r="1311" spans="1:26" x14ac:dyDescent="0.2">
      <c r="A1311">
        <v>2017</v>
      </c>
      <c r="B1311">
        <v>189</v>
      </c>
      <c r="C1311" t="s">
        <v>199</v>
      </c>
      <c r="D1311">
        <v>2</v>
      </c>
      <c r="E1311">
        <v>0</v>
      </c>
      <c r="F1311">
        <v>1</v>
      </c>
      <c r="G1311">
        <v>0</v>
      </c>
      <c r="H1311">
        <v>141</v>
      </c>
      <c r="I1311">
        <v>44</v>
      </c>
      <c r="J1311">
        <v>0</v>
      </c>
      <c r="K1311">
        <v>0</v>
      </c>
      <c r="L1311">
        <v>0</v>
      </c>
      <c r="M1311">
        <v>0</v>
      </c>
      <c r="N1311">
        <v>1</v>
      </c>
      <c r="O1311">
        <v>0</v>
      </c>
      <c r="P1311">
        <v>189</v>
      </c>
      <c r="Q1311">
        <v>0</v>
      </c>
      <c r="R1311" t="str">
        <f>_xlfn.CONCAT(Tabel1[[#This Row],[KlubNr]]," - ",Tabel1[[#This Row],[Klubnavn]])</f>
        <v>189 - Sandager Golfklub</v>
      </c>
      <c r="S1311">
        <f>Tabel1[[#This Row],[Fleks mænd]]+Tabel1[[#This Row],[Fleks damer]]</f>
        <v>0</v>
      </c>
      <c r="T1311">
        <f>Tabel1[[#This Row],[Junior drenge]]+Tabel1[[#This Row],[Junior piger]]+Tabel1[[#This Row],[Junior drenge uden banetill.]]+Tabel1[[#This Row],[Junior piger uden banetill.]]+Tabel1[[#This Row],[Senior mænd]]+Tabel1[[#This Row],[Senior damer]]</f>
        <v>188</v>
      </c>
      <c r="U1311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311">
        <f>Tabel1[[#This Row],[Senior mænd]]+Tabel1[[#This Row],[Senior damer]]</f>
        <v>185</v>
      </c>
      <c r="W1311">
        <f>Tabel1[[#This Row],[Langdist mænd]]+Tabel1[[#This Row],[Langdist damer]]</f>
        <v>1</v>
      </c>
      <c r="X1311">
        <f>Tabel1[[#This Row],[I alt]]</f>
        <v>189</v>
      </c>
      <c r="Y1311">
        <f>Tabel1[[#This Row],[Passive]]</f>
        <v>0</v>
      </c>
      <c r="Z1311">
        <f>Tabel1[[#This Row],[Total Aktive]]+Tabel1[[#This Row],[Total Passive]]</f>
        <v>189</v>
      </c>
    </row>
    <row r="1312" spans="1:26" x14ac:dyDescent="0.2">
      <c r="A1312">
        <v>2017</v>
      </c>
      <c r="B1312">
        <v>908</v>
      </c>
      <c r="C1312" t="s">
        <v>196</v>
      </c>
      <c r="D1312">
        <v>0</v>
      </c>
      <c r="E1312">
        <v>0</v>
      </c>
      <c r="F1312">
        <v>0</v>
      </c>
      <c r="G1312">
        <v>0</v>
      </c>
      <c r="H1312">
        <v>110</v>
      </c>
      <c r="I1312">
        <v>41</v>
      </c>
      <c r="J1312">
        <v>0</v>
      </c>
      <c r="K1312">
        <v>0</v>
      </c>
      <c r="L1312">
        <v>4</v>
      </c>
      <c r="M1312">
        <v>1</v>
      </c>
      <c r="N1312">
        <v>0</v>
      </c>
      <c r="O1312">
        <v>0</v>
      </c>
      <c r="P1312">
        <v>156</v>
      </c>
      <c r="Q1312">
        <v>61</v>
      </c>
      <c r="R1312" t="str">
        <f>_xlfn.CONCAT(Tabel1[[#This Row],[KlubNr]]," - ",Tabel1[[#This Row],[Klubnavn]])</f>
        <v>908 - Haunstrup Golf KS Aktiv Fritid</v>
      </c>
      <c r="S1312">
        <f>Tabel1[[#This Row],[Fleks mænd]]+Tabel1[[#This Row],[Fleks damer]]</f>
        <v>5</v>
      </c>
      <c r="T1312">
        <f>Tabel1[[#This Row],[Junior drenge]]+Tabel1[[#This Row],[Junior piger]]+Tabel1[[#This Row],[Junior drenge uden banetill.]]+Tabel1[[#This Row],[Junior piger uden banetill.]]+Tabel1[[#This Row],[Senior mænd]]+Tabel1[[#This Row],[Senior damer]]</f>
        <v>151</v>
      </c>
      <c r="U1312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312">
        <f>Tabel1[[#This Row],[Senior mænd]]+Tabel1[[#This Row],[Senior damer]]</f>
        <v>151</v>
      </c>
      <c r="W1312">
        <f>Tabel1[[#This Row],[Langdist mænd]]+Tabel1[[#This Row],[Langdist damer]]</f>
        <v>0</v>
      </c>
      <c r="X1312">
        <f>Tabel1[[#This Row],[I alt]]</f>
        <v>156</v>
      </c>
      <c r="Y1312">
        <f>Tabel1[[#This Row],[Passive]]</f>
        <v>61</v>
      </c>
      <c r="Z1312">
        <f>Tabel1[[#This Row],[Total Aktive]]+Tabel1[[#This Row],[Total Passive]]</f>
        <v>217</v>
      </c>
    </row>
    <row r="1313" spans="1:26" x14ac:dyDescent="0.2">
      <c r="A1313">
        <v>2017</v>
      </c>
      <c r="B1313">
        <v>187</v>
      </c>
      <c r="C1313" t="s">
        <v>198</v>
      </c>
      <c r="D1313">
        <v>1</v>
      </c>
      <c r="E1313">
        <v>0</v>
      </c>
      <c r="F1313">
        <v>1</v>
      </c>
      <c r="G1313">
        <v>0</v>
      </c>
      <c r="H1313">
        <v>94</v>
      </c>
      <c r="I1313">
        <v>37</v>
      </c>
      <c r="J1313">
        <v>0</v>
      </c>
      <c r="K1313">
        <v>0</v>
      </c>
      <c r="L1313">
        <v>10</v>
      </c>
      <c r="M1313">
        <v>4</v>
      </c>
      <c r="N1313">
        <v>5</v>
      </c>
      <c r="O1313">
        <v>1</v>
      </c>
      <c r="P1313">
        <v>153</v>
      </c>
      <c r="Q1313">
        <v>12</v>
      </c>
      <c r="R1313" t="str">
        <f>_xlfn.CONCAT(Tabel1[[#This Row],[KlubNr]]," - ",Tabel1[[#This Row],[Klubnavn]])</f>
        <v>187 - Karup Å Golfklub</v>
      </c>
      <c r="S1313">
        <f>Tabel1[[#This Row],[Fleks mænd]]+Tabel1[[#This Row],[Fleks damer]]</f>
        <v>14</v>
      </c>
      <c r="T1313">
        <f>Tabel1[[#This Row],[Junior drenge]]+Tabel1[[#This Row],[Junior piger]]+Tabel1[[#This Row],[Junior drenge uden banetill.]]+Tabel1[[#This Row],[Junior piger uden banetill.]]+Tabel1[[#This Row],[Senior mænd]]+Tabel1[[#This Row],[Senior damer]]</f>
        <v>133</v>
      </c>
      <c r="U1313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313">
        <f>Tabel1[[#This Row],[Senior mænd]]+Tabel1[[#This Row],[Senior damer]]</f>
        <v>131</v>
      </c>
      <c r="W1313">
        <f>Tabel1[[#This Row],[Langdist mænd]]+Tabel1[[#This Row],[Langdist damer]]</f>
        <v>6</v>
      </c>
      <c r="X1313">
        <f>Tabel1[[#This Row],[I alt]]</f>
        <v>153</v>
      </c>
      <c r="Y1313">
        <f>Tabel1[[#This Row],[Passive]]</f>
        <v>12</v>
      </c>
      <c r="Z1313">
        <f>Tabel1[[#This Row],[Total Aktive]]+Tabel1[[#This Row],[Total Passive]]</f>
        <v>165</v>
      </c>
    </row>
    <row r="1314" spans="1:26" x14ac:dyDescent="0.2">
      <c r="A1314">
        <v>2017</v>
      </c>
      <c r="B1314">
        <v>906</v>
      </c>
      <c r="C1314" t="s">
        <v>213</v>
      </c>
      <c r="D1314">
        <v>0</v>
      </c>
      <c r="E1314">
        <v>0</v>
      </c>
      <c r="F1314">
        <v>0</v>
      </c>
      <c r="G1314">
        <v>0</v>
      </c>
      <c r="H1314">
        <v>0</v>
      </c>
      <c r="I1314">
        <v>0</v>
      </c>
      <c r="J1314">
        <v>0</v>
      </c>
      <c r="K1314">
        <v>0</v>
      </c>
      <c r="L1314">
        <v>1</v>
      </c>
      <c r="M1314">
        <v>32</v>
      </c>
      <c r="N1314">
        <v>0</v>
      </c>
      <c r="O1314">
        <v>0</v>
      </c>
      <c r="P1314">
        <v>33</v>
      </c>
      <c r="Q1314">
        <v>0</v>
      </c>
      <c r="R1314" t="str">
        <f>_xlfn.CONCAT(Tabel1[[#This Row],[KlubNr]]," - ",Tabel1[[#This Row],[Klubnavn]])</f>
        <v>906 - Sølykke Golf</v>
      </c>
      <c r="S1314">
        <f>Tabel1[[#This Row],[Fleks mænd]]+Tabel1[[#This Row],[Fleks damer]]</f>
        <v>33</v>
      </c>
      <c r="T1314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314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314">
        <f>Tabel1[[#This Row],[Senior mænd]]+Tabel1[[#This Row],[Senior damer]]</f>
        <v>0</v>
      </c>
      <c r="W1314">
        <f>Tabel1[[#This Row],[Langdist mænd]]+Tabel1[[#This Row],[Langdist damer]]</f>
        <v>0</v>
      </c>
      <c r="X1314">
        <f>Tabel1[[#This Row],[I alt]]</f>
        <v>33</v>
      </c>
      <c r="Y1314">
        <f>Tabel1[[#This Row],[Passive]]</f>
        <v>0</v>
      </c>
      <c r="Z1314">
        <f>Tabel1[[#This Row],[Total Aktive]]+Tabel1[[#This Row],[Total Passive]]</f>
        <v>33</v>
      </c>
    </row>
    <row r="1315" spans="1:26" x14ac:dyDescent="0.2">
      <c r="A1315">
        <v>2017</v>
      </c>
      <c r="B1315">
        <v>168</v>
      </c>
      <c r="C1315" t="s">
        <v>200</v>
      </c>
      <c r="D1315">
        <v>0</v>
      </c>
      <c r="E1315">
        <v>0</v>
      </c>
      <c r="F1315">
        <v>0</v>
      </c>
      <c r="G1315">
        <v>0</v>
      </c>
      <c r="H1315">
        <v>58</v>
      </c>
      <c r="I1315">
        <v>20</v>
      </c>
      <c r="J1315">
        <v>0</v>
      </c>
      <c r="K1315">
        <v>0</v>
      </c>
      <c r="L1315">
        <v>2</v>
      </c>
      <c r="M1315">
        <v>2</v>
      </c>
      <c r="N1315">
        <v>22</v>
      </c>
      <c r="O1315">
        <v>11</v>
      </c>
      <c r="P1315">
        <v>115</v>
      </c>
      <c r="Q1315">
        <v>0</v>
      </c>
      <c r="R1315" t="str">
        <f>_xlfn.CONCAT(Tabel1[[#This Row],[KlubNr]]," - ",Tabel1[[#This Row],[Klubnavn]])</f>
        <v>168 - Rømø Golf Klub</v>
      </c>
      <c r="S1315">
        <f>Tabel1[[#This Row],[Fleks mænd]]+Tabel1[[#This Row],[Fleks damer]]</f>
        <v>4</v>
      </c>
      <c r="T1315">
        <f>Tabel1[[#This Row],[Junior drenge]]+Tabel1[[#This Row],[Junior piger]]+Tabel1[[#This Row],[Junior drenge uden banetill.]]+Tabel1[[#This Row],[Junior piger uden banetill.]]+Tabel1[[#This Row],[Senior mænd]]+Tabel1[[#This Row],[Senior damer]]</f>
        <v>78</v>
      </c>
      <c r="U1315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315">
        <f>Tabel1[[#This Row],[Senior mænd]]+Tabel1[[#This Row],[Senior damer]]</f>
        <v>78</v>
      </c>
      <c r="W1315">
        <f>Tabel1[[#This Row],[Langdist mænd]]+Tabel1[[#This Row],[Langdist damer]]</f>
        <v>33</v>
      </c>
      <c r="X1315">
        <f>Tabel1[[#This Row],[I alt]]</f>
        <v>115</v>
      </c>
      <c r="Y1315">
        <f>Tabel1[[#This Row],[Passive]]</f>
        <v>0</v>
      </c>
      <c r="Z1315">
        <f>Tabel1[[#This Row],[Total Aktive]]+Tabel1[[#This Row],[Total Passive]]</f>
        <v>115</v>
      </c>
    </row>
    <row r="1316" spans="1:26" x14ac:dyDescent="0.2">
      <c r="A1316">
        <v>2017</v>
      </c>
      <c r="B1316">
        <v>198</v>
      </c>
      <c r="C1316" t="s">
        <v>211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0</v>
      </c>
      <c r="J1316">
        <v>0</v>
      </c>
      <c r="K1316">
        <v>0</v>
      </c>
      <c r="L1316">
        <v>70</v>
      </c>
      <c r="M1316">
        <v>21</v>
      </c>
      <c r="N1316">
        <v>0</v>
      </c>
      <c r="O1316">
        <v>0</v>
      </c>
      <c r="P1316">
        <v>91</v>
      </c>
      <c r="Q1316">
        <v>0</v>
      </c>
      <c r="R1316" t="str">
        <f>_xlfn.CONCAT(Tabel1[[#This Row],[KlubNr]]," - ",Tabel1[[#This Row],[Klubnavn]])</f>
        <v>198 - Brændeskovgård Golf</v>
      </c>
      <c r="S1316">
        <f>Tabel1[[#This Row],[Fleks mænd]]+Tabel1[[#This Row],[Fleks damer]]</f>
        <v>91</v>
      </c>
      <c r="T1316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316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316">
        <f>Tabel1[[#This Row],[Senior mænd]]+Tabel1[[#This Row],[Senior damer]]</f>
        <v>0</v>
      </c>
      <c r="W1316">
        <f>Tabel1[[#This Row],[Langdist mænd]]+Tabel1[[#This Row],[Langdist damer]]</f>
        <v>0</v>
      </c>
      <c r="X1316">
        <f>Tabel1[[#This Row],[I alt]]</f>
        <v>91</v>
      </c>
      <c r="Y1316">
        <f>Tabel1[[#This Row],[Passive]]</f>
        <v>0</v>
      </c>
      <c r="Z1316">
        <f>Tabel1[[#This Row],[Total Aktive]]+Tabel1[[#This Row],[Total Passive]]</f>
        <v>91</v>
      </c>
    </row>
    <row r="1317" spans="1:26" x14ac:dyDescent="0.2">
      <c r="A1317">
        <v>2017</v>
      </c>
      <c r="B1317">
        <v>172</v>
      </c>
      <c r="C1317" t="s">
        <v>203</v>
      </c>
      <c r="D1317">
        <v>0</v>
      </c>
      <c r="E1317">
        <v>2</v>
      </c>
      <c r="F1317">
        <v>4</v>
      </c>
      <c r="G1317">
        <v>3</v>
      </c>
      <c r="H1317">
        <v>29</v>
      </c>
      <c r="I1317">
        <v>9</v>
      </c>
      <c r="J1317">
        <v>0</v>
      </c>
      <c r="K1317">
        <v>0</v>
      </c>
      <c r="L1317">
        <v>12</v>
      </c>
      <c r="M1317">
        <v>4</v>
      </c>
      <c r="N1317">
        <v>1</v>
      </c>
      <c r="O1317">
        <v>1</v>
      </c>
      <c r="P1317">
        <v>65</v>
      </c>
      <c r="Q1317">
        <v>3</v>
      </c>
      <c r="R1317" t="str">
        <f>_xlfn.CONCAT(Tabel1[[#This Row],[KlubNr]]," - ",Tabel1[[#This Row],[Klubnavn]])</f>
        <v>172 - Sejerø Golfklub</v>
      </c>
      <c r="S1317">
        <f>Tabel1[[#This Row],[Fleks mænd]]+Tabel1[[#This Row],[Fleks damer]]</f>
        <v>16</v>
      </c>
      <c r="T1317">
        <f>Tabel1[[#This Row],[Junior drenge]]+Tabel1[[#This Row],[Junior piger]]+Tabel1[[#This Row],[Junior drenge uden banetill.]]+Tabel1[[#This Row],[Junior piger uden banetill.]]+Tabel1[[#This Row],[Senior mænd]]+Tabel1[[#This Row],[Senior damer]]</f>
        <v>47</v>
      </c>
      <c r="U1317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317">
        <f>Tabel1[[#This Row],[Senior mænd]]+Tabel1[[#This Row],[Senior damer]]</f>
        <v>38</v>
      </c>
      <c r="W1317">
        <f>Tabel1[[#This Row],[Langdist mænd]]+Tabel1[[#This Row],[Langdist damer]]</f>
        <v>2</v>
      </c>
      <c r="X1317">
        <f>Tabel1[[#This Row],[I alt]]</f>
        <v>65</v>
      </c>
      <c r="Y1317">
        <f>Tabel1[[#This Row],[Passive]]</f>
        <v>3</v>
      </c>
      <c r="Z1317">
        <f>Tabel1[[#This Row],[Total Aktive]]+Tabel1[[#This Row],[Total Passive]]</f>
        <v>68</v>
      </c>
    </row>
    <row r="1318" spans="1:26" x14ac:dyDescent="0.2">
      <c r="A1318">
        <v>2017</v>
      </c>
      <c r="B1318">
        <v>174</v>
      </c>
      <c r="C1318" t="s">
        <v>197</v>
      </c>
      <c r="D1318">
        <v>0</v>
      </c>
      <c r="E1318">
        <v>0</v>
      </c>
      <c r="F1318">
        <v>0</v>
      </c>
      <c r="G1318">
        <v>0</v>
      </c>
      <c r="H1318">
        <v>36</v>
      </c>
      <c r="I1318">
        <v>8</v>
      </c>
      <c r="J1318">
        <v>0</v>
      </c>
      <c r="K1318">
        <v>0</v>
      </c>
      <c r="L1318">
        <v>10</v>
      </c>
      <c r="M1318">
        <v>10</v>
      </c>
      <c r="N1318">
        <v>0</v>
      </c>
      <c r="O1318">
        <v>0</v>
      </c>
      <c r="P1318">
        <v>64</v>
      </c>
      <c r="Q1318">
        <v>3</v>
      </c>
      <c r="R1318" t="str">
        <f>_xlfn.CONCAT(Tabel1[[#This Row],[KlubNr]]," - ",Tabel1[[#This Row],[Klubnavn]])</f>
        <v>174 - Djurs Golfklub</v>
      </c>
      <c r="S1318">
        <f>Tabel1[[#This Row],[Fleks mænd]]+Tabel1[[#This Row],[Fleks damer]]</f>
        <v>20</v>
      </c>
      <c r="T1318">
        <f>Tabel1[[#This Row],[Junior drenge]]+Tabel1[[#This Row],[Junior piger]]+Tabel1[[#This Row],[Junior drenge uden banetill.]]+Tabel1[[#This Row],[Junior piger uden banetill.]]+Tabel1[[#This Row],[Senior mænd]]+Tabel1[[#This Row],[Senior damer]]</f>
        <v>44</v>
      </c>
      <c r="U1318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318">
        <f>Tabel1[[#This Row],[Senior mænd]]+Tabel1[[#This Row],[Senior damer]]</f>
        <v>44</v>
      </c>
      <c r="W1318">
        <f>Tabel1[[#This Row],[Langdist mænd]]+Tabel1[[#This Row],[Langdist damer]]</f>
        <v>0</v>
      </c>
      <c r="X1318">
        <f>Tabel1[[#This Row],[I alt]]</f>
        <v>64</v>
      </c>
      <c r="Y1318">
        <f>Tabel1[[#This Row],[Passive]]</f>
        <v>3</v>
      </c>
      <c r="Z1318">
        <f>Tabel1[[#This Row],[Total Aktive]]+Tabel1[[#This Row],[Total Passive]]</f>
        <v>67</v>
      </c>
    </row>
    <row r="1319" spans="1:26" x14ac:dyDescent="0.2">
      <c r="A1319">
        <v>2017</v>
      </c>
      <c r="B1319">
        <v>125</v>
      </c>
      <c r="C1319" t="s">
        <v>201</v>
      </c>
      <c r="D1319">
        <v>0</v>
      </c>
      <c r="E1319">
        <v>0</v>
      </c>
      <c r="F1319">
        <v>0</v>
      </c>
      <c r="G1319">
        <v>0</v>
      </c>
      <c r="H1319">
        <v>40</v>
      </c>
      <c r="I1319">
        <v>19</v>
      </c>
      <c r="J1319">
        <v>0</v>
      </c>
      <c r="K1319">
        <v>0</v>
      </c>
      <c r="L1319">
        <v>0</v>
      </c>
      <c r="M1319">
        <v>0</v>
      </c>
      <c r="N1319">
        <v>0</v>
      </c>
      <c r="O1319">
        <v>0</v>
      </c>
      <c r="P1319">
        <v>59</v>
      </c>
      <c r="Q1319">
        <v>1</v>
      </c>
      <c r="R1319" t="str">
        <f>_xlfn.CONCAT(Tabel1[[#This Row],[KlubNr]]," - ",Tabel1[[#This Row],[Klubnavn]])</f>
        <v>125 - Arrild Golf Klub</v>
      </c>
      <c r="S1319">
        <f>Tabel1[[#This Row],[Fleks mænd]]+Tabel1[[#This Row],[Fleks damer]]</f>
        <v>0</v>
      </c>
      <c r="T1319">
        <f>Tabel1[[#This Row],[Junior drenge]]+Tabel1[[#This Row],[Junior piger]]+Tabel1[[#This Row],[Junior drenge uden banetill.]]+Tabel1[[#This Row],[Junior piger uden banetill.]]+Tabel1[[#This Row],[Senior mænd]]+Tabel1[[#This Row],[Senior damer]]</f>
        <v>59</v>
      </c>
      <c r="U1319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319">
        <f>Tabel1[[#This Row],[Senior mænd]]+Tabel1[[#This Row],[Senior damer]]</f>
        <v>59</v>
      </c>
      <c r="W1319">
        <f>Tabel1[[#This Row],[Langdist mænd]]+Tabel1[[#This Row],[Langdist damer]]</f>
        <v>0</v>
      </c>
      <c r="X1319">
        <f>Tabel1[[#This Row],[I alt]]</f>
        <v>59</v>
      </c>
      <c r="Y1319">
        <f>Tabel1[[#This Row],[Passive]]</f>
        <v>1</v>
      </c>
      <c r="Z1319">
        <f>Tabel1[[#This Row],[Total Aktive]]+Tabel1[[#This Row],[Total Passive]]</f>
        <v>60</v>
      </c>
    </row>
    <row r="1320" spans="1:26" x14ac:dyDescent="0.2">
      <c r="A1320">
        <v>2017</v>
      </c>
      <c r="B1320">
        <v>195</v>
      </c>
      <c r="C1320" t="s">
        <v>208</v>
      </c>
      <c r="D1320">
        <v>0</v>
      </c>
      <c r="E1320">
        <v>0</v>
      </c>
      <c r="F1320">
        <v>0</v>
      </c>
      <c r="G1320">
        <v>0</v>
      </c>
      <c r="H1320">
        <v>0</v>
      </c>
      <c r="I1320">
        <v>0</v>
      </c>
      <c r="J1320">
        <v>1</v>
      </c>
      <c r="K1320">
        <v>0</v>
      </c>
      <c r="L1320">
        <v>44</v>
      </c>
      <c r="M1320">
        <v>11</v>
      </c>
      <c r="N1320">
        <v>0</v>
      </c>
      <c r="O1320">
        <v>0</v>
      </c>
      <c r="P1320">
        <v>56</v>
      </c>
      <c r="Q1320">
        <v>0</v>
      </c>
      <c r="R1320" t="str">
        <f>_xlfn.CONCAT(Tabel1[[#This Row],[KlubNr]]," - ",Tabel1[[#This Row],[Klubnavn]])</f>
        <v>195 - Sunset Golfklub</v>
      </c>
      <c r="S1320">
        <f>Tabel1[[#This Row],[Fleks mænd]]+Tabel1[[#This Row],[Fleks damer]]</f>
        <v>55</v>
      </c>
      <c r="T132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320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320">
        <f>Tabel1[[#This Row],[Senior mænd]]+Tabel1[[#This Row],[Senior damer]]</f>
        <v>0</v>
      </c>
      <c r="W1320">
        <f>Tabel1[[#This Row],[Langdist mænd]]+Tabel1[[#This Row],[Langdist damer]]</f>
        <v>0</v>
      </c>
      <c r="X1320">
        <f>Tabel1[[#This Row],[I alt]]</f>
        <v>56</v>
      </c>
      <c r="Y1320">
        <f>Tabel1[[#This Row],[Passive]]</f>
        <v>0</v>
      </c>
      <c r="Z1320">
        <f>Tabel1[[#This Row],[Total Aktive]]+Tabel1[[#This Row],[Total Passive]]</f>
        <v>56</v>
      </c>
    </row>
    <row r="1321" spans="1:26" x14ac:dyDescent="0.2">
      <c r="A1321">
        <v>2018</v>
      </c>
      <c r="B1321">
        <v>120</v>
      </c>
      <c r="C1321" t="s">
        <v>59</v>
      </c>
      <c r="D1321">
        <v>50</v>
      </c>
      <c r="E1321">
        <v>16</v>
      </c>
      <c r="F1321">
        <v>13</v>
      </c>
      <c r="G1321">
        <v>10</v>
      </c>
      <c r="H1321">
        <v>1192</v>
      </c>
      <c r="I1321">
        <v>307</v>
      </c>
      <c r="J1321">
        <v>1</v>
      </c>
      <c r="K1321">
        <v>1</v>
      </c>
      <c r="L1321">
        <v>700</v>
      </c>
      <c r="M1321">
        <v>335</v>
      </c>
      <c r="N1321">
        <v>0</v>
      </c>
      <c r="O1321">
        <v>0</v>
      </c>
      <c r="P1321">
        <v>2625</v>
      </c>
      <c r="Q1321">
        <v>76</v>
      </c>
      <c r="R1321" t="str">
        <f>_xlfn.CONCAT(Tabel1[[#This Row],[KlubNr]]," - ",Tabel1[[#This Row],[Klubnavn]])</f>
        <v>120 - Smørum Golfklub</v>
      </c>
      <c r="S1321">
        <f>Tabel1[[#This Row],[Fleks mænd]]+Tabel1[[#This Row],[Fleks damer]]</f>
        <v>1035</v>
      </c>
      <c r="T1321">
        <f>Tabel1[[#This Row],[Junior drenge]]+Tabel1[[#This Row],[Junior piger]]+Tabel1[[#This Row],[Junior drenge uden banetill.]]+Tabel1[[#This Row],[Junior piger uden banetill.]]+Tabel1[[#This Row],[Senior mænd]]+Tabel1[[#This Row],[Senior damer]]</f>
        <v>1588</v>
      </c>
      <c r="U1321">
        <f>Tabel1[[#This Row],[Junior drenge]]+Tabel1[[#This Row],[Junior piger]]+Tabel1[[#This Row],[Junior drenge uden banetill.]]+Tabel1[[#This Row],[Junior piger uden banetill.]]+Tabel1[[#This Row],[Fleks drenge]]+Tabel1[[#This Row],[Fleks piger]]</f>
        <v>91</v>
      </c>
      <c r="V1321">
        <f>Tabel1[[#This Row],[Senior mænd]]+Tabel1[[#This Row],[Senior damer]]</f>
        <v>1499</v>
      </c>
      <c r="W1321">
        <f>Tabel1[[#This Row],[Langdist mænd]]+Tabel1[[#This Row],[Langdist damer]]</f>
        <v>0</v>
      </c>
      <c r="X1321">
        <f>Tabel1[[#This Row],[I alt]]</f>
        <v>2625</v>
      </c>
      <c r="Y1321">
        <f>Tabel1[[#This Row],[Passive]]</f>
        <v>76</v>
      </c>
      <c r="Z1321">
        <f>Tabel1[[#This Row],[Total Aktive]]+Tabel1[[#This Row],[Total Passive]]</f>
        <v>2701</v>
      </c>
    </row>
    <row r="1322" spans="1:26" x14ac:dyDescent="0.2">
      <c r="A1322">
        <v>2018</v>
      </c>
      <c r="B1322">
        <v>151</v>
      </c>
      <c r="C1322" t="s">
        <v>94</v>
      </c>
      <c r="D1322">
        <v>9</v>
      </c>
      <c r="E1322">
        <v>1</v>
      </c>
      <c r="F1322">
        <v>0</v>
      </c>
      <c r="G1322">
        <v>0</v>
      </c>
      <c r="H1322">
        <v>250</v>
      </c>
      <c r="I1322">
        <v>67</v>
      </c>
      <c r="J1322">
        <v>9</v>
      </c>
      <c r="K1322">
        <v>2</v>
      </c>
      <c r="L1322">
        <v>1656</v>
      </c>
      <c r="M1322">
        <v>298</v>
      </c>
      <c r="N1322">
        <v>6</v>
      </c>
      <c r="O1322">
        <v>4</v>
      </c>
      <c r="P1322">
        <v>2302</v>
      </c>
      <c r="Q1322">
        <v>54</v>
      </c>
      <c r="R1322" t="str">
        <f>_xlfn.CONCAT(Tabel1[[#This Row],[KlubNr]]," - ",Tabel1[[#This Row],[Klubnavn]])</f>
        <v>151 - Vallø Golfklub</v>
      </c>
      <c r="S1322">
        <f>Tabel1[[#This Row],[Fleks mænd]]+Tabel1[[#This Row],[Fleks damer]]</f>
        <v>1954</v>
      </c>
      <c r="T1322">
        <f>Tabel1[[#This Row],[Junior drenge]]+Tabel1[[#This Row],[Junior piger]]+Tabel1[[#This Row],[Junior drenge uden banetill.]]+Tabel1[[#This Row],[Junior piger uden banetill.]]+Tabel1[[#This Row],[Senior mænd]]+Tabel1[[#This Row],[Senior damer]]</f>
        <v>327</v>
      </c>
      <c r="U1322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322">
        <f>Tabel1[[#This Row],[Senior mænd]]+Tabel1[[#This Row],[Senior damer]]</f>
        <v>317</v>
      </c>
      <c r="W1322">
        <f>Tabel1[[#This Row],[Langdist mænd]]+Tabel1[[#This Row],[Langdist damer]]</f>
        <v>10</v>
      </c>
      <c r="X1322">
        <f>Tabel1[[#This Row],[I alt]]</f>
        <v>2302</v>
      </c>
      <c r="Y1322">
        <f>Tabel1[[#This Row],[Passive]]</f>
        <v>54</v>
      </c>
      <c r="Z1322">
        <f>Tabel1[[#This Row],[Total Aktive]]+Tabel1[[#This Row],[Total Passive]]</f>
        <v>2356</v>
      </c>
    </row>
    <row r="1323" spans="1:26" x14ac:dyDescent="0.2">
      <c r="A1323">
        <v>2018</v>
      </c>
      <c r="B1323">
        <v>92</v>
      </c>
      <c r="C1323" t="s">
        <v>28</v>
      </c>
      <c r="D1323">
        <v>14</v>
      </c>
      <c r="E1323">
        <v>6</v>
      </c>
      <c r="F1323">
        <v>10</v>
      </c>
      <c r="G1323">
        <v>2</v>
      </c>
      <c r="H1323">
        <v>624</v>
      </c>
      <c r="I1323">
        <v>331</v>
      </c>
      <c r="J1323">
        <v>2</v>
      </c>
      <c r="K1323">
        <v>2</v>
      </c>
      <c r="L1323">
        <v>712</v>
      </c>
      <c r="M1323">
        <v>161</v>
      </c>
      <c r="N1323">
        <v>10</v>
      </c>
      <c r="O1323">
        <v>4</v>
      </c>
      <c r="P1323">
        <v>1878</v>
      </c>
      <c r="Q1323">
        <v>136</v>
      </c>
      <c r="R1323" t="str">
        <f>_xlfn.CONCAT(Tabel1[[#This Row],[KlubNr]]," - ",Tabel1[[#This Row],[Klubnavn]])</f>
        <v>92 - Hørsholm Golfklub</v>
      </c>
      <c r="S1323">
        <f>Tabel1[[#This Row],[Fleks mænd]]+Tabel1[[#This Row],[Fleks damer]]</f>
        <v>873</v>
      </c>
      <c r="T1323">
        <f>Tabel1[[#This Row],[Junior drenge]]+Tabel1[[#This Row],[Junior piger]]+Tabel1[[#This Row],[Junior drenge uden banetill.]]+Tabel1[[#This Row],[Junior piger uden banetill.]]+Tabel1[[#This Row],[Senior mænd]]+Tabel1[[#This Row],[Senior damer]]</f>
        <v>987</v>
      </c>
      <c r="U1323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323">
        <f>Tabel1[[#This Row],[Senior mænd]]+Tabel1[[#This Row],[Senior damer]]</f>
        <v>955</v>
      </c>
      <c r="W1323">
        <f>Tabel1[[#This Row],[Langdist mænd]]+Tabel1[[#This Row],[Langdist damer]]</f>
        <v>14</v>
      </c>
      <c r="X1323">
        <f>Tabel1[[#This Row],[I alt]]</f>
        <v>1878</v>
      </c>
      <c r="Y1323">
        <f>Tabel1[[#This Row],[Passive]]</f>
        <v>136</v>
      </c>
      <c r="Z1323">
        <f>Tabel1[[#This Row],[Total Aktive]]+Tabel1[[#This Row],[Total Passive]]</f>
        <v>2014</v>
      </c>
    </row>
    <row r="1324" spans="1:26" x14ac:dyDescent="0.2">
      <c r="A1324">
        <v>2018</v>
      </c>
      <c r="B1324">
        <v>113</v>
      </c>
      <c r="C1324" t="s">
        <v>62</v>
      </c>
      <c r="D1324">
        <v>17</v>
      </c>
      <c r="E1324">
        <v>3</v>
      </c>
      <c r="F1324">
        <v>1</v>
      </c>
      <c r="G1324">
        <v>0</v>
      </c>
      <c r="H1324">
        <v>176</v>
      </c>
      <c r="I1324">
        <v>125</v>
      </c>
      <c r="J1324">
        <v>2</v>
      </c>
      <c r="K1324">
        <v>0</v>
      </c>
      <c r="L1324">
        <v>1159</v>
      </c>
      <c r="M1324">
        <v>293</v>
      </c>
      <c r="N1324">
        <v>60</v>
      </c>
      <c r="O1324">
        <v>40</v>
      </c>
      <c r="P1324">
        <v>1876</v>
      </c>
      <c r="Q1324">
        <v>4</v>
      </c>
      <c r="R1324" t="str">
        <f>_xlfn.CONCAT(Tabel1[[#This Row],[KlubNr]]," - ",Tabel1[[#This Row],[Klubnavn]])</f>
        <v>113 - Læsø Seaside Golf Klub</v>
      </c>
      <c r="S1324">
        <f>Tabel1[[#This Row],[Fleks mænd]]+Tabel1[[#This Row],[Fleks damer]]</f>
        <v>1452</v>
      </c>
      <c r="T1324">
        <f>Tabel1[[#This Row],[Junior drenge]]+Tabel1[[#This Row],[Junior piger]]+Tabel1[[#This Row],[Junior drenge uden banetill.]]+Tabel1[[#This Row],[Junior piger uden banetill.]]+Tabel1[[#This Row],[Senior mænd]]+Tabel1[[#This Row],[Senior damer]]</f>
        <v>322</v>
      </c>
      <c r="U1324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1324">
        <f>Tabel1[[#This Row],[Senior mænd]]+Tabel1[[#This Row],[Senior damer]]</f>
        <v>301</v>
      </c>
      <c r="W1324">
        <f>Tabel1[[#This Row],[Langdist mænd]]+Tabel1[[#This Row],[Langdist damer]]</f>
        <v>100</v>
      </c>
      <c r="X1324">
        <f>Tabel1[[#This Row],[I alt]]</f>
        <v>1876</v>
      </c>
      <c r="Y1324">
        <f>Tabel1[[#This Row],[Passive]]</f>
        <v>4</v>
      </c>
      <c r="Z1324">
        <f>Tabel1[[#This Row],[Total Aktive]]+Tabel1[[#This Row],[Total Passive]]</f>
        <v>1880</v>
      </c>
    </row>
    <row r="1325" spans="1:26" x14ac:dyDescent="0.2">
      <c r="A1325">
        <v>2018</v>
      </c>
      <c r="B1325">
        <v>26</v>
      </c>
      <c r="C1325" t="s">
        <v>42</v>
      </c>
      <c r="D1325">
        <v>54</v>
      </c>
      <c r="E1325">
        <v>11</v>
      </c>
      <c r="F1325">
        <v>0</v>
      </c>
      <c r="G1325">
        <v>0</v>
      </c>
      <c r="H1325">
        <v>887</v>
      </c>
      <c r="I1325">
        <v>412</v>
      </c>
      <c r="J1325">
        <v>2</v>
      </c>
      <c r="K1325">
        <v>0</v>
      </c>
      <c r="L1325">
        <v>273</v>
      </c>
      <c r="M1325">
        <v>167</v>
      </c>
      <c r="N1325">
        <v>15</v>
      </c>
      <c r="O1325">
        <v>9</v>
      </c>
      <c r="P1325">
        <v>1830</v>
      </c>
      <c r="Q1325">
        <v>29</v>
      </c>
      <c r="R1325" t="str">
        <f>_xlfn.CONCAT(Tabel1[[#This Row],[KlubNr]]," - ",Tabel1[[#This Row],[Klubnavn]])</f>
        <v>26 - Holstebro Golfklub</v>
      </c>
      <c r="S1325">
        <f>Tabel1[[#This Row],[Fleks mænd]]+Tabel1[[#This Row],[Fleks damer]]</f>
        <v>440</v>
      </c>
      <c r="T1325">
        <f>Tabel1[[#This Row],[Junior drenge]]+Tabel1[[#This Row],[Junior piger]]+Tabel1[[#This Row],[Junior drenge uden banetill.]]+Tabel1[[#This Row],[Junior piger uden banetill.]]+Tabel1[[#This Row],[Senior mænd]]+Tabel1[[#This Row],[Senior damer]]</f>
        <v>1364</v>
      </c>
      <c r="U1325">
        <f>Tabel1[[#This Row],[Junior drenge]]+Tabel1[[#This Row],[Junior piger]]+Tabel1[[#This Row],[Junior drenge uden banetill.]]+Tabel1[[#This Row],[Junior piger uden banetill.]]+Tabel1[[#This Row],[Fleks drenge]]+Tabel1[[#This Row],[Fleks piger]]</f>
        <v>67</v>
      </c>
      <c r="V1325">
        <f>Tabel1[[#This Row],[Senior mænd]]+Tabel1[[#This Row],[Senior damer]]</f>
        <v>1299</v>
      </c>
      <c r="W1325">
        <f>Tabel1[[#This Row],[Langdist mænd]]+Tabel1[[#This Row],[Langdist damer]]</f>
        <v>24</v>
      </c>
      <c r="X1325">
        <f>Tabel1[[#This Row],[I alt]]</f>
        <v>1830</v>
      </c>
      <c r="Y1325">
        <f>Tabel1[[#This Row],[Passive]]</f>
        <v>29</v>
      </c>
      <c r="Z1325">
        <f>Tabel1[[#This Row],[Total Aktive]]+Tabel1[[#This Row],[Total Passive]]</f>
        <v>1859</v>
      </c>
    </row>
    <row r="1326" spans="1:26" x14ac:dyDescent="0.2">
      <c r="A1326">
        <v>2018</v>
      </c>
      <c r="B1326">
        <v>16</v>
      </c>
      <c r="C1326" t="s">
        <v>235</v>
      </c>
      <c r="D1326">
        <v>67</v>
      </c>
      <c r="E1326">
        <v>19</v>
      </c>
      <c r="F1326">
        <v>0</v>
      </c>
      <c r="G1326">
        <v>0</v>
      </c>
      <c r="H1326">
        <v>1028</v>
      </c>
      <c r="I1326">
        <v>380</v>
      </c>
      <c r="J1326">
        <v>0</v>
      </c>
      <c r="K1326">
        <v>0</v>
      </c>
      <c r="L1326">
        <v>172</v>
      </c>
      <c r="M1326">
        <v>63</v>
      </c>
      <c r="N1326">
        <v>1</v>
      </c>
      <c r="O1326">
        <v>1</v>
      </c>
      <c r="P1326">
        <v>1731</v>
      </c>
      <c r="Q1326">
        <v>200</v>
      </c>
      <c r="R1326" t="str">
        <f>_xlfn.CONCAT(Tabel1[[#This Row],[KlubNr]]," - ",Tabel1[[#This Row],[Klubnavn]])</f>
        <v>16 - Silkeborg Golfklub</v>
      </c>
      <c r="S1326">
        <f>Tabel1[[#This Row],[Fleks mænd]]+Tabel1[[#This Row],[Fleks damer]]</f>
        <v>235</v>
      </c>
      <c r="T1326">
        <f>Tabel1[[#This Row],[Junior drenge]]+Tabel1[[#This Row],[Junior piger]]+Tabel1[[#This Row],[Junior drenge uden banetill.]]+Tabel1[[#This Row],[Junior piger uden banetill.]]+Tabel1[[#This Row],[Senior mænd]]+Tabel1[[#This Row],[Senior damer]]</f>
        <v>1494</v>
      </c>
      <c r="U1326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1326">
        <f>Tabel1[[#This Row],[Senior mænd]]+Tabel1[[#This Row],[Senior damer]]</f>
        <v>1408</v>
      </c>
      <c r="W1326">
        <f>Tabel1[[#This Row],[Langdist mænd]]+Tabel1[[#This Row],[Langdist damer]]</f>
        <v>2</v>
      </c>
      <c r="X1326">
        <f>Tabel1[[#This Row],[I alt]]</f>
        <v>1731</v>
      </c>
      <c r="Y1326">
        <f>Tabel1[[#This Row],[Passive]]</f>
        <v>200</v>
      </c>
      <c r="Z1326">
        <f>Tabel1[[#This Row],[Total Aktive]]+Tabel1[[#This Row],[Total Passive]]</f>
        <v>1931</v>
      </c>
    </row>
    <row r="1327" spans="1:26" x14ac:dyDescent="0.2">
      <c r="A1327">
        <v>2018</v>
      </c>
      <c r="B1327">
        <v>44</v>
      </c>
      <c r="C1327" t="s">
        <v>26</v>
      </c>
      <c r="D1327">
        <v>75</v>
      </c>
      <c r="E1327">
        <v>9</v>
      </c>
      <c r="F1327">
        <v>10</v>
      </c>
      <c r="G1327">
        <v>10</v>
      </c>
      <c r="H1327">
        <v>1013</v>
      </c>
      <c r="I1327">
        <v>451</v>
      </c>
      <c r="J1327">
        <v>0</v>
      </c>
      <c r="K1327">
        <v>0</v>
      </c>
      <c r="L1327">
        <v>78</v>
      </c>
      <c r="M1327">
        <v>83</v>
      </c>
      <c r="N1327">
        <v>0</v>
      </c>
      <c r="O1327">
        <v>0</v>
      </c>
      <c r="P1327">
        <v>1729</v>
      </c>
      <c r="Q1327">
        <v>238</v>
      </c>
      <c r="R1327" t="str">
        <f>_xlfn.CONCAT(Tabel1[[#This Row],[KlubNr]]," - ",Tabel1[[#This Row],[Klubnavn]])</f>
        <v>44 - Furesø Golfklub</v>
      </c>
      <c r="S1327">
        <f>Tabel1[[#This Row],[Fleks mænd]]+Tabel1[[#This Row],[Fleks damer]]</f>
        <v>161</v>
      </c>
      <c r="T1327">
        <f>Tabel1[[#This Row],[Junior drenge]]+Tabel1[[#This Row],[Junior piger]]+Tabel1[[#This Row],[Junior drenge uden banetill.]]+Tabel1[[#This Row],[Junior piger uden banetill.]]+Tabel1[[#This Row],[Senior mænd]]+Tabel1[[#This Row],[Senior damer]]</f>
        <v>1568</v>
      </c>
      <c r="U1327">
        <f>Tabel1[[#This Row],[Junior drenge]]+Tabel1[[#This Row],[Junior piger]]+Tabel1[[#This Row],[Junior drenge uden banetill.]]+Tabel1[[#This Row],[Junior piger uden banetill.]]+Tabel1[[#This Row],[Fleks drenge]]+Tabel1[[#This Row],[Fleks piger]]</f>
        <v>104</v>
      </c>
      <c r="V1327">
        <f>Tabel1[[#This Row],[Senior mænd]]+Tabel1[[#This Row],[Senior damer]]</f>
        <v>1464</v>
      </c>
      <c r="W1327">
        <f>Tabel1[[#This Row],[Langdist mænd]]+Tabel1[[#This Row],[Langdist damer]]</f>
        <v>0</v>
      </c>
      <c r="X1327">
        <f>Tabel1[[#This Row],[I alt]]</f>
        <v>1729</v>
      </c>
      <c r="Y1327">
        <f>Tabel1[[#This Row],[Passive]]</f>
        <v>238</v>
      </c>
      <c r="Z1327">
        <f>Tabel1[[#This Row],[Total Aktive]]+Tabel1[[#This Row],[Total Passive]]</f>
        <v>1967</v>
      </c>
    </row>
    <row r="1328" spans="1:26" x14ac:dyDescent="0.2">
      <c r="A1328">
        <v>2018</v>
      </c>
      <c r="B1328">
        <v>2</v>
      </c>
      <c r="C1328" t="s">
        <v>33</v>
      </c>
      <c r="D1328">
        <v>41</v>
      </c>
      <c r="E1328">
        <v>13</v>
      </c>
      <c r="F1328">
        <v>24</v>
      </c>
      <c r="G1328">
        <v>16</v>
      </c>
      <c r="H1328">
        <v>1027</v>
      </c>
      <c r="I1328">
        <v>428</v>
      </c>
      <c r="J1328">
        <v>0</v>
      </c>
      <c r="K1328">
        <v>0</v>
      </c>
      <c r="L1328">
        <v>53</v>
      </c>
      <c r="M1328">
        <v>21</v>
      </c>
      <c r="N1328">
        <v>10</v>
      </c>
      <c r="O1328">
        <v>1</v>
      </c>
      <c r="P1328">
        <v>1634</v>
      </c>
      <c r="Q1328">
        <v>121</v>
      </c>
      <c r="R1328" t="str">
        <f>_xlfn.CONCAT(Tabel1[[#This Row],[KlubNr]]," - ",Tabel1[[#This Row],[Klubnavn]])</f>
        <v>2 - Aalborg Golf Klub</v>
      </c>
      <c r="S1328">
        <f>Tabel1[[#This Row],[Fleks mænd]]+Tabel1[[#This Row],[Fleks damer]]</f>
        <v>74</v>
      </c>
      <c r="T1328">
        <f>Tabel1[[#This Row],[Junior drenge]]+Tabel1[[#This Row],[Junior piger]]+Tabel1[[#This Row],[Junior drenge uden banetill.]]+Tabel1[[#This Row],[Junior piger uden banetill.]]+Tabel1[[#This Row],[Senior mænd]]+Tabel1[[#This Row],[Senior damer]]</f>
        <v>1549</v>
      </c>
      <c r="U1328">
        <f>Tabel1[[#This Row],[Junior drenge]]+Tabel1[[#This Row],[Junior piger]]+Tabel1[[#This Row],[Junior drenge uden banetill.]]+Tabel1[[#This Row],[Junior piger uden banetill.]]+Tabel1[[#This Row],[Fleks drenge]]+Tabel1[[#This Row],[Fleks piger]]</f>
        <v>94</v>
      </c>
      <c r="V1328">
        <f>Tabel1[[#This Row],[Senior mænd]]+Tabel1[[#This Row],[Senior damer]]</f>
        <v>1455</v>
      </c>
      <c r="W1328">
        <f>Tabel1[[#This Row],[Langdist mænd]]+Tabel1[[#This Row],[Langdist damer]]</f>
        <v>11</v>
      </c>
      <c r="X1328">
        <f>Tabel1[[#This Row],[I alt]]</f>
        <v>1634</v>
      </c>
      <c r="Y1328">
        <f>Tabel1[[#This Row],[Passive]]</f>
        <v>121</v>
      </c>
      <c r="Z1328">
        <f>Tabel1[[#This Row],[Total Aktive]]+Tabel1[[#This Row],[Total Passive]]</f>
        <v>1755</v>
      </c>
    </row>
    <row r="1329" spans="1:26" x14ac:dyDescent="0.2">
      <c r="A1329">
        <v>2018</v>
      </c>
      <c r="B1329">
        <v>3</v>
      </c>
      <c r="C1329" t="s">
        <v>32</v>
      </c>
      <c r="D1329">
        <v>37</v>
      </c>
      <c r="E1329">
        <v>13</v>
      </c>
      <c r="F1329">
        <v>17</v>
      </c>
      <c r="G1329">
        <v>21</v>
      </c>
      <c r="H1329">
        <v>994</v>
      </c>
      <c r="I1329">
        <v>448</v>
      </c>
      <c r="J1329">
        <v>0</v>
      </c>
      <c r="K1329">
        <v>0</v>
      </c>
      <c r="L1329">
        <v>37</v>
      </c>
      <c r="M1329">
        <v>6</v>
      </c>
      <c r="N1329">
        <v>22</v>
      </c>
      <c r="O1329">
        <v>8</v>
      </c>
      <c r="P1329">
        <v>1603</v>
      </c>
      <c r="Q1329">
        <v>90</v>
      </c>
      <c r="R1329" t="str">
        <f>_xlfn.CONCAT(Tabel1[[#This Row],[KlubNr]]," - ",Tabel1[[#This Row],[Klubnavn]])</f>
        <v>3 - Esbjerg Golfklub</v>
      </c>
      <c r="S1329">
        <f>Tabel1[[#This Row],[Fleks mænd]]+Tabel1[[#This Row],[Fleks damer]]</f>
        <v>43</v>
      </c>
      <c r="T1329">
        <f>Tabel1[[#This Row],[Junior drenge]]+Tabel1[[#This Row],[Junior piger]]+Tabel1[[#This Row],[Junior drenge uden banetill.]]+Tabel1[[#This Row],[Junior piger uden banetill.]]+Tabel1[[#This Row],[Senior mænd]]+Tabel1[[#This Row],[Senior damer]]</f>
        <v>1530</v>
      </c>
      <c r="U1329">
        <f>Tabel1[[#This Row],[Junior drenge]]+Tabel1[[#This Row],[Junior piger]]+Tabel1[[#This Row],[Junior drenge uden banetill.]]+Tabel1[[#This Row],[Junior piger uden banetill.]]+Tabel1[[#This Row],[Fleks drenge]]+Tabel1[[#This Row],[Fleks piger]]</f>
        <v>88</v>
      </c>
      <c r="V1329">
        <f>Tabel1[[#This Row],[Senior mænd]]+Tabel1[[#This Row],[Senior damer]]</f>
        <v>1442</v>
      </c>
      <c r="W1329">
        <f>Tabel1[[#This Row],[Langdist mænd]]+Tabel1[[#This Row],[Langdist damer]]</f>
        <v>30</v>
      </c>
      <c r="X1329">
        <f>Tabel1[[#This Row],[I alt]]</f>
        <v>1603</v>
      </c>
      <c r="Y1329">
        <f>Tabel1[[#This Row],[Passive]]</f>
        <v>90</v>
      </c>
      <c r="Z1329">
        <f>Tabel1[[#This Row],[Total Aktive]]+Tabel1[[#This Row],[Total Passive]]</f>
        <v>1693</v>
      </c>
    </row>
    <row r="1330" spans="1:26" x14ac:dyDescent="0.2">
      <c r="A1330">
        <v>2018</v>
      </c>
      <c r="B1330">
        <v>52</v>
      </c>
      <c r="C1330" t="s">
        <v>27</v>
      </c>
      <c r="D1330">
        <v>44</v>
      </c>
      <c r="E1330">
        <v>17</v>
      </c>
      <c r="F1330">
        <v>7</v>
      </c>
      <c r="G1330">
        <v>1</v>
      </c>
      <c r="H1330">
        <v>732</v>
      </c>
      <c r="I1330">
        <v>313</v>
      </c>
      <c r="J1330">
        <v>18</v>
      </c>
      <c r="K1330">
        <v>8</v>
      </c>
      <c r="L1330">
        <v>268</v>
      </c>
      <c r="M1330">
        <v>175</v>
      </c>
      <c r="N1330">
        <v>0</v>
      </c>
      <c r="O1330">
        <v>0</v>
      </c>
      <c r="P1330">
        <v>1583</v>
      </c>
      <c r="Q1330">
        <v>234</v>
      </c>
      <c r="R1330" t="str">
        <f>_xlfn.CONCAT(Tabel1[[#This Row],[KlubNr]]," - ",Tabel1[[#This Row],[Klubnavn]])</f>
        <v>52 - Hjortespring Golfklub</v>
      </c>
      <c r="S1330">
        <f>Tabel1[[#This Row],[Fleks mænd]]+Tabel1[[#This Row],[Fleks damer]]</f>
        <v>443</v>
      </c>
      <c r="T1330">
        <f>Tabel1[[#This Row],[Junior drenge]]+Tabel1[[#This Row],[Junior piger]]+Tabel1[[#This Row],[Junior drenge uden banetill.]]+Tabel1[[#This Row],[Junior piger uden banetill.]]+Tabel1[[#This Row],[Senior mænd]]+Tabel1[[#This Row],[Senior damer]]</f>
        <v>1114</v>
      </c>
      <c r="U1330">
        <f>Tabel1[[#This Row],[Junior drenge]]+Tabel1[[#This Row],[Junior piger]]+Tabel1[[#This Row],[Junior drenge uden banetill.]]+Tabel1[[#This Row],[Junior piger uden banetill.]]+Tabel1[[#This Row],[Fleks drenge]]+Tabel1[[#This Row],[Fleks piger]]</f>
        <v>95</v>
      </c>
      <c r="V1330">
        <f>Tabel1[[#This Row],[Senior mænd]]+Tabel1[[#This Row],[Senior damer]]</f>
        <v>1045</v>
      </c>
      <c r="W1330">
        <f>Tabel1[[#This Row],[Langdist mænd]]+Tabel1[[#This Row],[Langdist damer]]</f>
        <v>0</v>
      </c>
      <c r="X1330">
        <f>Tabel1[[#This Row],[I alt]]</f>
        <v>1583</v>
      </c>
      <c r="Y1330">
        <f>Tabel1[[#This Row],[Passive]]</f>
        <v>234</v>
      </c>
      <c r="Z1330">
        <f>Tabel1[[#This Row],[Total Aktive]]+Tabel1[[#This Row],[Total Passive]]</f>
        <v>1817</v>
      </c>
    </row>
    <row r="1331" spans="1:26" x14ac:dyDescent="0.2">
      <c r="A1331">
        <v>2018</v>
      </c>
      <c r="B1331">
        <v>24</v>
      </c>
      <c r="C1331" t="s">
        <v>31</v>
      </c>
      <c r="D1331">
        <v>39</v>
      </c>
      <c r="E1331">
        <v>28</v>
      </c>
      <c r="F1331">
        <v>4</v>
      </c>
      <c r="G1331">
        <v>0</v>
      </c>
      <c r="H1331">
        <v>575</v>
      </c>
      <c r="I1331">
        <v>249</v>
      </c>
      <c r="J1331">
        <v>1</v>
      </c>
      <c r="K1331">
        <v>4</v>
      </c>
      <c r="L1331">
        <v>390</v>
      </c>
      <c r="M1331">
        <v>228</v>
      </c>
      <c r="N1331">
        <v>6</v>
      </c>
      <c r="O1331">
        <v>6</v>
      </c>
      <c r="P1331">
        <v>1530</v>
      </c>
      <c r="Q1331">
        <v>62</v>
      </c>
      <c r="R1331" t="str">
        <f>_xlfn.CONCAT(Tabel1[[#This Row],[KlubNr]]," - ",Tabel1[[#This Row],[Klubnavn]])</f>
        <v>24 - Køge Golf Klub</v>
      </c>
      <c r="S1331">
        <f>Tabel1[[#This Row],[Fleks mænd]]+Tabel1[[#This Row],[Fleks damer]]</f>
        <v>618</v>
      </c>
      <c r="T1331">
        <f>Tabel1[[#This Row],[Junior drenge]]+Tabel1[[#This Row],[Junior piger]]+Tabel1[[#This Row],[Junior drenge uden banetill.]]+Tabel1[[#This Row],[Junior piger uden banetill.]]+Tabel1[[#This Row],[Senior mænd]]+Tabel1[[#This Row],[Senior damer]]</f>
        <v>895</v>
      </c>
      <c r="U1331">
        <f>Tabel1[[#This Row],[Junior drenge]]+Tabel1[[#This Row],[Junior piger]]+Tabel1[[#This Row],[Junior drenge uden banetill.]]+Tabel1[[#This Row],[Junior piger uden banetill.]]+Tabel1[[#This Row],[Fleks drenge]]+Tabel1[[#This Row],[Fleks piger]]</f>
        <v>76</v>
      </c>
      <c r="V1331">
        <f>Tabel1[[#This Row],[Senior mænd]]+Tabel1[[#This Row],[Senior damer]]</f>
        <v>824</v>
      </c>
      <c r="W1331">
        <f>Tabel1[[#This Row],[Langdist mænd]]+Tabel1[[#This Row],[Langdist damer]]</f>
        <v>12</v>
      </c>
      <c r="X1331">
        <f>Tabel1[[#This Row],[I alt]]</f>
        <v>1530</v>
      </c>
      <c r="Y1331">
        <f>Tabel1[[#This Row],[Passive]]</f>
        <v>62</v>
      </c>
      <c r="Z1331">
        <f>Tabel1[[#This Row],[Total Aktive]]+Tabel1[[#This Row],[Total Passive]]</f>
        <v>1592</v>
      </c>
    </row>
    <row r="1332" spans="1:26" x14ac:dyDescent="0.2">
      <c r="A1332">
        <v>2018</v>
      </c>
      <c r="B1332">
        <v>27</v>
      </c>
      <c r="C1332" t="s">
        <v>35</v>
      </c>
      <c r="D1332">
        <v>36</v>
      </c>
      <c r="E1332">
        <v>11</v>
      </c>
      <c r="F1332">
        <v>8</v>
      </c>
      <c r="G1332">
        <v>2</v>
      </c>
      <c r="H1332">
        <v>697</v>
      </c>
      <c r="I1332">
        <v>318</v>
      </c>
      <c r="J1332">
        <v>5</v>
      </c>
      <c r="K1332">
        <v>1</v>
      </c>
      <c r="L1332">
        <v>221</v>
      </c>
      <c r="M1332">
        <v>139</v>
      </c>
      <c r="N1332">
        <v>8</v>
      </c>
      <c r="O1332">
        <v>3</v>
      </c>
      <c r="P1332">
        <v>1449</v>
      </c>
      <c r="Q1332">
        <v>93</v>
      </c>
      <c r="R1332" t="str">
        <f>_xlfn.CONCAT(Tabel1[[#This Row],[KlubNr]]," - ",Tabel1[[#This Row],[Klubnavn]])</f>
        <v>27 - Vejle Golf Club</v>
      </c>
      <c r="S1332">
        <f>Tabel1[[#This Row],[Fleks mænd]]+Tabel1[[#This Row],[Fleks damer]]</f>
        <v>360</v>
      </c>
      <c r="T1332">
        <f>Tabel1[[#This Row],[Junior drenge]]+Tabel1[[#This Row],[Junior piger]]+Tabel1[[#This Row],[Junior drenge uden banetill.]]+Tabel1[[#This Row],[Junior piger uden banetill.]]+Tabel1[[#This Row],[Senior mænd]]+Tabel1[[#This Row],[Senior damer]]</f>
        <v>1072</v>
      </c>
      <c r="U1332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1332">
        <f>Tabel1[[#This Row],[Senior mænd]]+Tabel1[[#This Row],[Senior damer]]</f>
        <v>1015</v>
      </c>
      <c r="W1332">
        <f>Tabel1[[#This Row],[Langdist mænd]]+Tabel1[[#This Row],[Langdist damer]]</f>
        <v>11</v>
      </c>
      <c r="X1332">
        <f>Tabel1[[#This Row],[I alt]]</f>
        <v>1449</v>
      </c>
      <c r="Y1332">
        <f>Tabel1[[#This Row],[Passive]]</f>
        <v>93</v>
      </c>
      <c r="Z1332">
        <f>Tabel1[[#This Row],[Total Aktive]]+Tabel1[[#This Row],[Total Passive]]</f>
        <v>1542</v>
      </c>
    </row>
    <row r="1333" spans="1:26" x14ac:dyDescent="0.2">
      <c r="A1333">
        <v>2018</v>
      </c>
      <c r="B1333">
        <v>101</v>
      </c>
      <c r="C1333" t="s">
        <v>29</v>
      </c>
      <c r="D1333">
        <v>49</v>
      </c>
      <c r="E1333">
        <v>4</v>
      </c>
      <c r="F1333">
        <v>8</v>
      </c>
      <c r="G1333">
        <v>2</v>
      </c>
      <c r="H1333">
        <v>958</v>
      </c>
      <c r="I1333">
        <v>331</v>
      </c>
      <c r="J1333">
        <v>0</v>
      </c>
      <c r="K1333">
        <v>0</v>
      </c>
      <c r="L1333">
        <v>45</v>
      </c>
      <c r="M1333">
        <v>40</v>
      </c>
      <c r="N1333">
        <v>5</v>
      </c>
      <c r="O1333">
        <v>2</v>
      </c>
      <c r="P1333">
        <v>1444</v>
      </c>
      <c r="Q1333">
        <v>54</v>
      </c>
      <c r="R1333" t="str">
        <f>_xlfn.CONCAT(Tabel1[[#This Row],[KlubNr]]," - ",Tabel1[[#This Row],[Klubnavn]])</f>
        <v>101 - Odense Eventyr Golf Klub</v>
      </c>
      <c r="S1333">
        <f>Tabel1[[#This Row],[Fleks mænd]]+Tabel1[[#This Row],[Fleks damer]]</f>
        <v>85</v>
      </c>
      <c r="T1333">
        <f>Tabel1[[#This Row],[Junior drenge]]+Tabel1[[#This Row],[Junior piger]]+Tabel1[[#This Row],[Junior drenge uden banetill.]]+Tabel1[[#This Row],[Junior piger uden banetill.]]+Tabel1[[#This Row],[Senior mænd]]+Tabel1[[#This Row],[Senior damer]]</f>
        <v>1352</v>
      </c>
      <c r="U1333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1333">
        <f>Tabel1[[#This Row],[Senior mænd]]+Tabel1[[#This Row],[Senior damer]]</f>
        <v>1289</v>
      </c>
      <c r="W1333">
        <f>Tabel1[[#This Row],[Langdist mænd]]+Tabel1[[#This Row],[Langdist damer]]</f>
        <v>7</v>
      </c>
      <c r="X1333">
        <f>Tabel1[[#This Row],[I alt]]</f>
        <v>1444</v>
      </c>
      <c r="Y1333">
        <f>Tabel1[[#This Row],[Passive]]</f>
        <v>54</v>
      </c>
      <c r="Z1333">
        <f>Tabel1[[#This Row],[Total Aktive]]+Tabel1[[#This Row],[Total Passive]]</f>
        <v>1498</v>
      </c>
    </row>
    <row r="1334" spans="1:26" x14ac:dyDescent="0.2">
      <c r="A1334">
        <v>2018</v>
      </c>
      <c r="B1334">
        <v>99</v>
      </c>
      <c r="C1334" t="s">
        <v>34</v>
      </c>
      <c r="D1334">
        <v>38</v>
      </c>
      <c r="E1334">
        <v>11</v>
      </c>
      <c r="F1334">
        <v>0</v>
      </c>
      <c r="G1334">
        <v>0</v>
      </c>
      <c r="H1334">
        <v>833</v>
      </c>
      <c r="I1334">
        <v>341</v>
      </c>
      <c r="J1334">
        <v>0</v>
      </c>
      <c r="K1334">
        <v>0</v>
      </c>
      <c r="L1334">
        <v>139</v>
      </c>
      <c r="M1334">
        <v>62</v>
      </c>
      <c r="N1334">
        <v>9</v>
      </c>
      <c r="O1334">
        <v>1</v>
      </c>
      <c r="P1334">
        <v>1434</v>
      </c>
      <c r="Q1334">
        <v>140</v>
      </c>
      <c r="R1334" t="str">
        <f>_xlfn.CONCAT(Tabel1[[#This Row],[KlubNr]]," - ",Tabel1[[#This Row],[Klubnavn]])</f>
        <v>99 - Ørnehøj Golfklub</v>
      </c>
      <c r="S1334">
        <f>Tabel1[[#This Row],[Fleks mænd]]+Tabel1[[#This Row],[Fleks damer]]</f>
        <v>201</v>
      </c>
      <c r="T1334">
        <f>Tabel1[[#This Row],[Junior drenge]]+Tabel1[[#This Row],[Junior piger]]+Tabel1[[#This Row],[Junior drenge uden banetill.]]+Tabel1[[#This Row],[Junior piger uden banetill.]]+Tabel1[[#This Row],[Senior mænd]]+Tabel1[[#This Row],[Senior damer]]</f>
        <v>1223</v>
      </c>
      <c r="U1334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1334">
        <f>Tabel1[[#This Row],[Senior mænd]]+Tabel1[[#This Row],[Senior damer]]</f>
        <v>1174</v>
      </c>
      <c r="W1334">
        <f>Tabel1[[#This Row],[Langdist mænd]]+Tabel1[[#This Row],[Langdist damer]]</f>
        <v>10</v>
      </c>
      <c r="X1334">
        <f>Tabel1[[#This Row],[I alt]]</f>
        <v>1434</v>
      </c>
      <c r="Y1334">
        <f>Tabel1[[#This Row],[Passive]]</f>
        <v>140</v>
      </c>
      <c r="Z1334">
        <f>Tabel1[[#This Row],[Total Aktive]]+Tabel1[[#This Row],[Total Passive]]</f>
        <v>1574</v>
      </c>
    </row>
    <row r="1335" spans="1:26" x14ac:dyDescent="0.2">
      <c r="A1335">
        <v>2018</v>
      </c>
      <c r="B1335">
        <v>72</v>
      </c>
      <c r="C1335" t="s">
        <v>40</v>
      </c>
      <c r="D1335">
        <v>53</v>
      </c>
      <c r="E1335">
        <v>18</v>
      </c>
      <c r="F1335">
        <v>19</v>
      </c>
      <c r="G1335">
        <v>10</v>
      </c>
      <c r="H1335">
        <v>874</v>
      </c>
      <c r="I1335">
        <v>378</v>
      </c>
      <c r="J1335">
        <v>0</v>
      </c>
      <c r="K1335">
        <v>0</v>
      </c>
      <c r="L1335">
        <v>0</v>
      </c>
      <c r="M1335">
        <v>0</v>
      </c>
      <c r="N1335">
        <v>12</v>
      </c>
      <c r="O1335">
        <v>6</v>
      </c>
      <c r="P1335">
        <v>1370</v>
      </c>
      <c r="Q1335">
        <v>131</v>
      </c>
      <c r="R1335" t="str">
        <f>_xlfn.CONCAT(Tabel1[[#This Row],[KlubNr]]," - ",Tabel1[[#This Row],[Klubnavn]])</f>
        <v>72 - Dragør Golfklub</v>
      </c>
      <c r="S1335">
        <f>Tabel1[[#This Row],[Fleks mænd]]+Tabel1[[#This Row],[Fleks damer]]</f>
        <v>0</v>
      </c>
      <c r="T1335">
        <f>Tabel1[[#This Row],[Junior drenge]]+Tabel1[[#This Row],[Junior piger]]+Tabel1[[#This Row],[Junior drenge uden banetill.]]+Tabel1[[#This Row],[Junior piger uden banetill.]]+Tabel1[[#This Row],[Senior mænd]]+Tabel1[[#This Row],[Senior damer]]</f>
        <v>1352</v>
      </c>
      <c r="U1335">
        <f>Tabel1[[#This Row],[Junior drenge]]+Tabel1[[#This Row],[Junior piger]]+Tabel1[[#This Row],[Junior drenge uden banetill.]]+Tabel1[[#This Row],[Junior piger uden banetill.]]+Tabel1[[#This Row],[Fleks drenge]]+Tabel1[[#This Row],[Fleks piger]]</f>
        <v>100</v>
      </c>
      <c r="V1335">
        <f>Tabel1[[#This Row],[Senior mænd]]+Tabel1[[#This Row],[Senior damer]]</f>
        <v>1252</v>
      </c>
      <c r="W1335">
        <f>Tabel1[[#This Row],[Langdist mænd]]+Tabel1[[#This Row],[Langdist damer]]</f>
        <v>18</v>
      </c>
      <c r="X1335">
        <f>Tabel1[[#This Row],[I alt]]</f>
        <v>1370</v>
      </c>
      <c r="Y1335">
        <f>Tabel1[[#This Row],[Passive]]</f>
        <v>131</v>
      </c>
      <c r="Z1335">
        <f>Tabel1[[#This Row],[Total Aktive]]+Tabel1[[#This Row],[Total Passive]]</f>
        <v>1501</v>
      </c>
    </row>
    <row r="1336" spans="1:26" x14ac:dyDescent="0.2">
      <c r="A1336">
        <v>2018</v>
      </c>
      <c r="B1336">
        <v>50</v>
      </c>
      <c r="C1336" t="s">
        <v>52</v>
      </c>
      <c r="D1336">
        <v>6</v>
      </c>
      <c r="E1336">
        <v>3</v>
      </c>
      <c r="F1336">
        <v>9</v>
      </c>
      <c r="G1336">
        <v>3</v>
      </c>
      <c r="H1336">
        <v>641</v>
      </c>
      <c r="I1336">
        <v>229</v>
      </c>
      <c r="J1336">
        <v>0</v>
      </c>
      <c r="K1336">
        <v>0</v>
      </c>
      <c r="L1336">
        <v>351</v>
      </c>
      <c r="M1336">
        <v>127</v>
      </c>
      <c r="N1336">
        <v>0</v>
      </c>
      <c r="O1336">
        <v>0</v>
      </c>
      <c r="P1336">
        <v>1369</v>
      </c>
      <c r="Q1336">
        <v>0</v>
      </c>
      <c r="R1336" t="str">
        <f>_xlfn.CONCAT(Tabel1[[#This Row],[KlubNr]]," - ",Tabel1[[#This Row],[Klubnavn]])</f>
        <v>50 - Hedeland Golfklub</v>
      </c>
      <c r="S1336">
        <f>Tabel1[[#This Row],[Fleks mænd]]+Tabel1[[#This Row],[Fleks damer]]</f>
        <v>478</v>
      </c>
      <c r="T1336">
        <f>Tabel1[[#This Row],[Junior drenge]]+Tabel1[[#This Row],[Junior piger]]+Tabel1[[#This Row],[Junior drenge uden banetill.]]+Tabel1[[#This Row],[Junior piger uden banetill.]]+Tabel1[[#This Row],[Senior mænd]]+Tabel1[[#This Row],[Senior damer]]</f>
        <v>891</v>
      </c>
      <c r="U1336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336">
        <f>Tabel1[[#This Row],[Senior mænd]]+Tabel1[[#This Row],[Senior damer]]</f>
        <v>870</v>
      </c>
      <c r="W1336">
        <f>Tabel1[[#This Row],[Langdist mænd]]+Tabel1[[#This Row],[Langdist damer]]</f>
        <v>0</v>
      </c>
      <c r="X1336">
        <f>Tabel1[[#This Row],[I alt]]</f>
        <v>1369</v>
      </c>
      <c r="Y1336">
        <f>Tabel1[[#This Row],[Passive]]</f>
        <v>0</v>
      </c>
      <c r="Z1336">
        <f>Tabel1[[#This Row],[Total Aktive]]+Tabel1[[#This Row],[Total Passive]]</f>
        <v>1369</v>
      </c>
    </row>
    <row r="1337" spans="1:26" x14ac:dyDescent="0.2">
      <c r="A1337">
        <v>2018</v>
      </c>
      <c r="B1337">
        <v>84</v>
      </c>
      <c r="C1337" t="s">
        <v>73</v>
      </c>
      <c r="D1337">
        <v>37</v>
      </c>
      <c r="E1337">
        <v>3</v>
      </c>
      <c r="F1337">
        <v>11</v>
      </c>
      <c r="G1337">
        <v>9</v>
      </c>
      <c r="H1337">
        <v>682</v>
      </c>
      <c r="I1337">
        <v>298</v>
      </c>
      <c r="J1337">
        <v>3</v>
      </c>
      <c r="K1337">
        <v>0</v>
      </c>
      <c r="L1337">
        <v>241</v>
      </c>
      <c r="M1337">
        <v>79</v>
      </c>
      <c r="N1337">
        <v>4</v>
      </c>
      <c r="O1337">
        <v>1</v>
      </c>
      <c r="P1337">
        <v>1368</v>
      </c>
      <c r="Q1337">
        <v>33</v>
      </c>
      <c r="R1337" t="str">
        <f>_xlfn.CONCAT(Tabel1[[#This Row],[KlubNr]]," - ",Tabel1[[#This Row],[Klubnavn]])</f>
        <v>84 - Ikast Tullamore Golf Club</v>
      </c>
      <c r="S1337">
        <f>Tabel1[[#This Row],[Fleks mænd]]+Tabel1[[#This Row],[Fleks damer]]</f>
        <v>320</v>
      </c>
      <c r="T1337">
        <f>Tabel1[[#This Row],[Junior drenge]]+Tabel1[[#This Row],[Junior piger]]+Tabel1[[#This Row],[Junior drenge uden banetill.]]+Tabel1[[#This Row],[Junior piger uden banetill.]]+Tabel1[[#This Row],[Senior mænd]]+Tabel1[[#This Row],[Senior damer]]</f>
        <v>1040</v>
      </c>
      <c r="U1337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1337">
        <f>Tabel1[[#This Row],[Senior mænd]]+Tabel1[[#This Row],[Senior damer]]</f>
        <v>980</v>
      </c>
      <c r="W1337">
        <f>Tabel1[[#This Row],[Langdist mænd]]+Tabel1[[#This Row],[Langdist damer]]</f>
        <v>5</v>
      </c>
      <c r="X1337">
        <f>Tabel1[[#This Row],[I alt]]</f>
        <v>1368</v>
      </c>
      <c r="Y1337">
        <f>Tabel1[[#This Row],[Passive]]</f>
        <v>33</v>
      </c>
      <c r="Z1337">
        <f>Tabel1[[#This Row],[Total Aktive]]+Tabel1[[#This Row],[Total Passive]]</f>
        <v>1401</v>
      </c>
    </row>
    <row r="1338" spans="1:26" x14ac:dyDescent="0.2">
      <c r="A1338">
        <v>2018</v>
      </c>
      <c r="B1338">
        <v>38</v>
      </c>
      <c r="C1338" t="s">
        <v>56</v>
      </c>
      <c r="D1338">
        <v>45</v>
      </c>
      <c r="E1338">
        <v>5</v>
      </c>
      <c r="F1338">
        <v>20</v>
      </c>
      <c r="G1338">
        <v>12</v>
      </c>
      <c r="H1338">
        <v>588</v>
      </c>
      <c r="I1338">
        <v>301</v>
      </c>
      <c r="J1338">
        <v>0</v>
      </c>
      <c r="K1338">
        <v>0</v>
      </c>
      <c r="L1338">
        <v>259</v>
      </c>
      <c r="M1338">
        <v>136</v>
      </c>
      <c r="N1338">
        <v>0</v>
      </c>
      <c r="O1338">
        <v>0</v>
      </c>
      <c r="P1338">
        <v>1366</v>
      </c>
      <c r="Q1338">
        <v>143</v>
      </c>
      <c r="R1338" t="str">
        <f>_xlfn.CONCAT(Tabel1[[#This Row],[KlubNr]]," - ",Tabel1[[#This Row],[Klubnavn]])</f>
        <v>38 - Roskilde Golf Klub</v>
      </c>
      <c r="S1338">
        <f>Tabel1[[#This Row],[Fleks mænd]]+Tabel1[[#This Row],[Fleks damer]]</f>
        <v>395</v>
      </c>
      <c r="T1338">
        <f>Tabel1[[#This Row],[Junior drenge]]+Tabel1[[#This Row],[Junior piger]]+Tabel1[[#This Row],[Junior drenge uden banetill.]]+Tabel1[[#This Row],[Junior piger uden banetill.]]+Tabel1[[#This Row],[Senior mænd]]+Tabel1[[#This Row],[Senior damer]]</f>
        <v>971</v>
      </c>
      <c r="U1338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1338">
        <f>Tabel1[[#This Row],[Senior mænd]]+Tabel1[[#This Row],[Senior damer]]</f>
        <v>889</v>
      </c>
      <c r="W1338">
        <f>Tabel1[[#This Row],[Langdist mænd]]+Tabel1[[#This Row],[Langdist damer]]</f>
        <v>0</v>
      </c>
      <c r="X1338">
        <f>Tabel1[[#This Row],[I alt]]</f>
        <v>1366</v>
      </c>
      <c r="Y1338">
        <f>Tabel1[[#This Row],[Passive]]</f>
        <v>143</v>
      </c>
      <c r="Z1338">
        <f>Tabel1[[#This Row],[Total Aktive]]+Tabel1[[#This Row],[Total Passive]]</f>
        <v>1509</v>
      </c>
    </row>
    <row r="1339" spans="1:26" x14ac:dyDescent="0.2">
      <c r="A1339">
        <v>2018</v>
      </c>
      <c r="B1339">
        <v>903</v>
      </c>
      <c r="C1339" t="s">
        <v>209</v>
      </c>
      <c r="D1339">
        <v>24</v>
      </c>
      <c r="E1339">
        <v>5</v>
      </c>
      <c r="F1339">
        <v>24</v>
      </c>
      <c r="G1339">
        <v>5</v>
      </c>
      <c r="H1339">
        <v>288</v>
      </c>
      <c r="I1339">
        <v>118</v>
      </c>
      <c r="J1339">
        <v>3</v>
      </c>
      <c r="K1339">
        <v>0</v>
      </c>
      <c r="L1339">
        <v>704</v>
      </c>
      <c r="M1339">
        <v>168</v>
      </c>
      <c r="N1339">
        <v>2</v>
      </c>
      <c r="O1339">
        <v>0</v>
      </c>
      <c r="P1339">
        <v>1341</v>
      </c>
      <c r="Q1339">
        <v>59</v>
      </c>
      <c r="R1339" t="str">
        <f>_xlfn.CONCAT(Tabel1[[#This Row],[KlubNr]]," - ",Tabel1[[#This Row],[Klubnavn]])</f>
        <v>903 - Kellers Park Golf Club</v>
      </c>
      <c r="S1339">
        <f>Tabel1[[#This Row],[Fleks mænd]]+Tabel1[[#This Row],[Fleks damer]]</f>
        <v>872</v>
      </c>
      <c r="T1339">
        <f>Tabel1[[#This Row],[Junior drenge]]+Tabel1[[#This Row],[Junior piger]]+Tabel1[[#This Row],[Junior drenge uden banetill.]]+Tabel1[[#This Row],[Junior piger uden banetill.]]+Tabel1[[#This Row],[Senior mænd]]+Tabel1[[#This Row],[Senior damer]]</f>
        <v>464</v>
      </c>
      <c r="U1339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1339">
        <f>Tabel1[[#This Row],[Senior mænd]]+Tabel1[[#This Row],[Senior damer]]</f>
        <v>406</v>
      </c>
      <c r="W1339">
        <f>Tabel1[[#This Row],[Langdist mænd]]+Tabel1[[#This Row],[Langdist damer]]</f>
        <v>2</v>
      </c>
      <c r="X1339">
        <f>Tabel1[[#This Row],[I alt]]</f>
        <v>1341</v>
      </c>
      <c r="Y1339">
        <f>Tabel1[[#This Row],[Passive]]</f>
        <v>59</v>
      </c>
      <c r="Z1339">
        <f>Tabel1[[#This Row],[Total Aktive]]+Tabel1[[#This Row],[Total Passive]]</f>
        <v>1400</v>
      </c>
    </row>
    <row r="1340" spans="1:26" x14ac:dyDescent="0.2">
      <c r="A1340">
        <v>2018</v>
      </c>
      <c r="B1340">
        <v>15</v>
      </c>
      <c r="C1340" t="s">
        <v>43</v>
      </c>
      <c r="D1340">
        <v>25</v>
      </c>
      <c r="E1340">
        <v>10</v>
      </c>
      <c r="F1340">
        <v>14</v>
      </c>
      <c r="G1340">
        <v>18</v>
      </c>
      <c r="H1340">
        <v>659</v>
      </c>
      <c r="I1340">
        <v>374</v>
      </c>
      <c r="J1340">
        <v>0</v>
      </c>
      <c r="K1340">
        <v>0</v>
      </c>
      <c r="L1340">
        <v>141</v>
      </c>
      <c r="M1340">
        <v>65</v>
      </c>
      <c r="N1340">
        <v>2</v>
      </c>
      <c r="O1340">
        <v>2</v>
      </c>
      <c r="P1340">
        <v>1310</v>
      </c>
      <c r="Q1340">
        <v>33</v>
      </c>
      <c r="R1340" t="str">
        <f>_xlfn.CONCAT(Tabel1[[#This Row],[KlubNr]]," - ",Tabel1[[#This Row],[Klubnavn]])</f>
        <v>15 - Herning Golf Klub</v>
      </c>
      <c r="S1340">
        <f>Tabel1[[#This Row],[Fleks mænd]]+Tabel1[[#This Row],[Fleks damer]]</f>
        <v>206</v>
      </c>
      <c r="T1340">
        <f>Tabel1[[#This Row],[Junior drenge]]+Tabel1[[#This Row],[Junior piger]]+Tabel1[[#This Row],[Junior drenge uden banetill.]]+Tabel1[[#This Row],[Junior piger uden banetill.]]+Tabel1[[#This Row],[Senior mænd]]+Tabel1[[#This Row],[Senior damer]]</f>
        <v>1100</v>
      </c>
      <c r="U1340">
        <f>Tabel1[[#This Row],[Junior drenge]]+Tabel1[[#This Row],[Junior piger]]+Tabel1[[#This Row],[Junior drenge uden banetill.]]+Tabel1[[#This Row],[Junior piger uden banetill.]]+Tabel1[[#This Row],[Fleks drenge]]+Tabel1[[#This Row],[Fleks piger]]</f>
        <v>67</v>
      </c>
      <c r="V1340">
        <f>Tabel1[[#This Row],[Senior mænd]]+Tabel1[[#This Row],[Senior damer]]</f>
        <v>1033</v>
      </c>
      <c r="W1340">
        <f>Tabel1[[#This Row],[Langdist mænd]]+Tabel1[[#This Row],[Langdist damer]]</f>
        <v>4</v>
      </c>
      <c r="X1340">
        <f>Tabel1[[#This Row],[I alt]]</f>
        <v>1310</v>
      </c>
      <c r="Y1340">
        <f>Tabel1[[#This Row],[Passive]]</f>
        <v>33</v>
      </c>
      <c r="Z1340">
        <f>Tabel1[[#This Row],[Total Aktive]]+Tabel1[[#This Row],[Total Passive]]</f>
        <v>1343</v>
      </c>
    </row>
    <row r="1341" spans="1:26" x14ac:dyDescent="0.2">
      <c r="A1341">
        <v>2018</v>
      </c>
      <c r="B1341">
        <v>124</v>
      </c>
      <c r="C1341" t="s">
        <v>85</v>
      </c>
      <c r="D1341">
        <v>19</v>
      </c>
      <c r="E1341">
        <v>3</v>
      </c>
      <c r="F1341">
        <v>10</v>
      </c>
      <c r="G1341">
        <v>5</v>
      </c>
      <c r="H1341">
        <v>454</v>
      </c>
      <c r="I1341">
        <v>185</v>
      </c>
      <c r="J1341">
        <v>1</v>
      </c>
      <c r="K1341">
        <v>1</v>
      </c>
      <c r="L1341">
        <v>414</v>
      </c>
      <c r="M1341">
        <v>189</v>
      </c>
      <c r="N1341">
        <v>5</v>
      </c>
      <c r="O1341">
        <v>1</v>
      </c>
      <c r="P1341">
        <v>1287</v>
      </c>
      <c r="Q1341">
        <v>5</v>
      </c>
      <c r="R1341" t="str">
        <f>_xlfn.CONCAT(Tabel1[[#This Row],[KlubNr]]," - ",Tabel1[[#This Row],[Klubnavn]])</f>
        <v>124 - Nivå Golf Klub</v>
      </c>
      <c r="S1341">
        <f>Tabel1[[#This Row],[Fleks mænd]]+Tabel1[[#This Row],[Fleks damer]]</f>
        <v>603</v>
      </c>
      <c r="T1341">
        <f>Tabel1[[#This Row],[Junior drenge]]+Tabel1[[#This Row],[Junior piger]]+Tabel1[[#This Row],[Junior drenge uden banetill.]]+Tabel1[[#This Row],[Junior piger uden banetill.]]+Tabel1[[#This Row],[Senior mænd]]+Tabel1[[#This Row],[Senior damer]]</f>
        <v>676</v>
      </c>
      <c r="U1341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341">
        <f>Tabel1[[#This Row],[Senior mænd]]+Tabel1[[#This Row],[Senior damer]]</f>
        <v>639</v>
      </c>
      <c r="W1341">
        <f>Tabel1[[#This Row],[Langdist mænd]]+Tabel1[[#This Row],[Langdist damer]]</f>
        <v>6</v>
      </c>
      <c r="X1341">
        <f>Tabel1[[#This Row],[I alt]]</f>
        <v>1287</v>
      </c>
      <c r="Y1341">
        <f>Tabel1[[#This Row],[Passive]]</f>
        <v>5</v>
      </c>
      <c r="Z1341">
        <f>Tabel1[[#This Row],[Total Aktive]]+Tabel1[[#This Row],[Total Passive]]</f>
        <v>1292</v>
      </c>
    </row>
    <row r="1342" spans="1:26" x14ac:dyDescent="0.2">
      <c r="A1342">
        <v>2018</v>
      </c>
      <c r="B1342">
        <v>137</v>
      </c>
      <c r="C1342" t="s">
        <v>128</v>
      </c>
      <c r="D1342">
        <v>13</v>
      </c>
      <c r="E1342">
        <v>3</v>
      </c>
      <c r="F1342">
        <v>2</v>
      </c>
      <c r="G1342">
        <v>2</v>
      </c>
      <c r="H1342">
        <v>175</v>
      </c>
      <c r="I1342">
        <v>67</v>
      </c>
      <c r="J1342">
        <v>2</v>
      </c>
      <c r="K1342">
        <v>1</v>
      </c>
      <c r="L1342">
        <v>775</v>
      </c>
      <c r="M1342">
        <v>193</v>
      </c>
      <c r="N1342">
        <v>16</v>
      </c>
      <c r="O1342">
        <v>8</v>
      </c>
      <c r="P1342">
        <v>1257</v>
      </c>
      <c r="Q1342">
        <v>137</v>
      </c>
      <c r="R1342" t="str">
        <f>_xlfn.CONCAT(Tabel1[[#This Row],[KlubNr]]," - ",Tabel1[[#This Row],[Klubnavn]])</f>
        <v>137 - Øland Golfklub</v>
      </c>
      <c r="S1342">
        <f>Tabel1[[#This Row],[Fleks mænd]]+Tabel1[[#This Row],[Fleks damer]]</f>
        <v>968</v>
      </c>
      <c r="T1342">
        <f>Tabel1[[#This Row],[Junior drenge]]+Tabel1[[#This Row],[Junior piger]]+Tabel1[[#This Row],[Junior drenge uden banetill.]]+Tabel1[[#This Row],[Junior piger uden banetill.]]+Tabel1[[#This Row],[Senior mænd]]+Tabel1[[#This Row],[Senior damer]]</f>
        <v>262</v>
      </c>
      <c r="U1342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1342">
        <f>Tabel1[[#This Row],[Senior mænd]]+Tabel1[[#This Row],[Senior damer]]</f>
        <v>242</v>
      </c>
      <c r="W1342">
        <f>Tabel1[[#This Row],[Langdist mænd]]+Tabel1[[#This Row],[Langdist damer]]</f>
        <v>24</v>
      </c>
      <c r="X1342">
        <f>Tabel1[[#This Row],[I alt]]</f>
        <v>1257</v>
      </c>
      <c r="Y1342">
        <f>Tabel1[[#This Row],[Passive]]</f>
        <v>137</v>
      </c>
      <c r="Z1342">
        <f>Tabel1[[#This Row],[Total Aktive]]+Tabel1[[#This Row],[Total Passive]]</f>
        <v>1394</v>
      </c>
    </row>
    <row r="1343" spans="1:26" x14ac:dyDescent="0.2">
      <c r="A1343">
        <v>2018</v>
      </c>
      <c r="B1343">
        <v>33</v>
      </c>
      <c r="C1343" t="s">
        <v>50</v>
      </c>
      <c r="D1343">
        <v>58</v>
      </c>
      <c r="E1343">
        <v>17</v>
      </c>
      <c r="F1343">
        <v>17</v>
      </c>
      <c r="G1343">
        <v>11</v>
      </c>
      <c r="H1343">
        <v>631</v>
      </c>
      <c r="I1343">
        <v>397</v>
      </c>
      <c r="J1343">
        <v>0</v>
      </c>
      <c r="K1343">
        <v>0</v>
      </c>
      <c r="L1343">
        <v>43</v>
      </c>
      <c r="M1343">
        <v>27</v>
      </c>
      <c r="N1343">
        <v>23</v>
      </c>
      <c r="O1343">
        <v>10</v>
      </c>
      <c r="P1343">
        <v>1234</v>
      </c>
      <c r="Q1343">
        <v>139</v>
      </c>
      <c r="R1343" t="str">
        <f>_xlfn.CONCAT(Tabel1[[#This Row],[KlubNr]]," - ",Tabel1[[#This Row],[Klubnavn]])</f>
        <v>33 - Kokkedal Golfklub</v>
      </c>
      <c r="S1343">
        <f>Tabel1[[#This Row],[Fleks mænd]]+Tabel1[[#This Row],[Fleks damer]]</f>
        <v>70</v>
      </c>
      <c r="T1343">
        <f>Tabel1[[#This Row],[Junior drenge]]+Tabel1[[#This Row],[Junior piger]]+Tabel1[[#This Row],[Junior drenge uden banetill.]]+Tabel1[[#This Row],[Junior piger uden banetill.]]+Tabel1[[#This Row],[Senior mænd]]+Tabel1[[#This Row],[Senior damer]]</f>
        <v>1131</v>
      </c>
      <c r="U1343">
        <f>Tabel1[[#This Row],[Junior drenge]]+Tabel1[[#This Row],[Junior piger]]+Tabel1[[#This Row],[Junior drenge uden banetill.]]+Tabel1[[#This Row],[Junior piger uden banetill.]]+Tabel1[[#This Row],[Fleks drenge]]+Tabel1[[#This Row],[Fleks piger]]</f>
        <v>103</v>
      </c>
      <c r="V1343">
        <f>Tabel1[[#This Row],[Senior mænd]]+Tabel1[[#This Row],[Senior damer]]</f>
        <v>1028</v>
      </c>
      <c r="W1343">
        <f>Tabel1[[#This Row],[Langdist mænd]]+Tabel1[[#This Row],[Langdist damer]]</f>
        <v>33</v>
      </c>
      <c r="X1343">
        <f>Tabel1[[#This Row],[I alt]]</f>
        <v>1234</v>
      </c>
      <c r="Y1343">
        <f>Tabel1[[#This Row],[Passive]]</f>
        <v>139</v>
      </c>
      <c r="Z1343">
        <f>Tabel1[[#This Row],[Total Aktive]]+Tabel1[[#This Row],[Total Passive]]</f>
        <v>1373</v>
      </c>
    </row>
    <row r="1344" spans="1:26" x14ac:dyDescent="0.2">
      <c r="A1344">
        <v>2018</v>
      </c>
      <c r="B1344">
        <v>67</v>
      </c>
      <c r="C1344" t="s">
        <v>67</v>
      </c>
      <c r="D1344">
        <v>33</v>
      </c>
      <c r="E1344">
        <v>11</v>
      </c>
      <c r="F1344">
        <v>12</v>
      </c>
      <c r="G1344">
        <v>8</v>
      </c>
      <c r="H1344">
        <v>512</v>
      </c>
      <c r="I1344">
        <v>297</v>
      </c>
      <c r="J1344">
        <v>0</v>
      </c>
      <c r="K1344">
        <v>0</v>
      </c>
      <c r="L1344">
        <v>193</v>
      </c>
      <c r="M1344">
        <v>148</v>
      </c>
      <c r="N1344">
        <v>0</v>
      </c>
      <c r="O1344">
        <v>0</v>
      </c>
      <c r="P1344">
        <v>1214</v>
      </c>
      <c r="Q1344">
        <v>159</v>
      </c>
      <c r="R1344" t="str">
        <f>_xlfn.CONCAT(Tabel1[[#This Row],[KlubNr]]," - ",Tabel1[[#This Row],[Klubnavn]])</f>
        <v>67 - Hornbæk Golfklub</v>
      </c>
      <c r="S1344">
        <f>Tabel1[[#This Row],[Fleks mænd]]+Tabel1[[#This Row],[Fleks damer]]</f>
        <v>341</v>
      </c>
      <c r="T1344">
        <f>Tabel1[[#This Row],[Junior drenge]]+Tabel1[[#This Row],[Junior piger]]+Tabel1[[#This Row],[Junior drenge uden banetill.]]+Tabel1[[#This Row],[Junior piger uden banetill.]]+Tabel1[[#This Row],[Senior mænd]]+Tabel1[[#This Row],[Senior damer]]</f>
        <v>873</v>
      </c>
      <c r="U1344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1344">
        <f>Tabel1[[#This Row],[Senior mænd]]+Tabel1[[#This Row],[Senior damer]]</f>
        <v>809</v>
      </c>
      <c r="W1344">
        <f>Tabel1[[#This Row],[Langdist mænd]]+Tabel1[[#This Row],[Langdist damer]]</f>
        <v>0</v>
      </c>
      <c r="X1344">
        <f>Tabel1[[#This Row],[I alt]]</f>
        <v>1214</v>
      </c>
      <c r="Y1344">
        <f>Tabel1[[#This Row],[Passive]]</f>
        <v>159</v>
      </c>
      <c r="Z1344">
        <f>Tabel1[[#This Row],[Total Aktive]]+Tabel1[[#This Row],[Total Passive]]</f>
        <v>1373</v>
      </c>
    </row>
    <row r="1345" spans="1:26" x14ac:dyDescent="0.2">
      <c r="A1345">
        <v>2018</v>
      </c>
      <c r="B1345">
        <v>37</v>
      </c>
      <c r="C1345" t="s">
        <v>37</v>
      </c>
      <c r="D1345">
        <v>92</v>
      </c>
      <c r="E1345">
        <v>30</v>
      </c>
      <c r="F1345">
        <v>40</v>
      </c>
      <c r="G1345">
        <v>18</v>
      </c>
      <c r="H1345">
        <v>663</v>
      </c>
      <c r="I1345">
        <v>363</v>
      </c>
      <c r="J1345">
        <v>0</v>
      </c>
      <c r="K1345">
        <v>0</v>
      </c>
      <c r="L1345">
        <v>6</v>
      </c>
      <c r="M1345">
        <v>1</v>
      </c>
      <c r="N1345">
        <v>0</v>
      </c>
      <c r="O1345">
        <v>0</v>
      </c>
      <c r="P1345">
        <v>1213</v>
      </c>
      <c r="Q1345">
        <v>306</v>
      </c>
      <c r="R1345" t="str">
        <f>_xlfn.CONCAT(Tabel1[[#This Row],[KlubNr]]," - ",Tabel1[[#This Row],[Klubnavn]])</f>
        <v>37 - Søllerød Golfklub</v>
      </c>
      <c r="S1345">
        <f>Tabel1[[#This Row],[Fleks mænd]]+Tabel1[[#This Row],[Fleks damer]]</f>
        <v>7</v>
      </c>
      <c r="T1345">
        <f>Tabel1[[#This Row],[Junior drenge]]+Tabel1[[#This Row],[Junior piger]]+Tabel1[[#This Row],[Junior drenge uden banetill.]]+Tabel1[[#This Row],[Junior piger uden banetill.]]+Tabel1[[#This Row],[Senior mænd]]+Tabel1[[#This Row],[Senior damer]]</f>
        <v>1206</v>
      </c>
      <c r="U1345">
        <f>Tabel1[[#This Row],[Junior drenge]]+Tabel1[[#This Row],[Junior piger]]+Tabel1[[#This Row],[Junior drenge uden banetill.]]+Tabel1[[#This Row],[Junior piger uden banetill.]]+Tabel1[[#This Row],[Fleks drenge]]+Tabel1[[#This Row],[Fleks piger]]</f>
        <v>180</v>
      </c>
      <c r="V1345">
        <f>Tabel1[[#This Row],[Senior mænd]]+Tabel1[[#This Row],[Senior damer]]</f>
        <v>1026</v>
      </c>
      <c r="W1345">
        <f>Tabel1[[#This Row],[Langdist mænd]]+Tabel1[[#This Row],[Langdist damer]]</f>
        <v>0</v>
      </c>
      <c r="X1345">
        <f>Tabel1[[#This Row],[I alt]]</f>
        <v>1213</v>
      </c>
      <c r="Y1345">
        <f>Tabel1[[#This Row],[Passive]]</f>
        <v>306</v>
      </c>
      <c r="Z1345">
        <f>Tabel1[[#This Row],[Total Aktive]]+Tabel1[[#This Row],[Total Passive]]</f>
        <v>1519</v>
      </c>
    </row>
    <row r="1346" spans="1:26" x14ac:dyDescent="0.2">
      <c r="A1346">
        <v>2018</v>
      </c>
      <c r="B1346">
        <v>1</v>
      </c>
      <c r="C1346" t="s">
        <v>55</v>
      </c>
      <c r="D1346">
        <v>64</v>
      </c>
      <c r="E1346">
        <v>17</v>
      </c>
      <c r="F1346">
        <v>25</v>
      </c>
      <c r="G1346">
        <v>13</v>
      </c>
      <c r="H1346">
        <v>606</v>
      </c>
      <c r="I1346">
        <v>351</v>
      </c>
      <c r="J1346">
        <v>0</v>
      </c>
      <c r="K1346">
        <v>0</v>
      </c>
      <c r="L1346">
        <v>65</v>
      </c>
      <c r="M1346">
        <v>60</v>
      </c>
      <c r="N1346">
        <v>0</v>
      </c>
      <c r="O1346">
        <v>0</v>
      </c>
      <c r="P1346">
        <v>1201</v>
      </c>
      <c r="Q1346">
        <v>311</v>
      </c>
      <c r="R1346" t="str">
        <f>_xlfn.CONCAT(Tabel1[[#This Row],[KlubNr]]," - ",Tabel1[[#This Row],[Klubnavn]])</f>
        <v>1 - Københavns Golf Klub</v>
      </c>
      <c r="S1346">
        <f>Tabel1[[#This Row],[Fleks mænd]]+Tabel1[[#This Row],[Fleks damer]]</f>
        <v>125</v>
      </c>
      <c r="T1346">
        <f>Tabel1[[#This Row],[Junior drenge]]+Tabel1[[#This Row],[Junior piger]]+Tabel1[[#This Row],[Junior drenge uden banetill.]]+Tabel1[[#This Row],[Junior piger uden banetill.]]+Tabel1[[#This Row],[Senior mænd]]+Tabel1[[#This Row],[Senior damer]]</f>
        <v>1076</v>
      </c>
      <c r="U1346">
        <f>Tabel1[[#This Row],[Junior drenge]]+Tabel1[[#This Row],[Junior piger]]+Tabel1[[#This Row],[Junior drenge uden banetill.]]+Tabel1[[#This Row],[Junior piger uden banetill.]]+Tabel1[[#This Row],[Fleks drenge]]+Tabel1[[#This Row],[Fleks piger]]</f>
        <v>119</v>
      </c>
      <c r="V1346">
        <f>Tabel1[[#This Row],[Senior mænd]]+Tabel1[[#This Row],[Senior damer]]</f>
        <v>957</v>
      </c>
      <c r="W1346">
        <f>Tabel1[[#This Row],[Langdist mænd]]+Tabel1[[#This Row],[Langdist damer]]</f>
        <v>0</v>
      </c>
      <c r="X1346">
        <f>Tabel1[[#This Row],[I alt]]</f>
        <v>1201</v>
      </c>
      <c r="Y1346">
        <f>Tabel1[[#This Row],[Passive]]</f>
        <v>311</v>
      </c>
      <c r="Z1346">
        <f>Tabel1[[#This Row],[Total Aktive]]+Tabel1[[#This Row],[Total Passive]]</f>
        <v>1512</v>
      </c>
    </row>
    <row r="1347" spans="1:26" x14ac:dyDescent="0.2">
      <c r="A1347">
        <v>2018</v>
      </c>
      <c r="B1347">
        <v>78</v>
      </c>
      <c r="C1347" t="s">
        <v>38</v>
      </c>
      <c r="D1347">
        <v>25</v>
      </c>
      <c r="E1347">
        <v>11</v>
      </c>
      <c r="F1347">
        <v>12</v>
      </c>
      <c r="G1347">
        <v>10</v>
      </c>
      <c r="H1347">
        <v>672</v>
      </c>
      <c r="I1347">
        <v>371</v>
      </c>
      <c r="J1347">
        <v>0</v>
      </c>
      <c r="K1347">
        <v>0</v>
      </c>
      <c r="L1347">
        <v>43</v>
      </c>
      <c r="M1347">
        <v>39</v>
      </c>
      <c r="N1347">
        <v>4</v>
      </c>
      <c r="O1347">
        <v>1</v>
      </c>
      <c r="P1347">
        <v>1188</v>
      </c>
      <c r="Q1347">
        <v>122</v>
      </c>
      <c r="R1347" t="str">
        <f>_xlfn.CONCAT(Tabel1[[#This Row],[KlubNr]]," - ",Tabel1[[#This Row],[Klubnavn]])</f>
        <v>78 - Breinholtgård Golf Klub</v>
      </c>
      <c r="S1347">
        <f>Tabel1[[#This Row],[Fleks mænd]]+Tabel1[[#This Row],[Fleks damer]]</f>
        <v>82</v>
      </c>
      <c r="T1347">
        <f>Tabel1[[#This Row],[Junior drenge]]+Tabel1[[#This Row],[Junior piger]]+Tabel1[[#This Row],[Junior drenge uden banetill.]]+Tabel1[[#This Row],[Junior piger uden banetill.]]+Tabel1[[#This Row],[Senior mænd]]+Tabel1[[#This Row],[Senior damer]]</f>
        <v>1101</v>
      </c>
      <c r="U1347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1347">
        <f>Tabel1[[#This Row],[Senior mænd]]+Tabel1[[#This Row],[Senior damer]]</f>
        <v>1043</v>
      </c>
      <c r="W1347">
        <f>Tabel1[[#This Row],[Langdist mænd]]+Tabel1[[#This Row],[Langdist damer]]</f>
        <v>5</v>
      </c>
      <c r="X1347">
        <f>Tabel1[[#This Row],[I alt]]</f>
        <v>1188</v>
      </c>
      <c r="Y1347">
        <f>Tabel1[[#This Row],[Passive]]</f>
        <v>122</v>
      </c>
      <c r="Z1347">
        <f>Tabel1[[#This Row],[Total Aktive]]+Tabel1[[#This Row],[Total Passive]]</f>
        <v>1310</v>
      </c>
    </row>
    <row r="1348" spans="1:26" x14ac:dyDescent="0.2">
      <c r="A1348">
        <v>2018</v>
      </c>
      <c r="B1348">
        <v>147</v>
      </c>
      <c r="C1348" t="s">
        <v>134</v>
      </c>
      <c r="D1348">
        <v>25</v>
      </c>
      <c r="E1348">
        <v>5</v>
      </c>
      <c r="F1348">
        <v>22</v>
      </c>
      <c r="G1348">
        <v>5</v>
      </c>
      <c r="H1348">
        <v>631</v>
      </c>
      <c r="I1348">
        <v>170</v>
      </c>
      <c r="J1348">
        <v>0</v>
      </c>
      <c r="K1348">
        <v>0</v>
      </c>
      <c r="L1348">
        <v>259</v>
      </c>
      <c r="M1348">
        <v>40</v>
      </c>
      <c r="N1348">
        <v>17</v>
      </c>
      <c r="O1348">
        <v>3</v>
      </c>
      <c r="P1348">
        <v>1177</v>
      </c>
      <c r="Q1348">
        <v>46</v>
      </c>
      <c r="R1348" t="str">
        <f>_xlfn.CONCAT(Tabel1[[#This Row],[KlubNr]]," - ",Tabel1[[#This Row],[Klubnavn]])</f>
        <v>147 - Midtsjællands Golfklub</v>
      </c>
      <c r="S1348">
        <f>Tabel1[[#This Row],[Fleks mænd]]+Tabel1[[#This Row],[Fleks damer]]</f>
        <v>299</v>
      </c>
      <c r="T1348">
        <f>Tabel1[[#This Row],[Junior drenge]]+Tabel1[[#This Row],[Junior piger]]+Tabel1[[#This Row],[Junior drenge uden banetill.]]+Tabel1[[#This Row],[Junior piger uden banetill.]]+Tabel1[[#This Row],[Senior mænd]]+Tabel1[[#This Row],[Senior damer]]</f>
        <v>858</v>
      </c>
      <c r="U1348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348">
        <f>Tabel1[[#This Row],[Senior mænd]]+Tabel1[[#This Row],[Senior damer]]</f>
        <v>801</v>
      </c>
      <c r="W1348">
        <f>Tabel1[[#This Row],[Langdist mænd]]+Tabel1[[#This Row],[Langdist damer]]</f>
        <v>20</v>
      </c>
      <c r="X1348">
        <f>Tabel1[[#This Row],[I alt]]</f>
        <v>1177</v>
      </c>
      <c r="Y1348">
        <f>Tabel1[[#This Row],[Passive]]</f>
        <v>46</v>
      </c>
      <c r="Z1348">
        <f>Tabel1[[#This Row],[Total Aktive]]+Tabel1[[#This Row],[Total Passive]]</f>
        <v>1223</v>
      </c>
    </row>
    <row r="1349" spans="1:26" x14ac:dyDescent="0.2">
      <c r="A1349">
        <v>2018</v>
      </c>
      <c r="B1349">
        <v>7</v>
      </c>
      <c r="C1349" t="s">
        <v>46</v>
      </c>
      <c r="D1349">
        <v>37</v>
      </c>
      <c r="E1349">
        <v>4</v>
      </c>
      <c r="F1349">
        <v>25</v>
      </c>
      <c r="G1349">
        <v>5</v>
      </c>
      <c r="H1349">
        <v>782</v>
      </c>
      <c r="I1349">
        <v>315</v>
      </c>
      <c r="J1349">
        <v>0</v>
      </c>
      <c r="K1349">
        <v>0</v>
      </c>
      <c r="L1349">
        <v>0</v>
      </c>
      <c r="M1349">
        <v>0</v>
      </c>
      <c r="N1349">
        <v>2</v>
      </c>
      <c r="O1349">
        <v>0</v>
      </c>
      <c r="P1349">
        <v>1170</v>
      </c>
      <c r="Q1349">
        <v>63</v>
      </c>
      <c r="R1349" t="str">
        <f>_xlfn.CONCAT(Tabel1[[#This Row],[KlubNr]]," - ",Tabel1[[#This Row],[Klubnavn]])</f>
        <v>7 - Kolding Golf Club</v>
      </c>
      <c r="S1349">
        <f>Tabel1[[#This Row],[Fleks mænd]]+Tabel1[[#This Row],[Fleks damer]]</f>
        <v>0</v>
      </c>
      <c r="T1349">
        <f>Tabel1[[#This Row],[Junior drenge]]+Tabel1[[#This Row],[Junior piger]]+Tabel1[[#This Row],[Junior drenge uden banetill.]]+Tabel1[[#This Row],[Junior piger uden banetill.]]+Tabel1[[#This Row],[Senior mænd]]+Tabel1[[#This Row],[Senior damer]]</f>
        <v>1168</v>
      </c>
      <c r="U1349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1349">
        <f>Tabel1[[#This Row],[Senior mænd]]+Tabel1[[#This Row],[Senior damer]]</f>
        <v>1097</v>
      </c>
      <c r="W1349">
        <f>Tabel1[[#This Row],[Langdist mænd]]+Tabel1[[#This Row],[Langdist damer]]</f>
        <v>2</v>
      </c>
      <c r="X1349">
        <f>Tabel1[[#This Row],[I alt]]</f>
        <v>1170</v>
      </c>
      <c r="Y1349">
        <f>Tabel1[[#This Row],[Passive]]</f>
        <v>63</v>
      </c>
      <c r="Z1349">
        <f>Tabel1[[#This Row],[Total Aktive]]+Tabel1[[#This Row],[Total Passive]]</f>
        <v>1233</v>
      </c>
    </row>
    <row r="1350" spans="1:26" x14ac:dyDescent="0.2">
      <c r="A1350">
        <v>2018</v>
      </c>
      <c r="B1350">
        <v>17</v>
      </c>
      <c r="C1350" t="s">
        <v>51</v>
      </c>
      <c r="D1350">
        <v>34</v>
      </c>
      <c r="E1350">
        <v>15</v>
      </c>
      <c r="F1350">
        <v>27</v>
      </c>
      <c r="G1350">
        <v>14</v>
      </c>
      <c r="H1350">
        <v>632</v>
      </c>
      <c r="I1350">
        <v>304</v>
      </c>
      <c r="J1350">
        <v>0</v>
      </c>
      <c r="K1350">
        <v>0</v>
      </c>
      <c r="L1350">
        <v>94</v>
      </c>
      <c r="M1350">
        <v>42</v>
      </c>
      <c r="N1350">
        <v>7</v>
      </c>
      <c r="O1350">
        <v>1</v>
      </c>
      <c r="P1350">
        <v>1170</v>
      </c>
      <c r="Q1350">
        <v>161</v>
      </c>
      <c r="R1350" t="str">
        <f>_xlfn.CONCAT(Tabel1[[#This Row],[KlubNr]]," - ",Tabel1[[#This Row],[Klubnavn]])</f>
        <v>17 - Hillerød Golf Klub</v>
      </c>
      <c r="S1350">
        <f>Tabel1[[#This Row],[Fleks mænd]]+Tabel1[[#This Row],[Fleks damer]]</f>
        <v>136</v>
      </c>
      <c r="T1350">
        <f>Tabel1[[#This Row],[Junior drenge]]+Tabel1[[#This Row],[Junior piger]]+Tabel1[[#This Row],[Junior drenge uden banetill.]]+Tabel1[[#This Row],[Junior piger uden banetill.]]+Tabel1[[#This Row],[Senior mænd]]+Tabel1[[#This Row],[Senior damer]]</f>
        <v>1026</v>
      </c>
      <c r="U1350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1350">
        <f>Tabel1[[#This Row],[Senior mænd]]+Tabel1[[#This Row],[Senior damer]]</f>
        <v>936</v>
      </c>
      <c r="W1350">
        <f>Tabel1[[#This Row],[Langdist mænd]]+Tabel1[[#This Row],[Langdist damer]]</f>
        <v>8</v>
      </c>
      <c r="X1350">
        <f>Tabel1[[#This Row],[I alt]]</f>
        <v>1170</v>
      </c>
      <c r="Y1350">
        <f>Tabel1[[#This Row],[Passive]]</f>
        <v>161</v>
      </c>
      <c r="Z1350">
        <f>Tabel1[[#This Row],[Total Aktive]]+Tabel1[[#This Row],[Total Passive]]</f>
        <v>1331</v>
      </c>
    </row>
    <row r="1351" spans="1:26" x14ac:dyDescent="0.2">
      <c r="A1351">
        <v>2018</v>
      </c>
      <c r="B1351">
        <v>5</v>
      </c>
      <c r="C1351" t="s">
        <v>44</v>
      </c>
      <c r="D1351">
        <v>43</v>
      </c>
      <c r="E1351">
        <v>8</v>
      </c>
      <c r="F1351">
        <v>7</v>
      </c>
      <c r="G1351">
        <v>3</v>
      </c>
      <c r="H1351">
        <v>691</v>
      </c>
      <c r="I1351">
        <v>325</v>
      </c>
      <c r="J1351">
        <v>0</v>
      </c>
      <c r="K1351">
        <v>0</v>
      </c>
      <c r="L1351">
        <v>63</v>
      </c>
      <c r="M1351">
        <v>5</v>
      </c>
      <c r="N1351">
        <v>10</v>
      </c>
      <c r="O1351">
        <v>1</v>
      </c>
      <c r="P1351">
        <v>1156</v>
      </c>
      <c r="Q1351">
        <v>217</v>
      </c>
      <c r="R1351" t="str">
        <f>_xlfn.CONCAT(Tabel1[[#This Row],[KlubNr]]," - ",Tabel1[[#This Row],[Klubnavn]])</f>
        <v>5 - Odense Golfklub</v>
      </c>
      <c r="S1351">
        <f>Tabel1[[#This Row],[Fleks mænd]]+Tabel1[[#This Row],[Fleks damer]]</f>
        <v>68</v>
      </c>
      <c r="T1351">
        <f>Tabel1[[#This Row],[Junior drenge]]+Tabel1[[#This Row],[Junior piger]]+Tabel1[[#This Row],[Junior drenge uden banetill.]]+Tabel1[[#This Row],[Junior piger uden banetill.]]+Tabel1[[#This Row],[Senior mænd]]+Tabel1[[#This Row],[Senior damer]]</f>
        <v>1077</v>
      </c>
      <c r="U1351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1351">
        <f>Tabel1[[#This Row],[Senior mænd]]+Tabel1[[#This Row],[Senior damer]]</f>
        <v>1016</v>
      </c>
      <c r="W1351">
        <f>Tabel1[[#This Row],[Langdist mænd]]+Tabel1[[#This Row],[Langdist damer]]</f>
        <v>11</v>
      </c>
      <c r="X1351">
        <f>Tabel1[[#This Row],[I alt]]</f>
        <v>1156</v>
      </c>
      <c r="Y1351">
        <f>Tabel1[[#This Row],[Passive]]</f>
        <v>217</v>
      </c>
      <c r="Z1351">
        <f>Tabel1[[#This Row],[Total Aktive]]+Tabel1[[#This Row],[Total Passive]]</f>
        <v>1373</v>
      </c>
    </row>
    <row r="1352" spans="1:26" x14ac:dyDescent="0.2">
      <c r="A1352">
        <v>2018</v>
      </c>
      <c r="B1352">
        <v>117</v>
      </c>
      <c r="C1352" t="s">
        <v>41</v>
      </c>
      <c r="D1352">
        <v>41</v>
      </c>
      <c r="E1352">
        <v>7</v>
      </c>
      <c r="F1352">
        <v>17</v>
      </c>
      <c r="G1352">
        <v>3</v>
      </c>
      <c r="H1352">
        <v>614</v>
      </c>
      <c r="I1352">
        <v>264</v>
      </c>
      <c r="J1352">
        <v>0</v>
      </c>
      <c r="K1352">
        <v>0</v>
      </c>
      <c r="L1352">
        <v>122</v>
      </c>
      <c r="M1352">
        <v>69</v>
      </c>
      <c r="N1352">
        <v>0</v>
      </c>
      <c r="O1352">
        <v>0</v>
      </c>
      <c r="P1352">
        <v>1137</v>
      </c>
      <c r="Q1352">
        <v>170</v>
      </c>
      <c r="R1352" t="str">
        <f>_xlfn.CONCAT(Tabel1[[#This Row],[KlubNr]]," - ",Tabel1[[#This Row],[Klubnavn]])</f>
        <v>117 - Værløse Golfklub</v>
      </c>
      <c r="S1352">
        <f>Tabel1[[#This Row],[Fleks mænd]]+Tabel1[[#This Row],[Fleks damer]]</f>
        <v>191</v>
      </c>
      <c r="T1352">
        <f>Tabel1[[#This Row],[Junior drenge]]+Tabel1[[#This Row],[Junior piger]]+Tabel1[[#This Row],[Junior drenge uden banetill.]]+Tabel1[[#This Row],[Junior piger uden banetill.]]+Tabel1[[#This Row],[Senior mænd]]+Tabel1[[#This Row],[Senior damer]]</f>
        <v>946</v>
      </c>
      <c r="U1352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1352">
        <f>Tabel1[[#This Row],[Senior mænd]]+Tabel1[[#This Row],[Senior damer]]</f>
        <v>878</v>
      </c>
      <c r="W1352">
        <f>Tabel1[[#This Row],[Langdist mænd]]+Tabel1[[#This Row],[Langdist damer]]</f>
        <v>0</v>
      </c>
      <c r="X1352">
        <f>Tabel1[[#This Row],[I alt]]</f>
        <v>1137</v>
      </c>
      <c r="Y1352">
        <f>Tabel1[[#This Row],[Passive]]</f>
        <v>170</v>
      </c>
      <c r="Z1352">
        <f>Tabel1[[#This Row],[Total Aktive]]+Tabel1[[#This Row],[Total Passive]]</f>
        <v>1307</v>
      </c>
    </row>
    <row r="1353" spans="1:26" x14ac:dyDescent="0.2">
      <c r="A1353">
        <v>2018</v>
      </c>
      <c r="B1353">
        <v>79</v>
      </c>
      <c r="C1353" t="s">
        <v>64</v>
      </c>
      <c r="D1353">
        <v>24</v>
      </c>
      <c r="E1353">
        <v>6</v>
      </c>
      <c r="F1353">
        <v>12</v>
      </c>
      <c r="G1353">
        <v>6</v>
      </c>
      <c r="H1353">
        <v>693</v>
      </c>
      <c r="I1353">
        <v>389</v>
      </c>
      <c r="J1353">
        <v>0</v>
      </c>
      <c r="K1353">
        <v>0</v>
      </c>
      <c r="L1353">
        <v>0</v>
      </c>
      <c r="M1353">
        <v>0</v>
      </c>
      <c r="N1353">
        <v>4</v>
      </c>
      <c r="O1353">
        <v>1</v>
      </c>
      <c r="P1353">
        <v>1135</v>
      </c>
      <c r="Q1353">
        <v>62</v>
      </c>
      <c r="R1353" t="str">
        <f>_xlfn.CONCAT(Tabel1[[#This Row],[KlubNr]]," - ",Tabel1[[#This Row],[Klubnavn]])</f>
        <v>79 - Mollerup Golf Club</v>
      </c>
      <c r="S1353">
        <f>Tabel1[[#This Row],[Fleks mænd]]+Tabel1[[#This Row],[Fleks damer]]</f>
        <v>0</v>
      </c>
      <c r="T1353">
        <f>Tabel1[[#This Row],[Junior drenge]]+Tabel1[[#This Row],[Junior piger]]+Tabel1[[#This Row],[Junior drenge uden banetill.]]+Tabel1[[#This Row],[Junior piger uden banetill.]]+Tabel1[[#This Row],[Senior mænd]]+Tabel1[[#This Row],[Senior damer]]</f>
        <v>1130</v>
      </c>
      <c r="U1353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353">
        <f>Tabel1[[#This Row],[Senior mænd]]+Tabel1[[#This Row],[Senior damer]]</f>
        <v>1082</v>
      </c>
      <c r="W1353">
        <f>Tabel1[[#This Row],[Langdist mænd]]+Tabel1[[#This Row],[Langdist damer]]</f>
        <v>5</v>
      </c>
      <c r="X1353">
        <f>Tabel1[[#This Row],[I alt]]</f>
        <v>1135</v>
      </c>
      <c r="Y1353">
        <f>Tabel1[[#This Row],[Passive]]</f>
        <v>62</v>
      </c>
      <c r="Z1353">
        <f>Tabel1[[#This Row],[Total Aktive]]+Tabel1[[#This Row],[Total Passive]]</f>
        <v>1197</v>
      </c>
    </row>
    <row r="1354" spans="1:26" x14ac:dyDescent="0.2">
      <c r="A1354">
        <v>2018</v>
      </c>
      <c r="B1354">
        <v>35</v>
      </c>
      <c r="C1354" t="s">
        <v>49</v>
      </c>
      <c r="D1354">
        <v>21</v>
      </c>
      <c r="E1354">
        <v>9</v>
      </c>
      <c r="F1354">
        <v>9</v>
      </c>
      <c r="G1354">
        <v>1</v>
      </c>
      <c r="H1354">
        <v>655</v>
      </c>
      <c r="I1354">
        <v>238</v>
      </c>
      <c r="J1354">
        <v>0</v>
      </c>
      <c r="K1354">
        <v>0</v>
      </c>
      <c r="L1354">
        <v>132</v>
      </c>
      <c r="M1354">
        <v>53</v>
      </c>
      <c r="N1354">
        <v>6</v>
      </c>
      <c r="O1354">
        <v>2</v>
      </c>
      <c r="P1354">
        <v>1126</v>
      </c>
      <c r="Q1354">
        <v>0</v>
      </c>
      <c r="R1354" t="str">
        <f>_xlfn.CONCAT(Tabel1[[#This Row],[KlubNr]]," - ",Tabel1[[#This Row],[Klubnavn]])</f>
        <v>35 - Horsens Golfklub</v>
      </c>
      <c r="S1354">
        <f>Tabel1[[#This Row],[Fleks mænd]]+Tabel1[[#This Row],[Fleks damer]]</f>
        <v>185</v>
      </c>
      <c r="T1354">
        <f>Tabel1[[#This Row],[Junior drenge]]+Tabel1[[#This Row],[Junior piger]]+Tabel1[[#This Row],[Junior drenge uden banetill.]]+Tabel1[[#This Row],[Junior piger uden banetill.]]+Tabel1[[#This Row],[Senior mænd]]+Tabel1[[#This Row],[Senior damer]]</f>
        <v>933</v>
      </c>
      <c r="U1354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354">
        <f>Tabel1[[#This Row],[Senior mænd]]+Tabel1[[#This Row],[Senior damer]]</f>
        <v>893</v>
      </c>
      <c r="W1354">
        <f>Tabel1[[#This Row],[Langdist mænd]]+Tabel1[[#This Row],[Langdist damer]]</f>
        <v>8</v>
      </c>
      <c r="X1354">
        <f>Tabel1[[#This Row],[I alt]]</f>
        <v>1126</v>
      </c>
      <c r="Y1354">
        <f>Tabel1[[#This Row],[Passive]]</f>
        <v>0</v>
      </c>
      <c r="Z1354">
        <f>Tabel1[[#This Row],[Total Aktive]]+Tabel1[[#This Row],[Total Passive]]</f>
        <v>1126</v>
      </c>
    </row>
    <row r="1355" spans="1:26" x14ac:dyDescent="0.2">
      <c r="A1355">
        <v>2018</v>
      </c>
      <c r="B1355">
        <v>95</v>
      </c>
      <c r="C1355" t="s">
        <v>152</v>
      </c>
      <c r="D1355">
        <v>26</v>
      </c>
      <c r="E1355">
        <v>7</v>
      </c>
      <c r="F1355">
        <v>12</v>
      </c>
      <c r="G1355">
        <v>3</v>
      </c>
      <c r="H1355">
        <v>119</v>
      </c>
      <c r="I1355">
        <v>57</v>
      </c>
      <c r="J1355">
        <v>2</v>
      </c>
      <c r="K1355">
        <v>0</v>
      </c>
      <c r="L1355">
        <v>641</v>
      </c>
      <c r="M1355">
        <v>183</v>
      </c>
      <c r="N1355">
        <v>37</v>
      </c>
      <c r="O1355">
        <v>23</v>
      </c>
      <c r="P1355">
        <v>1110</v>
      </c>
      <c r="Q1355">
        <v>5</v>
      </c>
      <c r="R1355" t="str">
        <f>_xlfn.CONCAT(Tabel1[[#This Row],[KlubNr]]," - ",Tabel1[[#This Row],[Klubnavn]])</f>
        <v>95 - Samsø Golfklub</v>
      </c>
      <c r="S1355">
        <f>Tabel1[[#This Row],[Fleks mænd]]+Tabel1[[#This Row],[Fleks damer]]</f>
        <v>824</v>
      </c>
      <c r="T1355">
        <f>Tabel1[[#This Row],[Junior drenge]]+Tabel1[[#This Row],[Junior piger]]+Tabel1[[#This Row],[Junior drenge uden banetill.]]+Tabel1[[#This Row],[Junior piger uden banetill.]]+Tabel1[[#This Row],[Senior mænd]]+Tabel1[[#This Row],[Senior damer]]</f>
        <v>224</v>
      </c>
      <c r="U1355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1355">
        <f>Tabel1[[#This Row],[Senior mænd]]+Tabel1[[#This Row],[Senior damer]]</f>
        <v>176</v>
      </c>
      <c r="W1355">
        <f>Tabel1[[#This Row],[Langdist mænd]]+Tabel1[[#This Row],[Langdist damer]]</f>
        <v>60</v>
      </c>
      <c r="X1355">
        <f>Tabel1[[#This Row],[I alt]]</f>
        <v>1110</v>
      </c>
      <c r="Y1355">
        <f>Tabel1[[#This Row],[Passive]]</f>
        <v>5</v>
      </c>
      <c r="Z1355">
        <f>Tabel1[[#This Row],[Total Aktive]]+Tabel1[[#This Row],[Total Passive]]</f>
        <v>1115</v>
      </c>
    </row>
    <row r="1356" spans="1:26" x14ac:dyDescent="0.2">
      <c r="A1356">
        <v>2018</v>
      </c>
      <c r="B1356">
        <v>4</v>
      </c>
      <c r="C1356" t="s">
        <v>47</v>
      </c>
      <c r="D1356">
        <v>37</v>
      </c>
      <c r="E1356">
        <v>10</v>
      </c>
      <c r="F1356">
        <v>43</v>
      </c>
      <c r="G1356">
        <v>17</v>
      </c>
      <c r="H1356">
        <v>614</v>
      </c>
      <c r="I1356">
        <v>244</v>
      </c>
      <c r="J1356">
        <v>0</v>
      </c>
      <c r="K1356">
        <v>0</v>
      </c>
      <c r="L1356">
        <v>83</v>
      </c>
      <c r="M1356">
        <v>56</v>
      </c>
      <c r="N1356">
        <v>0</v>
      </c>
      <c r="O1356">
        <v>0</v>
      </c>
      <c r="P1356">
        <v>1104</v>
      </c>
      <c r="Q1356">
        <v>169</v>
      </c>
      <c r="R1356" t="str">
        <f>_xlfn.CONCAT(Tabel1[[#This Row],[KlubNr]]," - ",Tabel1[[#This Row],[Klubnavn]])</f>
        <v>4 - Helsingør Golf Club</v>
      </c>
      <c r="S1356">
        <f>Tabel1[[#This Row],[Fleks mænd]]+Tabel1[[#This Row],[Fleks damer]]</f>
        <v>139</v>
      </c>
      <c r="T1356">
        <f>Tabel1[[#This Row],[Junior drenge]]+Tabel1[[#This Row],[Junior piger]]+Tabel1[[#This Row],[Junior drenge uden banetill.]]+Tabel1[[#This Row],[Junior piger uden banetill.]]+Tabel1[[#This Row],[Senior mænd]]+Tabel1[[#This Row],[Senior damer]]</f>
        <v>965</v>
      </c>
      <c r="U1356">
        <f>Tabel1[[#This Row],[Junior drenge]]+Tabel1[[#This Row],[Junior piger]]+Tabel1[[#This Row],[Junior drenge uden banetill.]]+Tabel1[[#This Row],[Junior piger uden banetill.]]+Tabel1[[#This Row],[Fleks drenge]]+Tabel1[[#This Row],[Fleks piger]]</f>
        <v>107</v>
      </c>
      <c r="V1356">
        <f>Tabel1[[#This Row],[Senior mænd]]+Tabel1[[#This Row],[Senior damer]]</f>
        <v>858</v>
      </c>
      <c r="W1356">
        <f>Tabel1[[#This Row],[Langdist mænd]]+Tabel1[[#This Row],[Langdist damer]]</f>
        <v>0</v>
      </c>
      <c r="X1356">
        <f>Tabel1[[#This Row],[I alt]]</f>
        <v>1104</v>
      </c>
      <c r="Y1356">
        <f>Tabel1[[#This Row],[Passive]]</f>
        <v>169</v>
      </c>
      <c r="Z1356">
        <f>Tabel1[[#This Row],[Total Aktive]]+Tabel1[[#This Row],[Total Passive]]</f>
        <v>1273</v>
      </c>
    </row>
    <row r="1357" spans="1:26" x14ac:dyDescent="0.2">
      <c r="A1357">
        <v>2018</v>
      </c>
      <c r="B1357">
        <v>12</v>
      </c>
      <c r="C1357" t="s">
        <v>71</v>
      </c>
      <c r="D1357">
        <v>52</v>
      </c>
      <c r="E1357">
        <v>11</v>
      </c>
      <c r="F1357">
        <v>23</v>
      </c>
      <c r="G1357">
        <v>7</v>
      </c>
      <c r="H1357">
        <v>610</v>
      </c>
      <c r="I1357">
        <v>283</v>
      </c>
      <c r="J1357">
        <v>0</v>
      </c>
      <c r="K1357">
        <v>0</v>
      </c>
      <c r="L1357">
        <v>70</v>
      </c>
      <c r="M1357">
        <v>28</v>
      </c>
      <c r="N1357">
        <v>2</v>
      </c>
      <c r="O1357">
        <v>0</v>
      </c>
      <c r="P1357">
        <v>1086</v>
      </c>
      <c r="Q1357">
        <v>106</v>
      </c>
      <c r="R1357" t="str">
        <f>_xlfn.CONCAT(Tabel1[[#This Row],[KlubNr]]," - ",Tabel1[[#This Row],[Klubnavn]])</f>
        <v>12 - Randers Golf Klub</v>
      </c>
      <c r="S1357">
        <f>Tabel1[[#This Row],[Fleks mænd]]+Tabel1[[#This Row],[Fleks damer]]</f>
        <v>98</v>
      </c>
      <c r="T1357">
        <f>Tabel1[[#This Row],[Junior drenge]]+Tabel1[[#This Row],[Junior piger]]+Tabel1[[#This Row],[Junior drenge uden banetill.]]+Tabel1[[#This Row],[Junior piger uden banetill.]]+Tabel1[[#This Row],[Senior mænd]]+Tabel1[[#This Row],[Senior damer]]</f>
        <v>986</v>
      </c>
      <c r="U1357">
        <f>Tabel1[[#This Row],[Junior drenge]]+Tabel1[[#This Row],[Junior piger]]+Tabel1[[#This Row],[Junior drenge uden banetill.]]+Tabel1[[#This Row],[Junior piger uden banetill.]]+Tabel1[[#This Row],[Fleks drenge]]+Tabel1[[#This Row],[Fleks piger]]</f>
        <v>93</v>
      </c>
      <c r="V1357">
        <f>Tabel1[[#This Row],[Senior mænd]]+Tabel1[[#This Row],[Senior damer]]</f>
        <v>893</v>
      </c>
      <c r="W1357">
        <f>Tabel1[[#This Row],[Langdist mænd]]+Tabel1[[#This Row],[Langdist damer]]</f>
        <v>2</v>
      </c>
      <c r="X1357">
        <f>Tabel1[[#This Row],[I alt]]</f>
        <v>1086</v>
      </c>
      <c r="Y1357">
        <f>Tabel1[[#This Row],[Passive]]</f>
        <v>106</v>
      </c>
      <c r="Z1357">
        <f>Tabel1[[#This Row],[Total Aktive]]+Tabel1[[#This Row],[Total Passive]]</f>
        <v>1192</v>
      </c>
    </row>
    <row r="1358" spans="1:26" x14ac:dyDescent="0.2">
      <c r="A1358">
        <v>2018</v>
      </c>
      <c r="B1358">
        <v>157</v>
      </c>
      <c r="C1358" t="s">
        <v>126</v>
      </c>
      <c r="D1358">
        <v>12</v>
      </c>
      <c r="E1358">
        <v>2</v>
      </c>
      <c r="F1358">
        <v>14</v>
      </c>
      <c r="G1358">
        <v>4</v>
      </c>
      <c r="H1358">
        <v>492</v>
      </c>
      <c r="I1358">
        <v>94</v>
      </c>
      <c r="J1358">
        <v>1</v>
      </c>
      <c r="K1358">
        <v>0</v>
      </c>
      <c r="L1358">
        <v>344</v>
      </c>
      <c r="M1358">
        <v>108</v>
      </c>
      <c r="N1358">
        <v>5</v>
      </c>
      <c r="O1358">
        <v>1</v>
      </c>
      <c r="P1358">
        <v>1077</v>
      </c>
      <c r="Q1358">
        <v>56</v>
      </c>
      <c r="R1358" t="str">
        <f>_xlfn.CONCAT(Tabel1[[#This Row],[KlubNr]]," - ",Tabel1[[#This Row],[Klubnavn]])</f>
        <v>157 - Ishøj Golfklub</v>
      </c>
      <c r="S1358">
        <f>Tabel1[[#This Row],[Fleks mænd]]+Tabel1[[#This Row],[Fleks damer]]</f>
        <v>452</v>
      </c>
      <c r="T1358">
        <f>Tabel1[[#This Row],[Junior drenge]]+Tabel1[[#This Row],[Junior piger]]+Tabel1[[#This Row],[Junior drenge uden banetill.]]+Tabel1[[#This Row],[Junior piger uden banetill.]]+Tabel1[[#This Row],[Senior mænd]]+Tabel1[[#This Row],[Senior damer]]</f>
        <v>618</v>
      </c>
      <c r="U1358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1358">
        <f>Tabel1[[#This Row],[Senior mænd]]+Tabel1[[#This Row],[Senior damer]]</f>
        <v>586</v>
      </c>
      <c r="W1358">
        <f>Tabel1[[#This Row],[Langdist mænd]]+Tabel1[[#This Row],[Langdist damer]]</f>
        <v>6</v>
      </c>
      <c r="X1358">
        <f>Tabel1[[#This Row],[I alt]]</f>
        <v>1077</v>
      </c>
      <c r="Y1358">
        <f>Tabel1[[#This Row],[Passive]]</f>
        <v>56</v>
      </c>
      <c r="Z1358">
        <f>Tabel1[[#This Row],[Total Aktive]]+Tabel1[[#This Row],[Total Passive]]</f>
        <v>1133</v>
      </c>
    </row>
    <row r="1359" spans="1:26" x14ac:dyDescent="0.2">
      <c r="A1359">
        <v>2018</v>
      </c>
      <c r="B1359">
        <v>22</v>
      </c>
      <c r="C1359" t="s">
        <v>89</v>
      </c>
      <c r="D1359">
        <v>12</v>
      </c>
      <c r="E1359">
        <v>3</v>
      </c>
      <c r="F1359">
        <v>10</v>
      </c>
      <c r="G1359">
        <v>3</v>
      </c>
      <c r="H1359">
        <v>527</v>
      </c>
      <c r="I1359">
        <v>300</v>
      </c>
      <c r="J1359">
        <v>0</v>
      </c>
      <c r="K1359">
        <v>0</v>
      </c>
      <c r="L1359">
        <v>108</v>
      </c>
      <c r="M1359">
        <v>61</v>
      </c>
      <c r="N1359">
        <v>38</v>
      </c>
      <c r="O1359">
        <v>12</v>
      </c>
      <c r="P1359">
        <v>1074</v>
      </c>
      <c r="Q1359">
        <v>113</v>
      </c>
      <c r="R1359" t="str">
        <f>_xlfn.CONCAT(Tabel1[[#This Row],[KlubNr]]," - ",Tabel1[[#This Row],[Klubnavn]])</f>
        <v>22 - Sønderjyllands Golfklub</v>
      </c>
      <c r="S1359">
        <f>Tabel1[[#This Row],[Fleks mænd]]+Tabel1[[#This Row],[Fleks damer]]</f>
        <v>169</v>
      </c>
      <c r="T1359">
        <f>Tabel1[[#This Row],[Junior drenge]]+Tabel1[[#This Row],[Junior piger]]+Tabel1[[#This Row],[Junior drenge uden banetill.]]+Tabel1[[#This Row],[Junior piger uden banetill.]]+Tabel1[[#This Row],[Senior mænd]]+Tabel1[[#This Row],[Senior damer]]</f>
        <v>855</v>
      </c>
      <c r="U1359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359">
        <f>Tabel1[[#This Row],[Senior mænd]]+Tabel1[[#This Row],[Senior damer]]</f>
        <v>827</v>
      </c>
      <c r="W1359">
        <f>Tabel1[[#This Row],[Langdist mænd]]+Tabel1[[#This Row],[Langdist damer]]</f>
        <v>50</v>
      </c>
      <c r="X1359">
        <f>Tabel1[[#This Row],[I alt]]</f>
        <v>1074</v>
      </c>
      <c r="Y1359">
        <f>Tabel1[[#This Row],[Passive]]</f>
        <v>113</v>
      </c>
      <c r="Z1359">
        <f>Tabel1[[#This Row],[Total Aktive]]+Tabel1[[#This Row],[Total Passive]]</f>
        <v>1187</v>
      </c>
    </row>
    <row r="1360" spans="1:26" x14ac:dyDescent="0.2">
      <c r="A1360">
        <v>2018</v>
      </c>
      <c r="B1360">
        <v>73</v>
      </c>
      <c r="C1360" t="s">
        <v>68</v>
      </c>
      <c r="D1360">
        <v>15</v>
      </c>
      <c r="E1360">
        <v>4</v>
      </c>
      <c r="F1360">
        <v>0</v>
      </c>
      <c r="G1360">
        <v>2</v>
      </c>
      <c r="H1360">
        <v>413</v>
      </c>
      <c r="I1360">
        <v>146</v>
      </c>
      <c r="J1360">
        <v>0</v>
      </c>
      <c r="K1360">
        <v>0</v>
      </c>
      <c r="L1360">
        <v>370</v>
      </c>
      <c r="M1360">
        <v>124</v>
      </c>
      <c r="N1360">
        <v>0</v>
      </c>
      <c r="O1360">
        <v>0</v>
      </c>
      <c r="P1360">
        <v>1074</v>
      </c>
      <c r="Q1360">
        <v>13</v>
      </c>
      <c r="R1360" t="str">
        <f>_xlfn.CONCAT(Tabel1[[#This Row],[KlubNr]]," - ",Tabel1[[#This Row],[Klubnavn]])</f>
        <v>73 - Aarhus Aadal Golf Club</v>
      </c>
      <c r="S1360">
        <f>Tabel1[[#This Row],[Fleks mænd]]+Tabel1[[#This Row],[Fleks damer]]</f>
        <v>494</v>
      </c>
      <c r="T1360">
        <f>Tabel1[[#This Row],[Junior drenge]]+Tabel1[[#This Row],[Junior piger]]+Tabel1[[#This Row],[Junior drenge uden banetill.]]+Tabel1[[#This Row],[Junior piger uden banetill.]]+Tabel1[[#This Row],[Senior mænd]]+Tabel1[[#This Row],[Senior damer]]</f>
        <v>580</v>
      </c>
      <c r="U1360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360">
        <f>Tabel1[[#This Row],[Senior mænd]]+Tabel1[[#This Row],[Senior damer]]</f>
        <v>559</v>
      </c>
      <c r="W1360">
        <f>Tabel1[[#This Row],[Langdist mænd]]+Tabel1[[#This Row],[Langdist damer]]</f>
        <v>0</v>
      </c>
      <c r="X1360">
        <f>Tabel1[[#This Row],[I alt]]</f>
        <v>1074</v>
      </c>
      <c r="Y1360">
        <f>Tabel1[[#This Row],[Passive]]</f>
        <v>13</v>
      </c>
      <c r="Z1360">
        <f>Tabel1[[#This Row],[Total Aktive]]+Tabel1[[#This Row],[Total Passive]]</f>
        <v>1087</v>
      </c>
    </row>
    <row r="1361" spans="1:26" x14ac:dyDescent="0.2">
      <c r="A1361">
        <v>2018</v>
      </c>
      <c r="B1361">
        <v>163</v>
      </c>
      <c r="C1361" t="s">
        <v>129</v>
      </c>
      <c r="D1361">
        <v>16</v>
      </c>
      <c r="E1361">
        <v>6</v>
      </c>
      <c r="F1361">
        <v>16</v>
      </c>
      <c r="G1361">
        <v>1</v>
      </c>
      <c r="H1361">
        <v>494</v>
      </c>
      <c r="I1361">
        <v>162</v>
      </c>
      <c r="J1361">
        <v>0</v>
      </c>
      <c r="K1361">
        <v>0</v>
      </c>
      <c r="L1361">
        <v>231</v>
      </c>
      <c r="M1361">
        <v>129</v>
      </c>
      <c r="N1361">
        <v>0</v>
      </c>
      <c r="O1361">
        <v>0</v>
      </c>
      <c r="P1361">
        <v>1055</v>
      </c>
      <c r="Q1361">
        <v>7</v>
      </c>
      <c r="R1361" t="str">
        <f>_xlfn.CONCAT(Tabel1[[#This Row],[KlubNr]]," - ",Tabel1[[#This Row],[Klubnavn]])</f>
        <v>163 - Værebro Golfklub</v>
      </c>
      <c r="S1361">
        <f>Tabel1[[#This Row],[Fleks mænd]]+Tabel1[[#This Row],[Fleks damer]]</f>
        <v>360</v>
      </c>
      <c r="T1361">
        <f>Tabel1[[#This Row],[Junior drenge]]+Tabel1[[#This Row],[Junior piger]]+Tabel1[[#This Row],[Junior drenge uden banetill.]]+Tabel1[[#This Row],[Junior piger uden banetill.]]+Tabel1[[#This Row],[Senior mænd]]+Tabel1[[#This Row],[Senior damer]]</f>
        <v>695</v>
      </c>
      <c r="U1361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361">
        <f>Tabel1[[#This Row],[Senior mænd]]+Tabel1[[#This Row],[Senior damer]]</f>
        <v>656</v>
      </c>
      <c r="W1361">
        <f>Tabel1[[#This Row],[Langdist mænd]]+Tabel1[[#This Row],[Langdist damer]]</f>
        <v>0</v>
      </c>
      <c r="X1361">
        <f>Tabel1[[#This Row],[I alt]]</f>
        <v>1055</v>
      </c>
      <c r="Y1361">
        <f>Tabel1[[#This Row],[Passive]]</f>
        <v>7</v>
      </c>
      <c r="Z1361">
        <f>Tabel1[[#This Row],[Total Aktive]]+Tabel1[[#This Row],[Total Passive]]</f>
        <v>1062</v>
      </c>
    </row>
    <row r="1362" spans="1:26" x14ac:dyDescent="0.2">
      <c r="A1362">
        <v>2018</v>
      </c>
      <c r="B1362">
        <v>63</v>
      </c>
      <c r="C1362" t="s">
        <v>84</v>
      </c>
      <c r="D1362">
        <v>34</v>
      </c>
      <c r="E1362">
        <v>9</v>
      </c>
      <c r="F1362">
        <v>2</v>
      </c>
      <c r="G1362">
        <v>1</v>
      </c>
      <c r="H1362">
        <v>370</v>
      </c>
      <c r="I1362">
        <v>149</v>
      </c>
      <c r="J1362">
        <v>1</v>
      </c>
      <c r="K1362">
        <v>0</v>
      </c>
      <c r="L1362">
        <v>346</v>
      </c>
      <c r="M1362">
        <v>139</v>
      </c>
      <c r="N1362">
        <v>0</v>
      </c>
      <c r="O1362">
        <v>0</v>
      </c>
      <c r="P1362">
        <v>1051</v>
      </c>
      <c r="Q1362">
        <v>0</v>
      </c>
      <c r="R1362" t="str">
        <f>_xlfn.CONCAT(Tabel1[[#This Row],[KlubNr]]," - ",Tabel1[[#This Row],[Klubnavn]])</f>
        <v>63 - Skjoldenæsholm Golfklub</v>
      </c>
      <c r="S1362">
        <f>Tabel1[[#This Row],[Fleks mænd]]+Tabel1[[#This Row],[Fleks damer]]</f>
        <v>485</v>
      </c>
      <c r="T1362">
        <f>Tabel1[[#This Row],[Junior drenge]]+Tabel1[[#This Row],[Junior piger]]+Tabel1[[#This Row],[Junior drenge uden banetill.]]+Tabel1[[#This Row],[Junior piger uden banetill.]]+Tabel1[[#This Row],[Senior mænd]]+Tabel1[[#This Row],[Senior damer]]</f>
        <v>565</v>
      </c>
      <c r="U1362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362">
        <f>Tabel1[[#This Row],[Senior mænd]]+Tabel1[[#This Row],[Senior damer]]</f>
        <v>519</v>
      </c>
      <c r="W1362">
        <f>Tabel1[[#This Row],[Langdist mænd]]+Tabel1[[#This Row],[Langdist damer]]</f>
        <v>0</v>
      </c>
      <c r="X1362">
        <f>Tabel1[[#This Row],[I alt]]</f>
        <v>1051</v>
      </c>
      <c r="Y1362">
        <f>Tabel1[[#This Row],[Passive]]</f>
        <v>0</v>
      </c>
      <c r="Z1362">
        <f>Tabel1[[#This Row],[Total Aktive]]+Tabel1[[#This Row],[Total Passive]]</f>
        <v>1051</v>
      </c>
    </row>
    <row r="1363" spans="1:26" x14ac:dyDescent="0.2">
      <c r="A1363">
        <v>2018</v>
      </c>
      <c r="B1363">
        <v>39</v>
      </c>
      <c r="C1363" t="s">
        <v>54</v>
      </c>
      <c r="D1363">
        <v>38</v>
      </c>
      <c r="E1363">
        <v>14</v>
      </c>
      <c r="F1363">
        <v>10</v>
      </c>
      <c r="G1363">
        <v>2</v>
      </c>
      <c r="H1363">
        <v>488</v>
      </c>
      <c r="I1363">
        <v>187</v>
      </c>
      <c r="J1363">
        <v>0</v>
      </c>
      <c r="K1363">
        <v>0</v>
      </c>
      <c r="L1363">
        <v>180</v>
      </c>
      <c r="M1363">
        <v>107</v>
      </c>
      <c r="N1363">
        <v>14</v>
      </c>
      <c r="O1363">
        <v>1</v>
      </c>
      <c r="P1363">
        <v>1041</v>
      </c>
      <c r="Q1363">
        <v>77</v>
      </c>
      <c r="R1363" t="str">
        <f>_xlfn.CONCAT(Tabel1[[#This Row],[KlubNr]]," - ",Tabel1[[#This Row],[Klubnavn]])</f>
        <v>39 - Viborg Golfklub</v>
      </c>
      <c r="S1363">
        <f>Tabel1[[#This Row],[Fleks mænd]]+Tabel1[[#This Row],[Fleks damer]]</f>
        <v>287</v>
      </c>
      <c r="T1363">
        <f>Tabel1[[#This Row],[Junior drenge]]+Tabel1[[#This Row],[Junior piger]]+Tabel1[[#This Row],[Junior drenge uden banetill.]]+Tabel1[[#This Row],[Junior piger uden banetill.]]+Tabel1[[#This Row],[Senior mænd]]+Tabel1[[#This Row],[Senior damer]]</f>
        <v>739</v>
      </c>
      <c r="U1363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1363">
        <f>Tabel1[[#This Row],[Senior mænd]]+Tabel1[[#This Row],[Senior damer]]</f>
        <v>675</v>
      </c>
      <c r="W1363">
        <f>Tabel1[[#This Row],[Langdist mænd]]+Tabel1[[#This Row],[Langdist damer]]</f>
        <v>15</v>
      </c>
      <c r="X1363">
        <f>Tabel1[[#This Row],[I alt]]</f>
        <v>1041</v>
      </c>
      <c r="Y1363">
        <f>Tabel1[[#This Row],[Passive]]</f>
        <v>77</v>
      </c>
      <c r="Z1363">
        <f>Tabel1[[#This Row],[Total Aktive]]+Tabel1[[#This Row],[Total Passive]]</f>
        <v>1118</v>
      </c>
    </row>
    <row r="1364" spans="1:26" x14ac:dyDescent="0.2">
      <c r="A1364">
        <v>2018</v>
      </c>
      <c r="B1364">
        <v>186</v>
      </c>
      <c r="C1364" t="s">
        <v>163</v>
      </c>
      <c r="D1364">
        <v>24</v>
      </c>
      <c r="E1364">
        <v>1</v>
      </c>
      <c r="F1364">
        <v>13</v>
      </c>
      <c r="G1364">
        <v>4</v>
      </c>
      <c r="H1364">
        <v>397</v>
      </c>
      <c r="I1364">
        <v>144</v>
      </c>
      <c r="J1364">
        <v>0</v>
      </c>
      <c r="K1364">
        <v>0</v>
      </c>
      <c r="L1364">
        <v>316</v>
      </c>
      <c r="M1364">
        <v>108</v>
      </c>
      <c r="N1364">
        <v>25</v>
      </c>
      <c r="O1364">
        <v>2</v>
      </c>
      <c r="P1364">
        <v>1034</v>
      </c>
      <c r="Q1364">
        <v>14</v>
      </c>
      <c r="R1364" t="str">
        <f>_xlfn.CONCAT(Tabel1[[#This Row],[KlubNr]]," - ",Tabel1[[#This Row],[Klubnavn]])</f>
        <v>186 - Greve Golfklub</v>
      </c>
      <c r="S1364">
        <f>Tabel1[[#This Row],[Fleks mænd]]+Tabel1[[#This Row],[Fleks damer]]</f>
        <v>424</v>
      </c>
      <c r="T1364">
        <f>Tabel1[[#This Row],[Junior drenge]]+Tabel1[[#This Row],[Junior piger]]+Tabel1[[#This Row],[Junior drenge uden banetill.]]+Tabel1[[#This Row],[Junior piger uden banetill.]]+Tabel1[[#This Row],[Senior mænd]]+Tabel1[[#This Row],[Senior damer]]</f>
        <v>583</v>
      </c>
      <c r="U1364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364">
        <f>Tabel1[[#This Row],[Senior mænd]]+Tabel1[[#This Row],[Senior damer]]</f>
        <v>541</v>
      </c>
      <c r="W1364">
        <f>Tabel1[[#This Row],[Langdist mænd]]+Tabel1[[#This Row],[Langdist damer]]</f>
        <v>27</v>
      </c>
      <c r="X1364">
        <f>Tabel1[[#This Row],[I alt]]</f>
        <v>1034</v>
      </c>
      <c r="Y1364">
        <f>Tabel1[[#This Row],[Passive]]</f>
        <v>14</v>
      </c>
      <c r="Z1364">
        <f>Tabel1[[#This Row],[Total Aktive]]+Tabel1[[#This Row],[Total Passive]]</f>
        <v>1048</v>
      </c>
    </row>
    <row r="1365" spans="1:26" x14ac:dyDescent="0.2">
      <c r="A1365">
        <v>2018</v>
      </c>
      <c r="B1365">
        <v>85</v>
      </c>
      <c r="C1365" t="s">
        <v>63</v>
      </c>
      <c r="D1365">
        <v>16</v>
      </c>
      <c r="E1365">
        <v>6</v>
      </c>
      <c r="F1365">
        <v>0</v>
      </c>
      <c r="G1365">
        <v>0</v>
      </c>
      <c r="H1365">
        <v>782</v>
      </c>
      <c r="I1365">
        <v>226</v>
      </c>
      <c r="J1365">
        <v>0</v>
      </c>
      <c r="K1365">
        <v>0</v>
      </c>
      <c r="L1365">
        <v>0</v>
      </c>
      <c r="M1365">
        <v>0</v>
      </c>
      <c r="N1365">
        <v>0</v>
      </c>
      <c r="O1365">
        <v>0</v>
      </c>
      <c r="P1365">
        <v>1030</v>
      </c>
      <c r="Q1365">
        <v>169</v>
      </c>
      <c r="R1365" t="str">
        <f>_xlfn.CONCAT(Tabel1[[#This Row],[KlubNr]]," - ",Tabel1[[#This Row],[Klubnavn]])</f>
        <v>85 - Simon's Golf Club</v>
      </c>
      <c r="S1365">
        <f>Tabel1[[#This Row],[Fleks mænd]]+Tabel1[[#This Row],[Fleks damer]]</f>
        <v>0</v>
      </c>
      <c r="T1365">
        <f>Tabel1[[#This Row],[Junior drenge]]+Tabel1[[#This Row],[Junior piger]]+Tabel1[[#This Row],[Junior drenge uden banetill.]]+Tabel1[[#This Row],[Junior piger uden banetill.]]+Tabel1[[#This Row],[Senior mænd]]+Tabel1[[#This Row],[Senior damer]]</f>
        <v>1030</v>
      </c>
      <c r="U1365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365">
        <f>Tabel1[[#This Row],[Senior mænd]]+Tabel1[[#This Row],[Senior damer]]</f>
        <v>1008</v>
      </c>
      <c r="W1365">
        <f>Tabel1[[#This Row],[Langdist mænd]]+Tabel1[[#This Row],[Langdist damer]]</f>
        <v>0</v>
      </c>
      <c r="X1365">
        <f>Tabel1[[#This Row],[I alt]]</f>
        <v>1030</v>
      </c>
      <c r="Y1365">
        <f>Tabel1[[#This Row],[Passive]]</f>
        <v>169</v>
      </c>
      <c r="Z1365">
        <f>Tabel1[[#This Row],[Total Aktive]]+Tabel1[[#This Row],[Total Passive]]</f>
        <v>1199</v>
      </c>
    </row>
    <row r="1366" spans="1:26" x14ac:dyDescent="0.2">
      <c r="A1366">
        <v>2018</v>
      </c>
      <c r="B1366">
        <v>6</v>
      </c>
      <c r="C1366" t="s">
        <v>57</v>
      </c>
      <c r="D1366">
        <v>39</v>
      </c>
      <c r="E1366">
        <v>8</v>
      </c>
      <c r="F1366">
        <v>11</v>
      </c>
      <c r="G1366">
        <v>1</v>
      </c>
      <c r="H1366">
        <v>577</v>
      </c>
      <c r="I1366">
        <v>313</v>
      </c>
      <c r="J1366">
        <v>0</v>
      </c>
      <c r="K1366">
        <v>0</v>
      </c>
      <c r="L1366">
        <v>55</v>
      </c>
      <c r="M1366">
        <v>21</v>
      </c>
      <c r="N1366">
        <v>0</v>
      </c>
      <c r="O1366">
        <v>1</v>
      </c>
      <c r="P1366">
        <v>1026</v>
      </c>
      <c r="Q1366">
        <v>86</v>
      </c>
      <c r="R1366" t="str">
        <f>_xlfn.CONCAT(Tabel1[[#This Row],[KlubNr]]," - ",Tabel1[[#This Row],[Klubnavn]])</f>
        <v>6 - Aarhus Golf Club</v>
      </c>
      <c r="S1366">
        <f>Tabel1[[#This Row],[Fleks mænd]]+Tabel1[[#This Row],[Fleks damer]]</f>
        <v>76</v>
      </c>
      <c r="T1366">
        <f>Tabel1[[#This Row],[Junior drenge]]+Tabel1[[#This Row],[Junior piger]]+Tabel1[[#This Row],[Junior drenge uden banetill.]]+Tabel1[[#This Row],[Junior piger uden banetill.]]+Tabel1[[#This Row],[Senior mænd]]+Tabel1[[#This Row],[Senior damer]]</f>
        <v>949</v>
      </c>
      <c r="U1366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1366">
        <f>Tabel1[[#This Row],[Senior mænd]]+Tabel1[[#This Row],[Senior damer]]</f>
        <v>890</v>
      </c>
      <c r="W1366">
        <f>Tabel1[[#This Row],[Langdist mænd]]+Tabel1[[#This Row],[Langdist damer]]</f>
        <v>1</v>
      </c>
      <c r="X1366">
        <f>Tabel1[[#This Row],[I alt]]</f>
        <v>1026</v>
      </c>
      <c r="Y1366">
        <f>Tabel1[[#This Row],[Passive]]</f>
        <v>86</v>
      </c>
      <c r="Z1366">
        <f>Tabel1[[#This Row],[Total Aktive]]+Tabel1[[#This Row],[Total Passive]]</f>
        <v>1112</v>
      </c>
    </row>
    <row r="1367" spans="1:26" x14ac:dyDescent="0.2">
      <c r="A1367">
        <v>2018</v>
      </c>
      <c r="B1367">
        <v>94</v>
      </c>
      <c r="C1367" t="s">
        <v>79</v>
      </c>
      <c r="D1367">
        <v>41</v>
      </c>
      <c r="E1367">
        <v>10</v>
      </c>
      <c r="F1367">
        <v>5</v>
      </c>
      <c r="G1367">
        <v>1</v>
      </c>
      <c r="H1367">
        <v>542</v>
      </c>
      <c r="I1367">
        <v>300</v>
      </c>
      <c r="J1367">
        <v>0</v>
      </c>
      <c r="K1367">
        <v>0</v>
      </c>
      <c r="L1367">
        <v>75</v>
      </c>
      <c r="M1367">
        <v>37</v>
      </c>
      <c r="N1367">
        <v>1</v>
      </c>
      <c r="O1367">
        <v>1</v>
      </c>
      <c r="P1367">
        <v>1013</v>
      </c>
      <c r="Q1367">
        <v>41</v>
      </c>
      <c r="R1367" t="str">
        <f>_xlfn.CONCAT(Tabel1[[#This Row],[KlubNr]]," - ",Tabel1[[#This Row],[Klubnavn]])</f>
        <v>94 - Odder Golfklub</v>
      </c>
      <c r="S1367">
        <f>Tabel1[[#This Row],[Fleks mænd]]+Tabel1[[#This Row],[Fleks damer]]</f>
        <v>112</v>
      </c>
      <c r="T1367">
        <f>Tabel1[[#This Row],[Junior drenge]]+Tabel1[[#This Row],[Junior piger]]+Tabel1[[#This Row],[Junior drenge uden banetill.]]+Tabel1[[#This Row],[Junior piger uden banetill.]]+Tabel1[[#This Row],[Senior mænd]]+Tabel1[[#This Row],[Senior damer]]</f>
        <v>899</v>
      </c>
      <c r="U1367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367">
        <f>Tabel1[[#This Row],[Senior mænd]]+Tabel1[[#This Row],[Senior damer]]</f>
        <v>842</v>
      </c>
      <c r="W1367">
        <f>Tabel1[[#This Row],[Langdist mænd]]+Tabel1[[#This Row],[Langdist damer]]</f>
        <v>2</v>
      </c>
      <c r="X1367">
        <f>Tabel1[[#This Row],[I alt]]</f>
        <v>1013</v>
      </c>
      <c r="Y1367">
        <f>Tabel1[[#This Row],[Passive]]</f>
        <v>41</v>
      </c>
      <c r="Z1367">
        <f>Tabel1[[#This Row],[Total Aktive]]+Tabel1[[#This Row],[Total Passive]]</f>
        <v>1054</v>
      </c>
    </row>
    <row r="1368" spans="1:26" x14ac:dyDescent="0.2">
      <c r="A1368">
        <v>2018</v>
      </c>
      <c r="B1368">
        <v>912</v>
      </c>
      <c r="C1368" t="s">
        <v>159</v>
      </c>
      <c r="D1368">
        <v>4</v>
      </c>
      <c r="E1368">
        <v>0</v>
      </c>
      <c r="F1368">
        <v>0</v>
      </c>
      <c r="G1368">
        <v>0</v>
      </c>
      <c r="H1368">
        <v>333</v>
      </c>
      <c r="I1368">
        <v>133</v>
      </c>
      <c r="J1368">
        <v>1</v>
      </c>
      <c r="K1368">
        <v>1</v>
      </c>
      <c r="L1368">
        <v>422</v>
      </c>
      <c r="M1368">
        <v>110</v>
      </c>
      <c r="N1368">
        <v>0</v>
      </c>
      <c r="O1368">
        <v>0</v>
      </c>
      <c r="P1368">
        <v>1004</v>
      </c>
      <c r="Q1368">
        <v>61</v>
      </c>
      <c r="R1368" t="str">
        <f>_xlfn.CONCAT(Tabel1[[#This Row],[KlubNr]]," - ",Tabel1[[#This Row],[Klubnavn]])</f>
        <v>912 - Markusminde Golf</v>
      </c>
      <c r="S1368">
        <f>Tabel1[[#This Row],[Fleks mænd]]+Tabel1[[#This Row],[Fleks damer]]</f>
        <v>532</v>
      </c>
      <c r="T1368">
        <f>Tabel1[[#This Row],[Junior drenge]]+Tabel1[[#This Row],[Junior piger]]+Tabel1[[#This Row],[Junior drenge uden banetill.]]+Tabel1[[#This Row],[Junior piger uden banetill.]]+Tabel1[[#This Row],[Senior mænd]]+Tabel1[[#This Row],[Senior damer]]</f>
        <v>470</v>
      </c>
      <c r="U1368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368">
        <f>Tabel1[[#This Row],[Senior mænd]]+Tabel1[[#This Row],[Senior damer]]</f>
        <v>466</v>
      </c>
      <c r="W1368">
        <f>Tabel1[[#This Row],[Langdist mænd]]+Tabel1[[#This Row],[Langdist damer]]</f>
        <v>0</v>
      </c>
      <c r="X1368">
        <f>Tabel1[[#This Row],[I alt]]</f>
        <v>1004</v>
      </c>
      <c r="Y1368">
        <f>Tabel1[[#This Row],[Passive]]</f>
        <v>61</v>
      </c>
      <c r="Z1368">
        <f>Tabel1[[#This Row],[Total Aktive]]+Tabel1[[#This Row],[Total Passive]]</f>
        <v>1065</v>
      </c>
    </row>
    <row r="1369" spans="1:26" x14ac:dyDescent="0.2">
      <c r="A1369">
        <v>2018</v>
      </c>
      <c r="B1369">
        <v>31</v>
      </c>
      <c r="C1369" t="s">
        <v>74</v>
      </c>
      <c r="D1369">
        <v>27</v>
      </c>
      <c r="E1369">
        <v>7</v>
      </c>
      <c r="F1369">
        <v>2</v>
      </c>
      <c r="G1369">
        <v>1</v>
      </c>
      <c r="H1369">
        <v>561</v>
      </c>
      <c r="I1369">
        <v>235</v>
      </c>
      <c r="J1369">
        <v>0</v>
      </c>
      <c r="K1369">
        <v>0</v>
      </c>
      <c r="L1369">
        <v>100</v>
      </c>
      <c r="M1369">
        <v>62</v>
      </c>
      <c r="N1369">
        <v>2</v>
      </c>
      <c r="O1369">
        <v>0</v>
      </c>
      <c r="P1369">
        <v>997</v>
      </c>
      <c r="Q1369">
        <v>65</v>
      </c>
      <c r="R1369" t="str">
        <f>_xlfn.CONCAT(Tabel1[[#This Row],[KlubNr]]," - ",Tabel1[[#This Row],[Klubnavn]])</f>
        <v>31 - Haderslev Golfklub</v>
      </c>
      <c r="S1369">
        <f>Tabel1[[#This Row],[Fleks mænd]]+Tabel1[[#This Row],[Fleks damer]]</f>
        <v>162</v>
      </c>
      <c r="T1369">
        <f>Tabel1[[#This Row],[Junior drenge]]+Tabel1[[#This Row],[Junior piger]]+Tabel1[[#This Row],[Junior drenge uden banetill.]]+Tabel1[[#This Row],[Junior piger uden banetill.]]+Tabel1[[#This Row],[Senior mænd]]+Tabel1[[#This Row],[Senior damer]]</f>
        <v>833</v>
      </c>
      <c r="U1369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369">
        <f>Tabel1[[#This Row],[Senior mænd]]+Tabel1[[#This Row],[Senior damer]]</f>
        <v>796</v>
      </c>
      <c r="W1369">
        <f>Tabel1[[#This Row],[Langdist mænd]]+Tabel1[[#This Row],[Langdist damer]]</f>
        <v>2</v>
      </c>
      <c r="X1369">
        <f>Tabel1[[#This Row],[I alt]]</f>
        <v>997</v>
      </c>
      <c r="Y1369">
        <f>Tabel1[[#This Row],[Passive]]</f>
        <v>65</v>
      </c>
      <c r="Z1369">
        <f>Tabel1[[#This Row],[Total Aktive]]+Tabel1[[#This Row],[Total Passive]]</f>
        <v>1062</v>
      </c>
    </row>
    <row r="1370" spans="1:26" x14ac:dyDescent="0.2">
      <c r="A1370">
        <v>2018</v>
      </c>
      <c r="B1370">
        <v>28</v>
      </c>
      <c r="C1370" t="s">
        <v>48</v>
      </c>
      <c r="D1370">
        <v>19</v>
      </c>
      <c r="E1370">
        <v>2</v>
      </c>
      <c r="F1370">
        <v>3</v>
      </c>
      <c r="G1370">
        <v>0</v>
      </c>
      <c r="H1370">
        <v>576</v>
      </c>
      <c r="I1370">
        <v>234</v>
      </c>
      <c r="J1370">
        <v>0</v>
      </c>
      <c r="K1370">
        <v>0</v>
      </c>
      <c r="L1370">
        <v>96</v>
      </c>
      <c r="M1370">
        <v>61</v>
      </c>
      <c r="N1370">
        <v>0</v>
      </c>
      <c r="O1370">
        <v>0</v>
      </c>
      <c r="P1370">
        <v>991</v>
      </c>
      <c r="Q1370">
        <v>94</v>
      </c>
      <c r="R1370" t="str">
        <f>_xlfn.CONCAT(Tabel1[[#This Row],[KlubNr]]," - ",Tabel1[[#This Row],[Klubnavn]])</f>
        <v>28 - Mølleåens Golf Klub</v>
      </c>
      <c r="S1370">
        <f>Tabel1[[#This Row],[Fleks mænd]]+Tabel1[[#This Row],[Fleks damer]]</f>
        <v>157</v>
      </c>
      <c r="T1370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1370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1370">
        <f>Tabel1[[#This Row],[Senior mænd]]+Tabel1[[#This Row],[Senior damer]]</f>
        <v>810</v>
      </c>
      <c r="W1370">
        <f>Tabel1[[#This Row],[Langdist mænd]]+Tabel1[[#This Row],[Langdist damer]]</f>
        <v>0</v>
      </c>
      <c r="X1370">
        <f>Tabel1[[#This Row],[I alt]]</f>
        <v>991</v>
      </c>
      <c r="Y1370">
        <f>Tabel1[[#This Row],[Passive]]</f>
        <v>94</v>
      </c>
      <c r="Z1370">
        <f>Tabel1[[#This Row],[Total Aktive]]+Tabel1[[#This Row],[Total Passive]]</f>
        <v>1085</v>
      </c>
    </row>
    <row r="1371" spans="1:26" x14ac:dyDescent="0.2">
      <c r="A1371">
        <v>2018</v>
      </c>
      <c r="B1371">
        <v>97</v>
      </c>
      <c r="C1371" t="s">
        <v>65</v>
      </c>
      <c r="D1371">
        <v>23</v>
      </c>
      <c r="E1371">
        <v>5</v>
      </c>
      <c r="F1371">
        <v>0</v>
      </c>
      <c r="G1371">
        <v>0</v>
      </c>
      <c r="H1371">
        <v>508</v>
      </c>
      <c r="I1371">
        <v>225</v>
      </c>
      <c r="J1371">
        <v>0</v>
      </c>
      <c r="K1371">
        <v>0</v>
      </c>
      <c r="L1371">
        <v>142</v>
      </c>
      <c r="M1371">
        <v>75</v>
      </c>
      <c r="N1371">
        <v>6</v>
      </c>
      <c r="O1371">
        <v>3</v>
      </c>
      <c r="P1371">
        <v>987</v>
      </c>
      <c r="Q1371">
        <v>141</v>
      </c>
      <c r="R1371" t="str">
        <f>_xlfn.CONCAT(Tabel1[[#This Row],[KlubNr]]," - ",Tabel1[[#This Row],[Klubnavn]])</f>
        <v>97 - Trehøje Golfklub</v>
      </c>
      <c r="S1371">
        <f>Tabel1[[#This Row],[Fleks mænd]]+Tabel1[[#This Row],[Fleks damer]]</f>
        <v>217</v>
      </c>
      <c r="T1371">
        <f>Tabel1[[#This Row],[Junior drenge]]+Tabel1[[#This Row],[Junior piger]]+Tabel1[[#This Row],[Junior drenge uden banetill.]]+Tabel1[[#This Row],[Junior piger uden banetill.]]+Tabel1[[#This Row],[Senior mænd]]+Tabel1[[#This Row],[Senior damer]]</f>
        <v>761</v>
      </c>
      <c r="U1371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371">
        <f>Tabel1[[#This Row],[Senior mænd]]+Tabel1[[#This Row],[Senior damer]]</f>
        <v>733</v>
      </c>
      <c r="W1371">
        <f>Tabel1[[#This Row],[Langdist mænd]]+Tabel1[[#This Row],[Langdist damer]]</f>
        <v>9</v>
      </c>
      <c r="X1371">
        <f>Tabel1[[#This Row],[I alt]]</f>
        <v>987</v>
      </c>
      <c r="Y1371">
        <f>Tabel1[[#This Row],[Passive]]</f>
        <v>141</v>
      </c>
      <c r="Z1371">
        <f>Tabel1[[#This Row],[Total Aktive]]+Tabel1[[#This Row],[Total Passive]]</f>
        <v>1128</v>
      </c>
    </row>
    <row r="1372" spans="1:26" x14ac:dyDescent="0.2">
      <c r="A1372">
        <v>2018</v>
      </c>
      <c r="B1372">
        <v>32</v>
      </c>
      <c r="C1372" t="s">
        <v>61</v>
      </c>
      <c r="D1372">
        <v>34</v>
      </c>
      <c r="E1372">
        <v>2</v>
      </c>
      <c r="F1372">
        <v>16</v>
      </c>
      <c r="G1372">
        <v>11</v>
      </c>
      <c r="H1372">
        <v>573</v>
      </c>
      <c r="I1372">
        <v>255</v>
      </c>
      <c r="J1372">
        <v>0</v>
      </c>
      <c r="K1372">
        <v>0</v>
      </c>
      <c r="L1372">
        <v>57</v>
      </c>
      <c r="M1372">
        <v>26</v>
      </c>
      <c r="N1372">
        <v>8</v>
      </c>
      <c r="O1372">
        <v>3</v>
      </c>
      <c r="P1372">
        <v>985</v>
      </c>
      <c r="Q1372">
        <v>44</v>
      </c>
      <c r="R1372" t="str">
        <f>_xlfn.CONCAT(Tabel1[[#This Row],[KlubNr]]," - ",Tabel1[[#This Row],[Klubnavn]])</f>
        <v>32 - Brønderslev Golfklub</v>
      </c>
      <c r="S1372">
        <f>Tabel1[[#This Row],[Fleks mænd]]+Tabel1[[#This Row],[Fleks damer]]</f>
        <v>83</v>
      </c>
      <c r="T1372">
        <f>Tabel1[[#This Row],[Junior drenge]]+Tabel1[[#This Row],[Junior piger]]+Tabel1[[#This Row],[Junior drenge uden banetill.]]+Tabel1[[#This Row],[Junior piger uden banetill.]]+Tabel1[[#This Row],[Senior mænd]]+Tabel1[[#This Row],[Senior damer]]</f>
        <v>891</v>
      </c>
      <c r="U1372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1372">
        <f>Tabel1[[#This Row],[Senior mænd]]+Tabel1[[#This Row],[Senior damer]]</f>
        <v>828</v>
      </c>
      <c r="W1372">
        <f>Tabel1[[#This Row],[Langdist mænd]]+Tabel1[[#This Row],[Langdist damer]]</f>
        <v>11</v>
      </c>
      <c r="X1372">
        <f>Tabel1[[#This Row],[I alt]]</f>
        <v>985</v>
      </c>
      <c r="Y1372">
        <f>Tabel1[[#This Row],[Passive]]</f>
        <v>44</v>
      </c>
      <c r="Z1372">
        <f>Tabel1[[#This Row],[Total Aktive]]+Tabel1[[#This Row],[Total Passive]]</f>
        <v>1029</v>
      </c>
    </row>
    <row r="1373" spans="1:26" x14ac:dyDescent="0.2">
      <c r="A1373">
        <v>2018</v>
      </c>
      <c r="B1373">
        <v>14</v>
      </c>
      <c r="C1373" t="s">
        <v>86</v>
      </c>
      <c r="D1373">
        <v>20</v>
      </c>
      <c r="E1373">
        <v>6</v>
      </c>
      <c r="F1373">
        <v>21</v>
      </c>
      <c r="G1373">
        <v>15</v>
      </c>
      <c r="H1373">
        <v>492</v>
      </c>
      <c r="I1373">
        <v>225</v>
      </c>
      <c r="J1373">
        <v>1</v>
      </c>
      <c r="K1373">
        <v>0</v>
      </c>
      <c r="L1373">
        <v>111</v>
      </c>
      <c r="M1373">
        <v>74</v>
      </c>
      <c r="N1373">
        <v>6</v>
      </c>
      <c r="O1373">
        <v>3</v>
      </c>
      <c r="P1373">
        <v>974</v>
      </c>
      <c r="Q1373">
        <v>86</v>
      </c>
      <c r="R1373" t="str">
        <f>_xlfn.CONCAT(Tabel1[[#This Row],[KlubNr]]," - ",Tabel1[[#This Row],[Klubnavn]])</f>
        <v>14 - Korsør Golf Klub</v>
      </c>
      <c r="S1373">
        <f>Tabel1[[#This Row],[Fleks mænd]]+Tabel1[[#This Row],[Fleks damer]]</f>
        <v>185</v>
      </c>
      <c r="T1373">
        <f>Tabel1[[#This Row],[Junior drenge]]+Tabel1[[#This Row],[Junior piger]]+Tabel1[[#This Row],[Junior drenge uden banetill.]]+Tabel1[[#This Row],[Junior piger uden banetill.]]+Tabel1[[#This Row],[Senior mænd]]+Tabel1[[#This Row],[Senior damer]]</f>
        <v>779</v>
      </c>
      <c r="U1373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1373">
        <f>Tabel1[[#This Row],[Senior mænd]]+Tabel1[[#This Row],[Senior damer]]</f>
        <v>717</v>
      </c>
      <c r="W1373">
        <f>Tabel1[[#This Row],[Langdist mænd]]+Tabel1[[#This Row],[Langdist damer]]</f>
        <v>9</v>
      </c>
      <c r="X1373">
        <f>Tabel1[[#This Row],[I alt]]</f>
        <v>974</v>
      </c>
      <c r="Y1373">
        <f>Tabel1[[#This Row],[Passive]]</f>
        <v>86</v>
      </c>
      <c r="Z1373">
        <f>Tabel1[[#This Row],[Total Aktive]]+Tabel1[[#This Row],[Total Passive]]</f>
        <v>1060</v>
      </c>
    </row>
    <row r="1374" spans="1:26" x14ac:dyDescent="0.2">
      <c r="A1374">
        <v>2018</v>
      </c>
      <c r="B1374">
        <v>145</v>
      </c>
      <c r="C1374" t="s">
        <v>60</v>
      </c>
      <c r="D1374">
        <v>32</v>
      </c>
      <c r="E1374">
        <v>5</v>
      </c>
      <c r="F1374">
        <v>2</v>
      </c>
      <c r="G1374">
        <v>0</v>
      </c>
      <c r="H1374">
        <v>655</v>
      </c>
      <c r="I1374">
        <v>280</v>
      </c>
      <c r="J1374">
        <v>0</v>
      </c>
      <c r="K1374">
        <v>0</v>
      </c>
      <c r="L1374">
        <v>0</v>
      </c>
      <c r="M1374">
        <v>0</v>
      </c>
      <c r="N1374">
        <v>0</v>
      </c>
      <c r="O1374">
        <v>0</v>
      </c>
      <c r="P1374">
        <v>974</v>
      </c>
      <c r="Q1374">
        <v>59</v>
      </c>
      <c r="R1374" t="str">
        <f>_xlfn.CONCAT(Tabel1[[#This Row],[KlubNr]]," - ",Tabel1[[#This Row],[Klubnavn]])</f>
        <v>145 - CGC Golf Club</v>
      </c>
      <c r="S1374">
        <f>Tabel1[[#This Row],[Fleks mænd]]+Tabel1[[#This Row],[Fleks damer]]</f>
        <v>0</v>
      </c>
      <c r="T1374">
        <f>Tabel1[[#This Row],[Junior drenge]]+Tabel1[[#This Row],[Junior piger]]+Tabel1[[#This Row],[Junior drenge uden banetill.]]+Tabel1[[#This Row],[Junior piger uden banetill.]]+Tabel1[[#This Row],[Senior mænd]]+Tabel1[[#This Row],[Senior damer]]</f>
        <v>974</v>
      </c>
      <c r="U1374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374">
        <f>Tabel1[[#This Row],[Senior mænd]]+Tabel1[[#This Row],[Senior damer]]</f>
        <v>935</v>
      </c>
      <c r="W1374">
        <f>Tabel1[[#This Row],[Langdist mænd]]+Tabel1[[#This Row],[Langdist damer]]</f>
        <v>0</v>
      </c>
      <c r="X1374">
        <f>Tabel1[[#This Row],[I alt]]</f>
        <v>974</v>
      </c>
      <c r="Y1374">
        <f>Tabel1[[#This Row],[Passive]]</f>
        <v>59</v>
      </c>
      <c r="Z1374">
        <f>Tabel1[[#This Row],[Total Aktive]]+Tabel1[[#This Row],[Total Passive]]</f>
        <v>1033</v>
      </c>
    </row>
    <row r="1375" spans="1:26" x14ac:dyDescent="0.2">
      <c r="A1375">
        <v>2018</v>
      </c>
      <c r="B1375">
        <v>8</v>
      </c>
      <c r="C1375" t="s">
        <v>76</v>
      </c>
      <c r="D1375">
        <v>56</v>
      </c>
      <c r="E1375">
        <v>19</v>
      </c>
      <c r="F1375">
        <v>4</v>
      </c>
      <c r="G1375">
        <v>1</v>
      </c>
      <c r="H1375">
        <v>508</v>
      </c>
      <c r="I1375">
        <v>284</v>
      </c>
      <c r="J1375">
        <v>2</v>
      </c>
      <c r="K1375">
        <v>0</v>
      </c>
      <c r="L1375">
        <v>70</v>
      </c>
      <c r="M1375">
        <v>24</v>
      </c>
      <c r="N1375">
        <v>0</v>
      </c>
      <c r="O1375">
        <v>0</v>
      </c>
      <c r="P1375">
        <v>968</v>
      </c>
      <c r="Q1375">
        <v>199</v>
      </c>
      <c r="R1375" t="str">
        <f>_xlfn.CONCAT(Tabel1[[#This Row],[KlubNr]]," - ",Tabel1[[#This Row],[Klubnavn]])</f>
        <v>8 - Rungsted Golf Klub</v>
      </c>
      <c r="S1375">
        <f>Tabel1[[#This Row],[Fleks mænd]]+Tabel1[[#This Row],[Fleks damer]]</f>
        <v>94</v>
      </c>
      <c r="T1375">
        <f>Tabel1[[#This Row],[Junior drenge]]+Tabel1[[#This Row],[Junior piger]]+Tabel1[[#This Row],[Junior drenge uden banetill.]]+Tabel1[[#This Row],[Junior piger uden banetill.]]+Tabel1[[#This Row],[Senior mænd]]+Tabel1[[#This Row],[Senior damer]]</f>
        <v>872</v>
      </c>
      <c r="U1375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1375">
        <f>Tabel1[[#This Row],[Senior mænd]]+Tabel1[[#This Row],[Senior damer]]</f>
        <v>792</v>
      </c>
      <c r="W1375">
        <f>Tabel1[[#This Row],[Langdist mænd]]+Tabel1[[#This Row],[Langdist damer]]</f>
        <v>0</v>
      </c>
      <c r="X1375">
        <f>Tabel1[[#This Row],[I alt]]</f>
        <v>968</v>
      </c>
      <c r="Y1375">
        <f>Tabel1[[#This Row],[Passive]]</f>
        <v>199</v>
      </c>
      <c r="Z1375">
        <f>Tabel1[[#This Row],[Total Aktive]]+Tabel1[[#This Row],[Total Passive]]</f>
        <v>1167</v>
      </c>
    </row>
    <row r="1376" spans="1:26" x14ac:dyDescent="0.2">
      <c r="A1376">
        <v>2018</v>
      </c>
      <c r="B1376">
        <v>130</v>
      </c>
      <c r="C1376" t="s">
        <v>77</v>
      </c>
      <c r="D1376">
        <v>11</v>
      </c>
      <c r="E1376">
        <v>2</v>
      </c>
      <c r="F1376">
        <v>13</v>
      </c>
      <c r="G1376">
        <v>4</v>
      </c>
      <c r="H1376">
        <v>503</v>
      </c>
      <c r="I1376">
        <v>231</v>
      </c>
      <c r="J1376">
        <v>0</v>
      </c>
      <c r="K1376">
        <v>0</v>
      </c>
      <c r="L1376">
        <v>130</v>
      </c>
      <c r="M1376">
        <v>42</v>
      </c>
      <c r="N1376">
        <v>0</v>
      </c>
      <c r="O1376">
        <v>0</v>
      </c>
      <c r="P1376">
        <v>936</v>
      </c>
      <c r="Q1376">
        <v>96</v>
      </c>
      <c r="R1376" t="str">
        <f>_xlfn.CONCAT(Tabel1[[#This Row],[KlubNr]]," - ",Tabel1[[#This Row],[Klubnavn]])</f>
        <v>130 - Brøndby Golfklub</v>
      </c>
      <c r="S1376">
        <f>Tabel1[[#This Row],[Fleks mænd]]+Tabel1[[#This Row],[Fleks damer]]</f>
        <v>172</v>
      </c>
      <c r="T1376">
        <f>Tabel1[[#This Row],[Junior drenge]]+Tabel1[[#This Row],[Junior piger]]+Tabel1[[#This Row],[Junior drenge uden banetill.]]+Tabel1[[#This Row],[Junior piger uden banetill.]]+Tabel1[[#This Row],[Senior mænd]]+Tabel1[[#This Row],[Senior damer]]</f>
        <v>764</v>
      </c>
      <c r="U1376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376">
        <f>Tabel1[[#This Row],[Senior mænd]]+Tabel1[[#This Row],[Senior damer]]</f>
        <v>734</v>
      </c>
      <c r="W1376">
        <f>Tabel1[[#This Row],[Langdist mænd]]+Tabel1[[#This Row],[Langdist damer]]</f>
        <v>0</v>
      </c>
      <c r="X1376">
        <f>Tabel1[[#This Row],[I alt]]</f>
        <v>936</v>
      </c>
      <c r="Y1376">
        <f>Tabel1[[#This Row],[Passive]]</f>
        <v>96</v>
      </c>
      <c r="Z1376">
        <f>Tabel1[[#This Row],[Total Aktive]]+Tabel1[[#This Row],[Total Passive]]</f>
        <v>1032</v>
      </c>
    </row>
    <row r="1377" spans="1:26" x14ac:dyDescent="0.2">
      <c r="A1377">
        <v>2018</v>
      </c>
      <c r="B1377">
        <v>25</v>
      </c>
      <c r="C1377" t="s">
        <v>69</v>
      </c>
      <c r="D1377">
        <v>20</v>
      </c>
      <c r="E1377">
        <v>6</v>
      </c>
      <c r="F1377">
        <v>2</v>
      </c>
      <c r="G1377">
        <v>0</v>
      </c>
      <c r="H1377">
        <v>501</v>
      </c>
      <c r="I1377">
        <v>252</v>
      </c>
      <c r="J1377">
        <v>0</v>
      </c>
      <c r="K1377">
        <v>0</v>
      </c>
      <c r="L1377">
        <v>82</v>
      </c>
      <c r="M1377">
        <v>58</v>
      </c>
      <c r="N1377">
        <v>0</v>
      </c>
      <c r="O1377">
        <v>0</v>
      </c>
      <c r="P1377">
        <v>921</v>
      </c>
      <c r="Q1377">
        <v>156</v>
      </c>
      <c r="R1377" t="str">
        <f>_xlfn.CONCAT(Tabel1[[#This Row],[KlubNr]]," - ",Tabel1[[#This Row],[Klubnavn]])</f>
        <v>25 - Gilleleje Golfklub</v>
      </c>
      <c r="S1377">
        <f>Tabel1[[#This Row],[Fleks mænd]]+Tabel1[[#This Row],[Fleks damer]]</f>
        <v>140</v>
      </c>
      <c r="T1377">
        <f>Tabel1[[#This Row],[Junior drenge]]+Tabel1[[#This Row],[Junior piger]]+Tabel1[[#This Row],[Junior drenge uden banetill.]]+Tabel1[[#This Row],[Junior piger uden banetill.]]+Tabel1[[#This Row],[Senior mænd]]+Tabel1[[#This Row],[Senior damer]]</f>
        <v>781</v>
      </c>
      <c r="U1377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377">
        <f>Tabel1[[#This Row],[Senior mænd]]+Tabel1[[#This Row],[Senior damer]]</f>
        <v>753</v>
      </c>
      <c r="W1377">
        <f>Tabel1[[#This Row],[Langdist mænd]]+Tabel1[[#This Row],[Langdist damer]]</f>
        <v>0</v>
      </c>
      <c r="X1377">
        <f>Tabel1[[#This Row],[I alt]]</f>
        <v>921</v>
      </c>
      <c r="Y1377">
        <f>Tabel1[[#This Row],[Passive]]</f>
        <v>156</v>
      </c>
      <c r="Z1377">
        <f>Tabel1[[#This Row],[Total Aktive]]+Tabel1[[#This Row],[Total Passive]]</f>
        <v>1077</v>
      </c>
    </row>
    <row r="1378" spans="1:26" x14ac:dyDescent="0.2">
      <c r="A1378">
        <v>2018</v>
      </c>
      <c r="B1378">
        <v>142</v>
      </c>
      <c r="C1378" t="s">
        <v>114</v>
      </c>
      <c r="D1378">
        <v>18</v>
      </c>
      <c r="E1378">
        <v>5</v>
      </c>
      <c r="F1378">
        <v>113</v>
      </c>
      <c r="G1378">
        <v>77</v>
      </c>
      <c r="H1378">
        <v>392</v>
      </c>
      <c r="I1378">
        <v>146</v>
      </c>
      <c r="J1378">
        <v>1</v>
      </c>
      <c r="K1378">
        <v>0</v>
      </c>
      <c r="L1378">
        <v>120</v>
      </c>
      <c r="M1378">
        <v>46</v>
      </c>
      <c r="N1378">
        <v>0</v>
      </c>
      <c r="O1378">
        <v>0</v>
      </c>
      <c r="P1378">
        <v>918</v>
      </c>
      <c r="Q1378">
        <v>6</v>
      </c>
      <c r="R1378" t="str">
        <f>_xlfn.CONCAT(Tabel1[[#This Row],[KlubNr]]," - ",Tabel1[[#This Row],[Klubnavn]])</f>
        <v>142 - Birkemose Golf Club</v>
      </c>
      <c r="S1378">
        <f>Tabel1[[#This Row],[Fleks mænd]]+Tabel1[[#This Row],[Fleks damer]]</f>
        <v>166</v>
      </c>
      <c r="T1378">
        <f>Tabel1[[#This Row],[Junior drenge]]+Tabel1[[#This Row],[Junior piger]]+Tabel1[[#This Row],[Junior drenge uden banetill.]]+Tabel1[[#This Row],[Junior piger uden banetill.]]+Tabel1[[#This Row],[Senior mænd]]+Tabel1[[#This Row],[Senior damer]]</f>
        <v>751</v>
      </c>
      <c r="U1378">
        <f>Tabel1[[#This Row],[Junior drenge]]+Tabel1[[#This Row],[Junior piger]]+Tabel1[[#This Row],[Junior drenge uden banetill.]]+Tabel1[[#This Row],[Junior piger uden banetill.]]+Tabel1[[#This Row],[Fleks drenge]]+Tabel1[[#This Row],[Fleks piger]]</f>
        <v>214</v>
      </c>
      <c r="V1378">
        <f>Tabel1[[#This Row],[Senior mænd]]+Tabel1[[#This Row],[Senior damer]]</f>
        <v>538</v>
      </c>
      <c r="W1378">
        <f>Tabel1[[#This Row],[Langdist mænd]]+Tabel1[[#This Row],[Langdist damer]]</f>
        <v>0</v>
      </c>
      <c r="X1378">
        <f>Tabel1[[#This Row],[I alt]]</f>
        <v>918</v>
      </c>
      <c r="Y1378">
        <f>Tabel1[[#This Row],[Passive]]</f>
        <v>6</v>
      </c>
      <c r="Z1378">
        <f>Tabel1[[#This Row],[Total Aktive]]+Tabel1[[#This Row],[Total Passive]]</f>
        <v>924</v>
      </c>
    </row>
    <row r="1379" spans="1:26" x14ac:dyDescent="0.2">
      <c r="A1379">
        <v>2018</v>
      </c>
      <c r="B1379">
        <v>177</v>
      </c>
      <c r="C1379" t="s">
        <v>149</v>
      </c>
      <c r="D1379">
        <v>3</v>
      </c>
      <c r="E1379">
        <v>3</v>
      </c>
      <c r="F1379">
        <v>0</v>
      </c>
      <c r="G1379">
        <v>0</v>
      </c>
      <c r="H1379">
        <v>666</v>
      </c>
      <c r="I1379">
        <v>239</v>
      </c>
      <c r="J1379">
        <v>0</v>
      </c>
      <c r="K1379">
        <v>0</v>
      </c>
      <c r="L1379">
        <v>0</v>
      </c>
      <c r="M1379">
        <v>0</v>
      </c>
      <c r="N1379">
        <v>1</v>
      </c>
      <c r="O1379">
        <v>0</v>
      </c>
      <c r="P1379">
        <v>912</v>
      </c>
      <c r="Q1379">
        <v>44</v>
      </c>
      <c r="R1379" t="str">
        <f>_xlfn.CONCAT(Tabel1[[#This Row],[KlubNr]]," - ",Tabel1[[#This Row],[Klubnavn]])</f>
        <v>177 - Outrup Golfklub</v>
      </c>
      <c r="S1379">
        <f>Tabel1[[#This Row],[Fleks mænd]]+Tabel1[[#This Row],[Fleks damer]]</f>
        <v>0</v>
      </c>
      <c r="T1379">
        <f>Tabel1[[#This Row],[Junior drenge]]+Tabel1[[#This Row],[Junior piger]]+Tabel1[[#This Row],[Junior drenge uden banetill.]]+Tabel1[[#This Row],[Junior piger uden banetill.]]+Tabel1[[#This Row],[Senior mænd]]+Tabel1[[#This Row],[Senior damer]]</f>
        <v>911</v>
      </c>
      <c r="U1379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379">
        <f>Tabel1[[#This Row],[Senior mænd]]+Tabel1[[#This Row],[Senior damer]]</f>
        <v>905</v>
      </c>
      <c r="W1379">
        <f>Tabel1[[#This Row],[Langdist mænd]]+Tabel1[[#This Row],[Langdist damer]]</f>
        <v>1</v>
      </c>
      <c r="X1379">
        <f>Tabel1[[#This Row],[I alt]]</f>
        <v>912</v>
      </c>
      <c r="Y1379">
        <f>Tabel1[[#This Row],[Passive]]</f>
        <v>44</v>
      </c>
      <c r="Z1379">
        <f>Tabel1[[#This Row],[Total Aktive]]+Tabel1[[#This Row],[Total Passive]]</f>
        <v>956</v>
      </c>
    </row>
    <row r="1380" spans="1:26" x14ac:dyDescent="0.2">
      <c r="A1380">
        <v>2018</v>
      </c>
      <c r="B1380">
        <v>65</v>
      </c>
      <c r="C1380" t="s">
        <v>88</v>
      </c>
      <c r="D1380">
        <v>18</v>
      </c>
      <c r="E1380">
        <v>1</v>
      </c>
      <c r="F1380">
        <v>18</v>
      </c>
      <c r="G1380">
        <v>5</v>
      </c>
      <c r="H1380">
        <v>537</v>
      </c>
      <c r="I1380">
        <v>257</v>
      </c>
      <c r="J1380">
        <v>0</v>
      </c>
      <c r="K1380">
        <v>0</v>
      </c>
      <c r="L1380">
        <v>57</v>
      </c>
      <c r="M1380">
        <v>17</v>
      </c>
      <c r="N1380">
        <v>1</v>
      </c>
      <c r="O1380">
        <v>0</v>
      </c>
      <c r="P1380">
        <v>911</v>
      </c>
      <c r="Q1380">
        <v>0</v>
      </c>
      <c r="R1380" t="str">
        <f>_xlfn.CONCAT(Tabel1[[#This Row],[KlubNr]]," - ",Tabel1[[#This Row],[Klubnavn]])</f>
        <v>65 - Kaj Lykke Golfklub</v>
      </c>
      <c r="S1380">
        <f>Tabel1[[#This Row],[Fleks mænd]]+Tabel1[[#This Row],[Fleks damer]]</f>
        <v>74</v>
      </c>
      <c r="T1380">
        <f>Tabel1[[#This Row],[Junior drenge]]+Tabel1[[#This Row],[Junior piger]]+Tabel1[[#This Row],[Junior drenge uden banetill.]]+Tabel1[[#This Row],[Junior piger uden banetill.]]+Tabel1[[#This Row],[Senior mænd]]+Tabel1[[#This Row],[Senior damer]]</f>
        <v>836</v>
      </c>
      <c r="U1380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380">
        <f>Tabel1[[#This Row],[Senior mænd]]+Tabel1[[#This Row],[Senior damer]]</f>
        <v>794</v>
      </c>
      <c r="W1380">
        <f>Tabel1[[#This Row],[Langdist mænd]]+Tabel1[[#This Row],[Langdist damer]]</f>
        <v>1</v>
      </c>
      <c r="X1380">
        <f>Tabel1[[#This Row],[I alt]]</f>
        <v>911</v>
      </c>
      <c r="Y1380">
        <f>Tabel1[[#This Row],[Passive]]</f>
        <v>0</v>
      </c>
      <c r="Z1380">
        <f>Tabel1[[#This Row],[Total Aktive]]+Tabel1[[#This Row],[Total Passive]]</f>
        <v>911</v>
      </c>
    </row>
    <row r="1381" spans="1:26" x14ac:dyDescent="0.2">
      <c r="A1381">
        <v>2018</v>
      </c>
      <c r="B1381">
        <v>59</v>
      </c>
      <c r="C1381" t="s">
        <v>58</v>
      </c>
      <c r="D1381">
        <v>21</v>
      </c>
      <c r="E1381">
        <v>2</v>
      </c>
      <c r="F1381">
        <v>9</v>
      </c>
      <c r="G1381">
        <v>3</v>
      </c>
      <c r="H1381">
        <v>472</v>
      </c>
      <c r="I1381">
        <v>154</v>
      </c>
      <c r="J1381">
        <v>1</v>
      </c>
      <c r="K1381">
        <v>0</v>
      </c>
      <c r="L1381">
        <v>159</v>
      </c>
      <c r="M1381">
        <v>69</v>
      </c>
      <c r="N1381">
        <v>14</v>
      </c>
      <c r="O1381">
        <v>6</v>
      </c>
      <c r="P1381">
        <v>910</v>
      </c>
      <c r="Q1381">
        <v>25</v>
      </c>
      <c r="R1381" t="str">
        <f>_xlfn.CONCAT(Tabel1[[#This Row],[KlubNr]]," - ",Tabel1[[#This Row],[Klubnavn]])</f>
        <v>59 - Hjørring Golfklub</v>
      </c>
      <c r="S1381">
        <f>Tabel1[[#This Row],[Fleks mænd]]+Tabel1[[#This Row],[Fleks damer]]</f>
        <v>228</v>
      </c>
      <c r="T1381">
        <f>Tabel1[[#This Row],[Junior drenge]]+Tabel1[[#This Row],[Junior piger]]+Tabel1[[#This Row],[Junior drenge uden banetill.]]+Tabel1[[#This Row],[Junior piger uden banetill.]]+Tabel1[[#This Row],[Senior mænd]]+Tabel1[[#This Row],[Senior damer]]</f>
        <v>661</v>
      </c>
      <c r="U1381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381">
        <f>Tabel1[[#This Row],[Senior mænd]]+Tabel1[[#This Row],[Senior damer]]</f>
        <v>626</v>
      </c>
      <c r="W1381">
        <f>Tabel1[[#This Row],[Langdist mænd]]+Tabel1[[#This Row],[Langdist damer]]</f>
        <v>20</v>
      </c>
      <c r="X1381">
        <f>Tabel1[[#This Row],[I alt]]</f>
        <v>910</v>
      </c>
      <c r="Y1381">
        <f>Tabel1[[#This Row],[Passive]]</f>
        <v>25</v>
      </c>
      <c r="Z1381">
        <f>Tabel1[[#This Row],[Total Aktive]]+Tabel1[[#This Row],[Total Passive]]</f>
        <v>935</v>
      </c>
    </row>
    <row r="1382" spans="1:26" x14ac:dyDescent="0.2">
      <c r="A1382">
        <v>2018</v>
      </c>
      <c r="B1382">
        <v>116</v>
      </c>
      <c r="C1382" t="s">
        <v>101</v>
      </c>
      <c r="D1382">
        <v>24</v>
      </c>
      <c r="E1382">
        <v>7</v>
      </c>
      <c r="F1382">
        <v>16</v>
      </c>
      <c r="G1382">
        <v>9</v>
      </c>
      <c r="H1382">
        <v>503</v>
      </c>
      <c r="I1382">
        <v>258</v>
      </c>
      <c r="J1382">
        <v>0</v>
      </c>
      <c r="K1382">
        <v>0</v>
      </c>
      <c r="L1382">
        <v>38</v>
      </c>
      <c r="M1382">
        <v>23</v>
      </c>
      <c r="N1382">
        <v>18</v>
      </c>
      <c r="O1382">
        <v>5</v>
      </c>
      <c r="P1382">
        <v>901</v>
      </c>
      <c r="Q1382">
        <v>23</v>
      </c>
      <c r="R1382" t="str">
        <f>_xlfn.CONCAT(Tabel1[[#This Row],[KlubNr]]," - ",Tabel1[[#This Row],[Klubnavn]])</f>
        <v>116 - Frederikshavn Golf Klub</v>
      </c>
      <c r="S1382">
        <f>Tabel1[[#This Row],[Fleks mænd]]+Tabel1[[#This Row],[Fleks damer]]</f>
        <v>61</v>
      </c>
      <c r="T1382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1382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1382">
        <f>Tabel1[[#This Row],[Senior mænd]]+Tabel1[[#This Row],[Senior damer]]</f>
        <v>761</v>
      </c>
      <c r="W1382">
        <f>Tabel1[[#This Row],[Langdist mænd]]+Tabel1[[#This Row],[Langdist damer]]</f>
        <v>23</v>
      </c>
      <c r="X1382">
        <f>Tabel1[[#This Row],[I alt]]</f>
        <v>901</v>
      </c>
      <c r="Y1382">
        <f>Tabel1[[#This Row],[Passive]]</f>
        <v>23</v>
      </c>
      <c r="Z1382">
        <f>Tabel1[[#This Row],[Total Aktive]]+Tabel1[[#This Row],[Total Passive]]</f>
        <v>924</v>
      </c>
    </row>
    <row r="1383" spans="1:26" x14ac:dyDescent="0.2">
      <c r="A1383">
        <v>2018</v>
      </c>
      <c r="B1383">
        <v>9</v>
      </c>
      <c r="C1383" t="s">
        <v>81</v>
      </c>
      <c r="D1383">
        <v>27</v>
      </c>
      <c r="E1383">
        <v>10</v>
      </c>
      <c r="F1383">
        <v>7</v>
      </c>
      <c r="G1383">
        <v>6</v>
      </c>
      <c r="H1383">
        <v>534</v>
      </c>
      <c r="I1383">
        <v>279</v>
      </c>
      <c r="J1383">
        <v>0</v>
      </c>
      <c r="K1383">
        <v>0</v>
      </c>
      <c r="L1383">
        <v>20</v>
      </c>
      <c r="M1383">
        <v>16</v>
      </c>
      <c r="N1383">
        <v>0</v>
      </c>
      <c r="O1383">
        <v>0</v>
      </c>
      <c r="P1383">
        <v>899</v>
      </c>
      <c r="Q1383">
        <v>129</v>
      </c>
      <c r="R1383" t="str">
        <f>_xlfn.CONCAT(Tabel1[[#This Row],[KlubNr]]," - ",Tabel1[[#This Row],[Klubnavn]])</f>
        <v>9 - Asserbo Golf Club</v>
      </c>
      <c r="S1383">
        <f>Tabel1[[#This Row],[Fleks mænd]]+Tabel1[[#This Row],[Fleks damer]]</f>
        <v>36</v>
      </c>
      <c r="T1383">
        <f>Tabel1[[#This Row],[Junior drenge]]+Tabel1[[#This Row],[Junior piger]]+Tabel1[[#This Row],[Junior drenge uden banetill.]]+Tabel1[[#This Row],[Junior piger uden banetill.]]+Tabel1[[#This Row],[Senior mænd]]+Tabel1[[#This Row],[Senior damer]]</f>
        <v>863</v>
      </c>
      <c r="U1383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1383">
        <f>Tabel1[[#This Row],[Senior mænd]]+Tabel1[[#This Row],[Senior damer]]</f>
        <v>813</v>
      </c>
      <c r="W1383">
        <f>Tabel1[[#This Row],[Langdist mænd]]+Tabel1[[#This Row],[Langdist damer]]</f>
        <v>0</v>
      </c>
      <c r="X1383">
        <f>Tabel1[[#This Row],[I alt]]</f>
        <v>899</v>
      </c>
      <c r="Y1383">
        <f>Tabel1[[#This Row],[Passive]]</f>
        <v>129</v>
      </c>
      <c r="Z1383">
        <f>Tabel1[[#This Row],[Total Aktive]]+Tabel1[[#This Row],[Total Passive]]</f>
        <v>1028</v>
      </c>
    </row>
    <row r="1384" spans="1:26" x14ac:dyDescent="0.2">
      <c r="A1384">
        <v>2018</v>
      </c>
      <c r="B1384">
        <v>20</v>
      </c>
      <c r="C1384" t="s">
        <v>91</v>
      </c>
      <c r="D1384">
        <v>23</v>
      </c>
      <c r="E1384">
        <v>2</v>
      </c>
      <c r="F1384">
        <v>7</v>
      </c>
      <c r="G1384">
        <v>1</v>
      </c>
      <c r="H1384">
        <v>270</v>
      </c>
      <c r="I1384">
        <v>144</v>
      </c>
      <c r="J1384">
        <v>0</v>
      </c>
      <c r="K1384">
        <v>0</v>
      </c>
      <c r="L1384">
        <v>270</v>
      </c>
      <c r="M1384">
        <v>182</v>
      </c>
      <c r="N1384">
        <v>0</v>
      </c>
      <c r="O1384">
        <v>0</v>
      </c>
      <c r="P1384">
        <v>899</v>
      </c>
      <c r="Q1384">
        <v>60</v>
      </c>
      <c r="R1384" t="str">
        <f>_xlfn.CONCAT(Tabel1[[#This Row],[KlubNr]]," - ",Tabel1[[#This Row],[Klubnavn]])</f>
        <v>20 - Odsherred Golfklub</v>
      </c>
      <c r="S1384">
        <f>Tabel1[[#This Row],[Fleks mænd]]+Tabel1[[#This Row],[Fleks damer]]</f>
        <v>452</v>
      </c>
      <c r="T1384">
        <f>Tabel1[[#This Row],[Junior drenge]]+Tabel1[[#This Row],[Junior piger]]+Tabel1[[#This Row],[Junior drenge uden banetill.]]+Tabel1[[#This Row],[Junior piger uden banetill.]]+Tabel1[[#This Row],[Senior mænd]]+Tabel1[[#This Row],[Senior damer]]</f>
        <v>447</v>
      </c>
      <c r="U1384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1384">
        <f>Tabel1[[#This Row],[Senior mænd]]+Tabel1[[#This Row],[Senior damer]]</f>
        <v>414</v>
      </c>
      <c r="W1384">
        <f>Tabel1[[#This Row],[Langdist mænd]]+Tabel1[[#This Row],[Langdist damer]]</f>
        <v>0</v>
      </c>
      <c r="X1384">
        <f>Tabel1[[#This Row],[I alt]]</f>
        <v>899</v>
      </c>
      <c r="Y1384">
        <f>Tabel1[[#This Row],[Passive]]</f>
        <v>60</v>
      </c>
      <c r="Z1384">
        <f>Tabel1[[#This Row],[Total Aktive]]+Tabel1[[#This Row],[Total Passive]]</f>
        <v>959</v>
      </c>
    </row>
    <row r="1385" spans="1:26" x14ac:dyDescent="0.2">
      <c r="A1385">
        <v>2018</v>
      </c>
      <c r="B1385">
        <v>89</v>
      </c>
      <c r="C1385" t="s">
        <v>232</v>
      </c>
      <c r="D1385">
        <v>12</v>
      </c>
      <c r="E1385">
        <v>6</v>
      </c>
      <c r="F1385">
        <v>4</v>
      </c>
      <c r="G1385">
        <v>2</v>
      </c>
      <c r="H1385">
        <v>474</v>
      </c>
      <c r="I1385">
        <v>235</v>
      </c>
      <c r="J1385">
        <v>0</v>
      </c>
      <c r="K1385">
        <v>0</v>
      </c>
      <c r="L1385">
        <v>91</v>
      </c>
      <c r="M1385">
        <v>59</v>
      </c>
      <c r="N1385">
        <v>9</v>
      </c>
      <c r="O1385">
        <v>4</v>
      </c>
      <c r="P1385">
        <v>896</v>
      </c>
      <c r="Q1385">
        <v>20</v>
      </c>
      <c r="R1385" t="str">
        <f>_xlfn.CONCAT(Tabel1[[#This Row],[KlubNr]]," - ",Tabel1[[#This Row],[Klubnavn]])</f>
        <v xml:space="preserve">89 - Lillebælt </v>
      </c>
      <c r="S1385">
        <f>Tabel1[[#This Row],[Fleks mænd]]+Tabel1[[#This Row],[Fleks damer]]</f>
        <v>150</v>
      </c>
      <c r="T1385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1385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1385">
        <f>Tabel1[[#This Row],[Senior mænd]]+Tabel1[[#This Row],[Senior damer]]</f>
        <v>709</v>
      </c>
      <c r="W1385">
        <f>Tabel1[[#This Row],[Langdist mænd]]+Tabel1[[#This Row],[Langdist damer]]</f>
        <v>13</v>
      </c>
      <c r="X1385">
        <f>Tabel1[[#This Row],[I alt]]</f>
        <v>896</v>
      </c>
      <c r="Y1385">
        <f>Tabel1[[#This Row],[Passive]]</f>
        <v>20</v>
      </c>
      <c r="Z1385">
        <f>Tabel1[[#This Row],[Total Aktive]]+Tabel1[[#This Row],[Total Passive]]</f>
        <v>916</v>
      </c>
    </row>
    <row r="1386" spans="1:26" x14ac:dyDescent="0.2">
      <c r="A1386">
        <v>2018</v>
      </c>
      <c r="B1386">
        <v>140</v>
      </c>
      <c r="C1386" t="s">
        <v>115</v>
      </c>
      <c r="D1386">
        <v>16</v>
      </c>
      <c r="E1386">
        <v>7</v>
      </c>
      <c r="F1386">
        <v>17</v>
      </c>
      <c r="G1386">
        <v>2</v>
      </c>
      <c r="H1386">
        <v>446</v>
      </c>
      <c r="I1386">
        <v>193</v>
      </c>
      <c r="J1386">
        <v>0</v>
      </c>
      <c r="K1386">
        <v>0</v>
      </c>
      <c r="L1386">
        <v>143</v>
      </c>
      <c r="M1386">
        <v>49</v>
      </c>
      <c r="N1386">
        <v>11</v>
      </c>
      <c r="O1386">
        <v>7</v>
      </c>
      <c r="P1386">
        <v>891</v>
      </c>
      <c r="Q1386">
        <v>0</v>
      </c>
      <c r="R1386" t="str">
        <f>_xlfn.CONCAT(Tabel1[[#This Row],[KlubNr]]," - ",Tabel1[[#This Row],[Klubnavn]])</f>
        <v>140 - Himmelbjerg Golf Club</v>
      </c>
      <c r="S1386">
        <f>Tabel1[[#This Row],[Fleks mænd]]+Tabel1[[#This Row],[Fleks damer]]</f>
        <v>192</v>
      </c>
      <c r="T1386">
        <f>Tabel1[[#This Row],[Junior drenge]]+Tabel1[[#This Row],[Junior piger]]+Tabel1[[#This Row],[Junior drenge uden banetill.]]+Tabel1[[#This Row],[Junior piger uden banetill.]]+Tabel1[[#This Row],[Senior mænd]]+Tabel1[[#This Row],[Senior damer]]</f>
        <v>681</v>
      </c>
      <c r="U1386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386">
        <f>Tabel1[[#This Row],[Senior mænd]]+Tabel1[[#This Row],[Senior damer]]</f>
        <v>639</v>
      </c>
      <c r="W1386">
        <f>Tabel1[[#This Row],[Langdist mænd]]+Tabel1[[#This Row],[Langdist damer]]</f>
        <v>18</v>
      </c>
      <c r="X1386">
        <f>Tabel1[[#This Row],[I alt]]</f>
        <v>891</v>
      </c>
      <c r="Y1386">
        <f>Tabel1[[#This Row],[Passive]]</f>
        <v>0</v>
      </c>
      <c r="Z1386">
        <f>Tabel1[[#This Row],[Total Aktive]]+Tabel1[[#This Row],[Total Passive]]</f>
        <v>891</v>
      </c>
    </row>
    <row r="1387" spans="1:26" x14ac:dyDescent="0.2">
      <c r="A1387">
        <v>2018</v>
      </c>
      <c r="B1387">
        <v>153</v>
      </c>
      <c r="C1387" t="s">
        <v>109</v>
      </c>
      <c r="D1387">
        <v>16</v>
      </c>
      <c r="E1387">
        <v>6</v>
      </c>
      <c r="F1387">
        <v>20</v>
      </c>
      <c r="G1387">
        <v>3</v>
      </c>
      <c r="H1387">
        <v>479</v>
      </c>
      <c r="I1387">
        <v>196</v>
      </c>
      <c r="J1387">
        <v>3</v>
      </c>
      <c r="K1387">
        <v>0</v>
      </c>
      <c r="L1387">
        <v>90</v>
      </c>
      <c r="M1387">
        <v>72</v>
      </c>
      <c r="N1387">
        <v>1</v>
      </c>
      <c r="O1387">
        <v>2</v>
      </c>
      <c r="P1387">
        <v>888</v>
      </c>
      <c r="Q1387">
        <v>57</v>
      </c>
      <c r="R1387" t="str">
        <f>_xlfn.CONCAT(Tabel1[[#This Row],[KlubNr]]," - ",Tabel1[[#This Row],[Klubnavn]])</f>
        <v>153 - Hedensted Golf Klub</v>
      </c>
      <c r="S1387">
        <f>Tabel1[[#This Row],[Fleks mænd]]+Tabel1[[#This Row],[Fleks damer]]</f>
        <v>162</v>
      </c>
      <c r="T1387">
        <f>Tabel1[[#This Row],[Junior drenge]]+Tabel1[[#This Row],[Junior piger]]+Tabel1[[#This Row],[Junior drenge uden banetill.]]+Tabel1[[#This Row],[Junior piger uden banetill.]]+Tabel1[[#This Row],[Senior mænd]]+Tabel1[[#This Row],[Senior damer]]</f>
        <v>720</v>
      </c>
      <c r="U1387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387">
        <f>Tabel1[[#This Row],[Senior mænd]]+Tabel1[[#This Row],[Senior damer]]</f>
        <v>675</v>
      </c>
      <c r="W1387">
        <f>Tabel1[[#This Row],[Langdist mænd]]+Tabel1[[#This Row],[Langdist damer]]</f>
        <v>3</v>
      </c>
      <c r="X1387">
        <f>Tabel1[[#This Row],[I alt]]</f>
        <v>888</v>
      </c>
      <c r="Y1387">
        <f>Tabel1[[#This Row],[Passive]]</f>
        <v>57</v>
      </c>
      <c r="Z1387">
        <f>Tabel1[[#This Row],[Total Aktive]]+Tabel1[[#This Row],[Total Passive]]</f>
        <v>945</v>
      </c>
    </row>
    <row r="1388" spans="1:26" x14ac:dyDescent="0.2">
      <c r="A1388">
        <v>2018</v>
      </c>
      <c r="B1388">
        <v>21</v>
      </c>
      <c r="C1388" t="s">
        <v>78</v>
      </c>
      <c r="D1388">
        <v>35</v>
      </c>
      <c r="E1388">
        <v>3</v>
      </c>
      <c r="F1388">
        <v>1</v>
      </c>
      <c r="G1388">
        <v>0</v>
      </c>
      <c r="H1388">
        <v>471</v>
      </c>
      <c r="I1388">
        <v>196</v>
      </c>
      <c r="J1388">
        <v>0</v>
      </c>
      <c r="K1388">
        <v>0</v>
      </c>
      <c r="L1388">
        <v>90</v>
      </c>
      <c r="M1388">
        <v>80</v>
      </c>
      <c r="N1388">
        <v>7</v>
      </c>
      <c r="O1388">
        <v>1</v>
      </c>
      <c r="P1388">
        <v>884</v>
      </c>
      <c r="Q1388">
        <v>83</v>
      </c>
      <c r="R1388" t="str">
        <f>_xlfn.CONCAT(Tabel1[[#This Row],[KlubNr]]," - ",Tabel1[[#This Row],[Klubnavn]])</f>
        <v>21 - Svendborg Golf Klub</v>
      </c>
      <c r="S1388">
        <f>Tabel1[[#This Row],[Fleks mænd]]+Tabel1[[#This Row],[Fleks damer]]</f>
        <v>170</v>
      </c>
      <c r="T1388">
        <f>Tabel1[[#This Row],[Junior drenge]]+Tabel1[[#This Row],[Junior piger]]+Tabel1[[#This Row],[Junior drenge uden banetill.]]+Tabel1[[#This Row],[Junior piger uden banetill.]]+Tabel1[[#This Row],[Senior mænd]]+Tabel1[[#This Row],[Senior damer]]</f>
        <v>706</v>
      </c>
      <c r="U1388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388">
        <f>Tabel1[[#This Row],[Senior mænd]]+Tabel1[[#This Row],[Senior damer]]</f>
        <v>667</v>
      </c>
      <c r="W1388">
        <f>Tabel1[[#This Row],[Langdist mænd]]+Tabel1[[#This Row],[Langdist damer]]</f>
        <v>8</v>
      </c>
      <c r="X1388">
        <f>Tabel1[[#This Row],[I alt]]</f>
        <v>884</v>
      </c>
      <c r="Y1388">
        <f>Tabel1[[#This Row],[Passive]]</f>
        <v>83</v>
      </c>
      <c r="Z1388">
        <f>Tabel1[[#This Row],[Total Aktive]]+Tabel1[[#This Row],[Total Passive]]</f>
        <v>967</v>
      </c>
    </row>
    <row r="1389" spans="1:26" x14ac:dyDescent="0.2">
      <c r="A1389">
        <v>2018</v>
      </c>
      <c r="B1389">
        <v>100</v>
      </c>
      <c r="C1389" t="s">
        <v>83</v>
      </c>
      <c r="D1389">
        <v>19</v>
      </c>
      <c r="E1389">
        <v>5</v>
      </c>
      <c r="F1389">
        <v>0</v>
      </c>
      <c r="G1389">
        <v>1</v>
      </c>
      <c r="H1389">
        <v>419</v>
      </c>
      <c r="I1389">
        <v>173</v>
      </c>
      <c r="J1389">
        <v>0</v>
      </c>
      <c r="K1389">
        <v>0</v>
      </c>
      <c r="L1389">
        <v>164</v>
      </c>
      <c r="M1389">
        <v>84</v>
      </c>
      <c r="N1389">
        <v>15</v>
      </c>
      <c r="O1389">
        <v>3</v>
      </c>
      <c r="P1389">
        <v>883</v>
      </c>
      <c r="Q1389">
        <v>9</v>
      </c>
      <c r="R1389" t="str">
        <f>_xlfn.CONCAT(Tabel1[[#This Row],[KlubNr]]," - ",Tabel1[[#This Row],[Klubnavn]])</f>
        <v>100 - Vejen Golfklub</v>
      </c>
      <c r="S1389">
        <f>Tabel1[[#This Row],[Fleks mænd]]+Tabel1[[#This Row],[Fleks damer]]</f>
        <v>248</v>
      </c>
      <c r="T1389">
        <f>Tabel1[[#This Row],[Junior drenge]]+Tabel1[[#This Row],[Junior piger]]+Tabel1[[#This Row],[Junior drenge uden banetill.]]+Tabel1[[#This Row],[Junior piger uden banetill.]]+Tabel1[[#This Row],[Senior mænd]]+Tabel1[[#This Row],[Senior damer]]</f>
        <v>617</v>
      </c>
      <c r="U1389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389">
        <f>Tabel1[[#This Row],[Senior mænd]]+Tabel1[[#This Row],[Senior damer]]</f>
        <v>592</v>
      </c>
      <c r="W1389">
        <f>Tabel1[[#This Row],[Langdist mænd]]+Tabel1[[#This Row],[Langdist damer]]</f>
        <v>18</v>
      </c>
      <c r="X1389">
        <f>Tabel1[[#This Row],[I alt]]</f>
        <v>883</v>
      </c>
      <c r="Y1389">
        <f>Tabel1[[#This Row],[Passive]]</f>
        <v>9</v>
      </c>
      <c r="Z1389">
        <f>Tabel1[[#This Row],[Total Aktive]]+Tabel1[[#This Row],[Total Passive]]</f>
        <v>892</v>
      </c>
    </row>
    <row r="1390" spans="1:26" x14ac:dyDescent="0.2">
      <c r="A1390">
        <v>2018</v>
      </c>
      <c r="B1390">
        <v>91</v>
      </c>
      <c r="C1390" t="s">
        <v>90</v>
      </c>
      <c r="D1390">
        <v>29</v>
      </c>
      <c r="E1390">
        <v>3</v>
      </c>
      <c r="F1390">
        <v>6</v>
      </c>
      <c r="G1390">
        <v>5</v>
      </c>
      <c r="H1390">
        <v>492</v>
      </c>
      <c r="I1390">
        <v>234</v>
      </c>
      <c r="J1390">
        <v>0</v>
      </c>
      <c r="K1390">
        <v>0</v>
      </c>
      <c r="L1390">
        <v>78</v>
      </c>
      <c r="M1390">
        <v>26</v>
      </c>
      <c r="N1390">
        <v>3</v>
      </c>
      <c r="O1390">
        <v>4</v>
      </c>
      <c r="P1390">
        <v>880</v>
      </c>
      <c r="Q1390">
        <v>50</v>
      </c>
      <c r="R1390" t="str">
        <f>_xlfn.CONCAT(Tabel1[[#This Row],[KlubNr]]," - ",Tabel1[[#This Row],[Klubnavn]])</f>
        <v>91 - Fredericia Golf Club</v>
      </c>
      <c r="S1390">
        <f>Tabel1[[#This Row],[Fleks mænd]]+Tabel1[[#This Row],[Fleks damer]]</f>
        <v>104</v>
      </c>
      <c r="T1390">
        <f>Tabel1[[#This Row],[Junior drenge]]+Tabel1[[#This Row],[Junior piger]]+Tabel1[[#This Row],[Junior drenge uden banetill.]]+Tabel1[[#This Row],[Junior piger uden banetill.]]+Tabel1[[#This Row],[Senior mænd]]+Tabel1[[#This Row],[Senior damer]]</f>
        <v>769</v>
      </c>
      <c r="U1390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390">
        <f>Tabel1[[#This Row],[Senior mænd]]+Tabel1[[#This Row],[Senior damer]]</f>
        <v>726</v>
      </c>
      <c r="W1390">
        <f>Tabel1[[#This Row],[Langdist mænd]]+Tabel1[[#This Row],[Langdist damer]]</f>
        <v>7</v>
      </c>
      <c r="X1390">
        <f>Tabel1[[#This Row],[I alt]]</f>
        <v>880</v>
      </c>
      <c r="Y1390">
        <f>Tabel1[[#This Row],[Passive]]</f>
        <v>50</v>
      </c>
      <c r="Z1390">
        <f>Tabel1[[#This Row],[Total Aktive]]+Tabel1[[#This Row],[Total Passive]]</f>
        <v>930</v>
      </c>
    </row>
    <row r="1391" spans="1:26" x14ac:dyDescent="0.2">
      <c r="A1391">
        <v>2018</v>
      </c>
      <c r="B1391">
        <v>185</v>
      </c>
      <c r="C1391" t="s">
        <v>182</v>
      </c>
      <c r="D1391">
        <v>26</v>
      </c>
      <c r="E1391">
        <v>6</v>
      </c>
      <c r="F1391">
        <v>2</v>
      </c>
      <c r="G1391">
        <v>2</v>
      </c>
      <c r="H1391">
        <v>446</v>
      </c>
      <c r="I1391">
        <v>77</v>
      </c>
      <c r="J1391">
        <v>0</v>
      </c>
      <c r="K1391">
        <v>0</v>
      </c>
      <c r="L1391">
        <v>237</v>
      </c>
      <c r="M1391">
        <v>76</v>
      </c>
      <c r="N1391">
        <v>5</v>
      </c>
      <c r="O1391">
        <v>0</v>
      </c>
      <c r="P1391">
        <v>877</v>
      </c>
      <c r="Q1391">
        <v>53</v>
      </c>
      <c r="R1391" t="str">
        <f>_xlfn.CONCAT(Tabel1[[#This Row],[KlubNr]]," - ",Tabel1[[#This Row],[Klubnavn]])</f>
        <v>185 - Lyngbygaard Golf Klub</v>
      </c>
      <c r="S1391">
        <f>Tabel1[[#This Row],[Fleks mænd]]+Tabel1[[#This Row],[Fleks damer]]</f>
        <v>313</v>
      </c>
      <c r="T1391">
        <f>Tabel1[[#This Row],[Junior drenge]]+Tabel1[[#This Row],[Junior piger]]+Tabel1[[#This Row],[Junior drenge uden banetill.]]+Tabel1[[#This Row],[Junior piger uden banetill.]]+Tabel1[[#This Row],[Senior mænd]]+Tabel1[[#This Row],[Senior damer]]</f>
        <v>559</v>
      </c>
      <c r="U1391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391">
        <f>Tabel1[[#This Row],[Senior mænd]]+Tabel1[[#This Row],[Senior damer]]</f>
        <v>523</v>
      </c>
      <c r="W1391">
        <f>Tabel1[[#This Row],[Langdist mænd]]+Tabel1[[#This Row],[Langdist damer]]</f>
        <v>5</v>
      </c>
      <c r="X1391">
        <f>Tabel1[[#This Row],[I alt]]</f>
        <v>877</v>
      </c>
      <c r="Y1391">
        <f>Tabel1[[#This Row],[Passive]]</f>
        <v>53</v>
      </c>
      <c r="Z1391">
        <f>Tabel1[[#This Row],[Total Aktive]]+Tabel1[[#This Row],[Total Passive]]</f>
        <v>930</v>
      </c>
    </row>
    <row r="1392" spans="1:26" x14ac:dyDescent="0.2">
      <c r="A1392">
        <v>2018</v>
      </c>
      <c r="B1392">
        <v>901</v>
      </c>
      <c r="C1392" t="s">
        <v>205</v>
      </c>
      <c r="D1392">
        <v>15</v>
      </c>
      <c r="E1392">
        <v>1</v>
      </c>
      <c r="F1392">
        <v>0</v>
      </c>
      <c r="G1392">
        <v>0</v>
      </c>
      <c r="H1392">
        <v>709</v>
      </c>
      <c r="I1392">
        <v>129</v>
      </c>
      <c r="J1392">
        <v>0</v>
      </c>
      <c r="K1392">
        <v>0</v>
      </c>
      <c r="L1392">
        <v>13</v>
      </c>
      <c r="M1392">
        <v>6</v>
      </c>
      <c r="N1392">
        <v>0</v>
      </c>
      <c r="O1392">
        <v>0</v>
      </c>
      <c r="P1392">
        <v>873</v>
      </c>
      <c r="Q1392">
        <v>0</v>
      </c>
      <c r="R1392" t="str">
        <f>_xlfn.CONCAT(Tabel1[[#This Row],[KlubNr]]," - ",Tabel1[[#This Row],[Klubnavn]])</f>
        <v>901 - City Golf Copenhagen</v>
      </c>
      <c r="S1392">
        <f>Tabel1[[#This Row],[Fleks mænd]]+Tabel1[[#This Row],[Fleks damer]]</f>
        <v>19</v>
      </c>
      <c r="T1392">
        <f>Tabel1[[#This Row],[Junior drenge]]+Tabel1[[#This Row],[Junior piger]]+Tabel1[[#This Row],[Junior drenge uden banetill.]]+Tabel1[[#This Row],[Junior piger uden banetill.]]+Tabel1[[#This Row],[Senior mænd]]+Tabel1[[#This Row],[Senior damer]]</f>
        <v>854</v>
      </c>
      <c r="U1392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392">
        <f>Tabel1[[#This Row],[Senior mænd]]+Tabel1[[#This Row],[Senior damer]]</f>
        <v>838</v>
      </c>
      <c r="W1392">
        <f>Tabel1[[#This Row],[Langdist mænd]]+Tabel1[[#This Row],[Langdist damer]]</f>
        <v>0</v>
      </c>
      <c r="X1392">
        <f>Tabel1[[#This Row],[I alt]]</f>
        <v>873</v>
      </c>
      <c r="Y1392">
        <f>Tabel1[[#This Row],[Passive]]</f>
        <v>0</v>
      </c>
      <c r="Z1392">
        <f>Tabel1[[#This Row],[Total Aktive]]+Tabel1[[#This Row],[Total Passive]]</f>
        <v>873</v>
      </c>
    </row>
    <row r="1393" spans="1:26" x14ac:dyDescent="0.2">
      <c r="A1393">
        <v>2018</v>
      </c>
      <c r="B1393">
        <v>46</v>
      </c>
      <c r="C1393" t="s">
        <v>75</v>
      </c>
      <c r="D1393">
        <v>20</v>
      </c>
      <c r="E1393">
        <v>7</v>
      </c>
      <c r="F1393">
        <v>22</v>
      </c>
      <c r="G1393">
        <v>9</v>
      </c>
      <c r="H1393">
        <v>387</v>
      </c>
      <c r="I1393">
        <v>152</v>
      </c>
      <c r="J1393">
        <v>0</v>
      </c>
      <c r="K1393">
        <v>0</v>
      </c>
      <c r="L1393">
        <v>186</v>
      </c>
      <c r="M1393">
        <v>86</v>
      </c>
      <c r="N1393">
        <v>1</v>
      </c>
      <c r="O1393">
        <v>0</v>
      </c>
      <c r="P1393">
        <v>870</v>
      </c>
      <c r="Q1393">
        <v>36</v>
      </c>
      <c r="R1393" t="str">
        <f>_xlfn.CONCAT(Tabel1[[#This Row],[KlubNr]]," - ",Tabel1[[#This Row],[Klubnavn]])</f>
        <v>46 - Frederikssund Golfklub</v>
      </c>
      <c r="S1393">
        <f>Tabel1[[#This Row],[Fleks mænd]]+Tabel1[[#This Row],[Fleks damer]]</f>
        <v>272</v>
      </c>
      <c r="T1393">
        <f>Tabel1[[#This Row],[Junior drenge]]+Tabel1[[#This Row],[Junior piger]]+Tabel1[[#This Row],[Junior drenge uden banetill.]]+Tabel1[[#This Row],[Junior piger uden banetill.]]+Tabel1[[#This Row],[Senior mænd]]+Tabel1[[#This Row],[Senior damer]]</f>
        <v>597</v>
      </c>
      <c r="U1393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1393">
        <f>Tabel1[[#This Row],[Senior mænd]]+Tabel1[[#This Row],[Senior damer]]</f>
        <v>539</v>
      </c>
      <c r="W1393">
        <f>Tabel1[[#This Row],[Langdist mænd]]+Tabel1[[#This Row],[Langdist damer]]</f>
        <v>1</v>
      </c>
      <c r="X1393">
        <f>Tabel1[[#This Row],[I alt]]</f>
        <v>870</v>
      </c>
      <c r="Y1393">
        <f>Tabel1[[#This Row],[Passive]]</f>
        <v>36</v>
      </c>
      <c r="Z1393">
        <f>Tabel1[[#This Row],[Total Aktive]]+Tabel1[[#This Row],[Total Passive]]</f>
        <v>906</v>
      </c>
    </row>
    <row r="1394" spans="1:26" x14ac:dyDescent="0.2">
      <c r="A1394">
        <v>2018</v>
      </c>
      <c r="B1394">
        <v>192</v>
      </c>
      <c r="C1394" t="s">
        <v>202</v>
      </c>
      <c r="D1394">
        <v>1</v>
      </c>
      <c r="E1394">
        <v>0</v>
      </c>
      <c r="F1394">
        <v>0</v>
      </c>
      <c r="G1394">
        <v>0</v>
      </c>
      <c r="H1394">
        <v>50</v>
      </c>
      <c r="I1394">
        <v>13</v>
      </c>
      <c r="J1394">
        <v>0</v>
      </c>
      <c r="K1394">
        <v>0</v>
      </c>
      <c r="L1394">
        <v>660</v>
      </c>
      <c r="M1394">
        <v>144</v>
      </c>
      <c r="N1394">
        <v>0</v>
      </c>
      <c r="O1394">
        <v>0</v>
      </c>
      <c r="P1394">
        <v>868</v>
      </c>
      <c r="Q1394">
        <v>0</v>
      </c>
      <c r="R1394" t="str">
        <f>_xlfn.CONCAT(Tabel1[[#This Row],[KlubNr]]," - ",Tabel1[[#This Row],[Klubnavn]])</f>
        <v>192 - Hansted Golfklub</v>
      </c>
      <c r="S1394">
        <f>Tabel1[[#This Row],[Fleks mænd]]+Tabel1[[#This Row],[Fleks damer]]</f>
        <v>804</v>
      </c>
      <c r="T1394">
        <f>Tabel1[[#This Row],[Junior drenge]]+Tabel1[[#This Row],[Junior piger]]+Tabel1[[#This Row],[Junior drenge uden banetill.]]+Tabel1[[#This Row],[Junior piger uden banetill.]]+Tabel1[[#This Row],[Senior mænd]]+Tabel1[[#This Row],[Senior damer]]</f>
        <v>64</v>
      </c>
      <c r="U1394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394">
        <f>Tabel1[[#This Row],[Senior mænd]]+Tabel1[[#This Row],[Senior damer]]</f>
        <v>63</v>
      </c>
      <c r="W1394">
        <f>Tabel1[[#This Row],[Langdist mænd]]+Tabel1[[#This Row],[Langdist damer]]</f>
        <v>0</v>
      </c>
      <c r="X1394">
        <f>Tabel1[[#This Row],[I alt]]</f>
        <v>868</v>
      </c>
      <c r="Y1394">
        <f>Tabel1[[#This Row],[Passive]]</f>
        <v>0</v>
      </c>
      <c r="Z1394">
        <f>Tabel1[[#This Row],[Total Aktive]]+Tabel1[[#This Row],[Total Passive]]</f>
        <v>868</v>
      </c>
    </row>
    <row r="1395" spans="1:26" x14ac:dyDescent="0.2">
      <c r="A1395">
        <v>2018</v>
      </c>
      <c r="B1395">
        <v>68</v>
      </c>
      <c r="C1395" t="s">
        <v>45</v>
      </c>
      <c r="D1395">
        <v>53</v>
      </c>
      <c r="E1395">
        <v>6</v>
      </c>
      <c r="F1395">
        <v>10</v>
      </c>
      <c r="G1395">
        <v>4</v>
      </c>
      <c r="H1395">
        <v>518</v>
      </c>
      <c r="I1395">
        <v>274</v>
      </c>
      <c r="J1395">
        <v>0</v>
      </c>
      <c r="K1395">
        <v>0</v>
      </c>
      <c r="L1395">
        <v>0</v>
      </c>
      <c r="M1395">
        <v>0</v>
      </c>
      <c r="N1395">
        <v>0</v>
      </c>
      <c r="O1395">
        <v>0</v>
      </c>
      <c r="P1395">
        <v>865</v>
      </c>
      <c r="Q1395">
        <v>199</v>
      </c>
      <c r="R1395" t="str">
        <f>_xlfn.CONCAT(Tabel1[[#This Row],[KlubNr]]," - ",Tabel1[[#This Row],[Klubnavn]])</f>
        <v>68 - Fredensborg Golf Club</v>
      </c>
      <c r="S1395">
        <f>Tabel1[[#This Row],[Fleks mænd]]+Tabel1[[#This Row],[Fleks damer]]</f>
        <v>0</v>
      </c>
      <c r="T1395">
        <f>Tabel1[[#This Row],[Junior drenge]]+Tabel1[[#This Row],[Junior piger]]+Tabel1[[#This Row],[Junior drenge uden banetill.]]+Tabel1[[#This Row],[Junior piger uden banetill.]]+Tabel1[[#This Row],[Senior mænd]]+Tabel1[[#This Row],[Senior damer]]</f>
        <v>865</v>
      </c>
      <c r="U1395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1395">
        <f>Tabel1[[#This Row],[Senior mænd]]+Tabel1[[#This Row],[Senior damer]]</f>
        <v>792</v>
      </c>
      <c r="W1395">
        <f>Tabel1[[#This Row],[Langdist mænd]]+Tabel1[[#This Row],[Langdist damer]]</f>
        <v>0</v>
      </c>
      <c r="X1395">
        <f>Tabel1[[#This Row],[I alt]]</f>
        <v>865</v>
      </c>
      <c r="Y1395">
        <f>Tabel1[[#This Row],[Passive]]</f>
        <v>199</v>
      </c>
      <c r="Z1395">
        <f>Tabel1[[#This Row],[Total Aktive]]+Tabel1[[#This Row],[Total Passive]]</f>
        <v>1064</v>
      </c>
    </row>
    <row r="1396" spans="1:26" x14ac:dyDescent="0.2">
      <c r="A1396">
        <v>2018</v>
      </c>
      <c r="B1396">
        <v>13</v>
      </c>
      <c r="C1396" t="s">
        <v>93</v>
      </c>
      <c r="D1396">
        <v>37</v>
      </c>
      <c r="E1396">
        <v>13</v>
      </c>
      <c r="F1396">
        <v>4</v>
      </c>
      <c r="G1396">
        <v>0</v>
      </c>
      <c r="H1396">
        <v>453</v>
      </c>
      <c r="I1396">
        <v>213</v>
      </c>
      <c r="J1396">
        <v>0</v>
      </c>
      <c r="K1396">
        <v>0</v>
      </c>
      <c r="L1396">
        <v>89</v>
      </c>
      <c r="M1396">
        <v>47</v>
      </c>
      <c r="N1396">
        <v>0</v>
      </c>
      <c r="O1396">
        <v>0</v>
      </c>
      <c r="P1396">
        <v>856</v>
      </c>
      <c r="Q1396">
        <v>119</v>
      </c>
      <c r="R1396" t="str">
        <f>_xlfn.CONCAT(Tabel1[[#This Row],[KlubNr]]," - ",Tabel1[[#This Row],[Klubnavn]])</f>
        <v>13 - Holbæk Golfklub</v>
      </c>
      <c r="S1396">
        <f>Tabel1[[#This Row],[Fleks mænd]]+Tabel1[[#This Row],[Fleks damer]]</f>
        <v>136</v>
      </c>
      <c r="T1396">
        <f>Tabel1[[#This Row],[Junior drenge]]+Tabel1[[#This Row],[Junior piger]]+Tabel1[[#This Row],[Junior drenge uden banetill.]]+Tabel1[[#This Row],[Junior piger uden banetill.]]+Tabel1[[#This Row],[Senior mænd]]+Tabel1[[#This Row],[Senior damer]]</f>
        <v>720</v>
      </c>
      <c r="U1396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1396">
        <f>Tabel1[[#This Row],[Senior mænd]]+Tabel1[[#This Row],[Senior damer]]</f>
        <v>666</v>
      </c>
      <c r="W1396">
        <f>Tabel1[[#This Row],[Langdist mænd]]+Tabel1[[#This Row],[Langdist damer]]</f>
        <v>0</v>
      </c>
      <c r="X1396">
        <f>Tabel1[[#This Row],[I alt]]</f>
        <v>856</v>
      </c>
      <c r="Y1396">
        <f>Tabel1[[#This Row],[Passive]]</f>
        <v>119</v>
      </c>
      <c r="Z1396">
        <f>Tabel1[[#This Row],[Total Aktive]]+Tabel1[[#This Row],[Total Passive]]</f>
        <v>975</v>
      </c>
    </row>
    <row r="1397" spans="1:26" x14ac:dyDescent="0.2">
      <c r="A1397">
        <v>2018</v>
      </c>
      <c r="B1397">
        <v>29</v>
      </c>
      <c r="C1397" t="s">
        <v>102</v>
      </c>
      <c r="D1397">
        <v>16</v>
      </c>
      <c r="E1397">
        <v>5</v>
      </c>
      <c r="F1397">
        <v>6</v>
      </c>
      <c r="G1397">
        <v>0</v>
      </c>
      <c r="H1397">
        <v>510</v>
      </c>
      <c r="I1397">
        <v>259</v>
      </c>
      <c r="J1397">
        <v>0</v>
      </c>
      <c r="K1397">
        <v>0</v>
      </c>
      <c r="L1397">
        <v>23</v>
      </c>
      <c r="M1397">
        <v>11</v>
      </c>
      <c r="N1397">
        <v>16</v>
      </c>
      <c r="O1397">
        <v>7</v>
      </c>
      <c r="P1397">
        <v>853</v>
      </c>
      <c r="Q1397">
        <v>53</v>
      </c>
      <c r="R1397" t="str">
        <f>_xlfn.CONCAT(Tabel1[[#This Row],[KlubNr]]," - ",Tabel1[[#This Row],[Klubnavn]])</f>
        <v>29 - Nordvestjysk Golfklub</v>
      </c>
      <c r="S1397">
        <f>Tabel1[[#This Row],[Fleks mænd]]+Tabel1[[#This Row],[Fleks damer]]</f>
        <v>34</v>
      </c>
      <c r="T1397">
        <f>Tabel1[[#This Row],[Junior drenge]]+Tabel1[[#This Row],[Junior piger]]+Tabel1[[#This Row],[Junior drenge uden banetill.]]+Tabel1[[#This Row],[Junior piger uden banetill.]]+Tabel1[[#This Row],[Senior mænd]]+Tabel1[[#This Row],[Senior damer]]</f>
        <v>796</v>
      </c>
      <c r="U1397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397">
        <f>Tabel1[[#This Row],[Senior mænd]]+Tabel1[[#This Row],[Senior damer]]</f>
        <v>769</v>
      </c>
      <c r="W1397">
        <f>Tabel1[[#This Row],[Langdist mænd]]+Tabel1[[#This Row],[Langdist damer]]</f>
        <v>23</v>
      </c>
      <c r="X1397">
        <f>Tabel1[[#This Row],[I alt]]</f>
        <v>853</v>
      </c>
      <c r="Y1397">
        <f>Tabel1[[#This Row],[Passive]]</f>
        <v>53</v>
      </c>
      <c r="Z1397">
        <f>Tabel1[[#This Row],[Total Aktive]]+Tabel1[[#This Row],[Total Passive]]</f>
        <v>906</v>
      </c>
    </row>
    <row r="1398" spans="1:26" x14ac:dyDescent="0.2">
      <c r="A1398">
        <v>2018</v>
      </c>
      <c r="B1398">
        <v>112</v>
      </c>
      <c r="C1398" t="s">
        <v>66</v>
      </c>
      <c r="D1398">
        <v>14</v>
      </c>
      <c r="E1398">
        <v>8</v>
      </c>
      <c r="F1398">
        <v>21</v>
      </c>
      <c r="G1398">
        <v>9</v>
      </c>
      <c r="H1398">
        <v>485</v>
      </c>
      <c r="I1398">
        <v>181</v>
      </c>
      <c r="J1398">
        <v>0</v>
      </c>
      <c r="K1398">
        <v>0</v>
      </c>
      <c r="L1398">
        <v>96</v>
      </c>
      <c r="M1398">
        <v>28</v>
      </c>
      <c r="N1398">
        <v>5</v>
      </c>
      <c r="O1398">
        <v>1</v>
      </c>
      <c r="P1398">
        <v>848</v>
      </c>
      <c r="Q1398">
        <v>25</v>
      </c>
      <c r="R1398" t="str">
        <f>_xlfn.CONCAT(Tabel1[[#This Row],[KlubNr]]," - ",Tabel1[[#This Row],[Klubnavn]])</f>
        <v>112 - Hammel Golf Klub</v>
      </c>
      <c r="S1398">
        <f>Tabel1[[#This Row],[Fleks mænd]]+Tabel1[[#This Row],[Fleks damer]]</f>
        <v>124</v>
      </c>
      <c r="T1398">
        <f>Tabel1[[#This Row],[Junior drenge]]+Tabel1[[#This Row],[Junior piger]]+Tabel1[[#This Row],[Junior drenge uden banetill.]]+Tabel1[[#This Row],[Junior piger uden banetill.]]+Tabel1[[#This Row],[Senior mænd]]+Tabel1[[#This Row],[Senior damer]]</f>
        <v>718</v>
      </c>
      <c r="U1398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1398">
        <f>Tabel1[[#This Row],[Senior mænd]]+Tabel1[[#This Row],[Senior damer]]</f>
        <v>666</v>
      </c>
      <c r="W1398">
        <f>Tabel1[[#This Row],[Langdist mænd]]+Tabel1[[#This Row],[Langdist damer]]</f>
        <v>6</v>
      </c>
      <c r="X1398">
        <f>Tabel1[[#This Row],[I alt]]</f>
        <v>848</v>
      </c>
      <c r="Y1398">
        <f>Tabel1[[#This Row],[Passive]]</f>
        <v>25</v>
      </c>
      <c r="Z1398">
        <f>Tabel1[[#This Row],[Total Aktive]]+Tabel1[[#This Row],[Total Passive]]</f>
        <v>873</v>
      </c>
    </row>
    <row r="1399" spans="1:26" x14ac:dyDescent="0.2">
      <c r="A1399">
        <v>2018</v>
      </c>
      <c r="B1399">
        <v>40</v>
      </c>
      <c r="C1399" t="s">
        <v>92</v>
      </c>
      <c r="D1399">
        <v>33</v>
      </c>
      <c r="E1399">
        <v>8</v>
      </c>
      <c r="F1399">
        <v>5</v>
      </c>
      <c r="G1399">
        <v>1</v>
      </c>
      <c r="H1399">
        <v>468</v>
      </c>
      <c r="I1399">
        <v>195</v>
      </c>
      <c r="J1399">
        <v>0</v>
      </c>
      <c r="K1399">
        <v>0</v>
      </c>
      <c r="L1399">
        <v>99</v>
      </c>
      <c r="M1399">
        <v>27</v>
      </c>
      <c r="N1399">
        <v>5</v>
      </c>
      <c r="O1399">
        <v>0</v>
      </c>
      <c r="P1399">
        <v>841</v>
      </c>
      <c r="Q1399">
        <v>14</v>
      </c>
      <c r="R1399" t="str">
        <f>_xlfn.CONCAT(Tabel1[[#This Row],[KlubNr]]," - ",Tabel1[[#This Row],[Klubnavn]])</f>
        <v>40 - Skive Golfklub</v>
      </c>
      <c r="S1399">
        <f>Tabel1[[#This Row],[Fleks mænd]]+Tabel1[[#This Row],[Fleks damer]]</f>
        <v>126</v>
      </c>
      <c r="T1399">
        <f>Tabel1[[#This Row],[Junior drenge]]+Tabel1[[#This Row],[Junior piger]]+Tabel1[[#This Row],[Junior drenge uden banetill.]]+Tabel1[[#This Row],[Junior piger uden banetill.]]+Tabel1[[#This Row],[Senior mænd]]+Tabel1[[#This Row],[Senior damer]]</f>
        <v>710</v>
      </c>
      <c r="U1399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399">
        <f>Tabel1[[#This Row],[Senior mænd]]+Tabel1[[#This Row],[Senior damer]]</f>
        <v>663</v>
      </c>
      <c r="W1399">
        <f>Tabel1[[#This Row],[Langdist mænd]]+Tabel1[[#This Row],[Langdist damer]]</f>
        <v>5</v>
      </c>
      <c r="X1399">
        <f>Tabel1[[#This Row],[I alt]]</f>
        <v>841</v>
      </c>
      <c r="Y1399">
        <f>Tabel1[[#This Row],[Passive]]</f>
        <v>14</v>
      </c>
      <c r="Z1399">
        <f>Tabel1[[#This Row],[Total Aktive]]+Tabel1[[#This Row],[Total Passive]]</f>
        <v>855</v>
      </c>
    </row>
    <row r="1400" spans="1:26" x14ac:dyDescent="0.2">
      <c r="A1400">
        <v>2018</v>
      </c>
      <c r="B1400">
        <v>45</v>
      </c>
      <c r="C1400" t="s">
        <v>97</v>
      </c>
      <c r="D1400">
        <v>45</v>
      </c>
      <c r="E1400">
        <v>11</v>
      </c>
      <c r="F1400">
        <v>0</v>
      </c>
      <c r="G1400">
        <v>0</v>
      </c>
      <c r="H1400">
        <v>450</v>
      </c>
      <c r="I1400">
        <v>232</v>
      </c>
      <c r="J1400">
        <v>0</v>
      </c>
      <c r="K1400">
        <v>0</v>
      </c>
      <c r="L1400">
        <v>59</v>
      </c>
      <c r="M1400">
        <v>20</v>
      </c>
      <c r="N1400">
        <v>8</v>
      </c>
      <c r="O1400">
        <v>2</v>
      </c>
      <c r="P1400">
        <v>827</v>
      </c>
      <c r="Q1400">
        <v>123</v>
      </c>
      <c r="R1400" t="str">
        <f>_xlfn.CONCAT(Tabel1[[#This Row],[KlubNr]]," - ",Tabel1[[#This Row],[Klubnavn]])</f>
        <v>45 - Gyttegård Golf Klub</v>
      </c>
      <c r="S1400">
        <f>Tabel1[[#This Row],[Fleks mænd]]+Tabel1[[#This Row],[Fleks damer]]</f>
        <v>79</v>
      </c>
      <c r="T1400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1400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1400">
        <f>Tabel1[[#This Row],[Senior mænd]]+Tabel1[[#This Row],[Senior damer]]</f>
        <v>682</v>
      </c>
      <c r="W1400">
        <f>Tabel1[[#This Row],[Langdist mænd]]+Tabel1[[#This Row],[Langdist damer]]</f>
        <v>10</v>
      </c>
      <c r="X1400">
        <f>Tabel1[[#This Row],[I alt]]</f>
        <v>827</v>
      </c>
      <c r="Y1400">
        <f>Tabel1[[#This Row],[Passive]]</f>
        <v>123</v>
      </c>
      <c r="Z1400">
        <f>Tabel1[[#This Row],[Total Aktive]]+Tabel1[[#This Row],[Total Passive]]</f>
        <v>950</v>
      </c>
    </row>
    <row r="1401" spans="1:26" x14ac:dyDescent="0.2">
      <c r="A1401">
        <v>2018</v>
      </c>
      <c r="B1401">
        <v>19</v>
      </c>
      <c r="C1401" t="s">
        <v>107</v>
      </c>
      <c r="D1401">
        <v>25</v>
      </c>
      <c r="E1401">
        <v>1</v>
      </c>
      <c r="F1401">
        <v>6</v>
      </c>
      <c r="G1401">
        <v>0</v>
      </c>
      <c r="H1401">
        <v>416</v>
      </c>
      <c r="I1401">
        <v>239</v>
      </c>
      <c r="J1401">
        <v>0</v>
      </c>
      <c r="K1401">
        <v>0</v>
      </c>
      <c r="L1401">
        <v>97</v>
      </c>
      <c r="M1401">
        <v>26</v>
      </c>
      <c r="N1401">
        <v>12</v>
      </c>
      <c r="O1401">
        <v>1</v>
      </c>
      <c r="P1401">
        <v>823</v>
      </c>
      <c r="Q1401">
        <v>60</v>
      </c>
      <c r="R1401" t="str">
        <f>_xlfn.CONCAT(Tabel1[[#This Row],[KlubNr]]," - ",Tabel1[[#This Row],[Klubnavn]])</f>
        <v>19 - Dejbjerg Golf Klub</v>
      </c>
      <c r="S1401">
        <f>Tabel1[[#This Row],[Fleks mænd]]+Tabel1[[#This Row],[Fleks damer]]</f>
        <v>123</v>
      </c>
      <c r="T1401">
        <f>Tabel1[[#This Row],[Junior drenge]]+Tabel1[[#This Row],[Junior piger]]+Tabel1[[#This Row],[Junior drenge uden banetill.]]+Tabel1[[#This Row],[Junior piger uden banetill.]]+Tabel1[[#This Row],[Senior mænd]]+Tabel1[[#This Row],[Senior damer]]</f>
        <v>687</v>
      </c>
      <c r="U1401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401">
        <f>Tabel1[[#This Row],[Senior mænd]]+Tabel1[[#This Row],[Senior damer]]</f>
        <v>655</v>
      </c>
      <c r="W1401">
        <f>Tabel1[[#This Row],[Langdist mænd]]+Tabel1[[#This Row],[Langdist damer]]</f>
        <v>13</v>
      </c>
      <c r="X1401">
        <f>Tabel1[[#This Row],[I alt]]</f>
        <v>823</v>
      </c>
      <c r="Y1401">
        <f>Tabel1[[#This Row],[Passive]]</f>
        <v>60</v>
      </c>
      <c r="Z1401">
        <f>Tabel1[[#This Row],[Total Aktive]]+Tabel1[[#This Row],[Total Passive]]</f>
        <v>883</v>
      </c>
    </row>
    <row r="1402" spans="1:26" x14ac:dyDescent="0.2">
      <c r="A1402">
        <v>2018</v>
      </c>
      <c r="B1402">
        <v>82</v>
      </c>
      <c r="C1402" t="s">
        <v>82</v>
      </c>
      <c r="D1402">
        <v>28</v>
      </c>
      <c r="E1402">
        <v>12</v>
      </c>
      <c r="F1402">
        <v>0</v>
      </c>
      <c r="G1402">
        <v>0</v>
      </c>
      <c r="H1402">
        <v>447</v>
      </c>
      <c r="I1402">
        <v>204</v>
      </c>
      <c r="J1402">
        <v>0</v>
      </c>
      <c r="K1402">
        <v>0</v>
      </c>
      <c r="L1402">
        <v>87</v>
      </c>
      <c r="M1402">
        <v>39</v>
      </c>
      <c r="N1402">
        <v>6</v>
      </c>
      <c r="O1402">
        <v>0</v>
      </c>
      <c r="P1402">
        <v>823</v>
      </c>
      <c r="Q1402">
        <v>35</v>
      </c>
      <c r="R1402" t="str">
        <f>_xlfn.CONCAT(Tabel1[[#This Row],[KlubNr]]," - ",Tabel1[[#This Row],[Klubnavn]])</f>
        <v>82 - Varde Golfklub</v>
      </c>
      <c r="S1402">
        <f>Tabel1[[#This Row],[Fleks mænd]]+Tabel1[[#This Row],[Fleks damer]]</f>
        <v>126</v>
      </c>
      <c r="T1402">
        <f>Tabel1[[#This Row],[Junior drenge]]+Tabel1[[#This Row],[Junior piger]]+Tabel1[[#This Row],[Junior drenge uden banetill.]]+Tabel1[[#This Row],[Junior piger uden banetill.]]+Tabel1[[#This Row],[Senior mænd]]+Tabel1[[#This Row],[Senior damer]]</f>
        <v>691</v>
      </c>
      <c r="U1402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402">
        <f>Tabel1[[#This Row],[Senior mænd]]+Tabel1[[#This Row],[Senior damer]]</f>
        <v>651</v>
      </c>
      <c r="W1402">
        <f>Tabel1[[#This Row],[Langdist mænd]]+Tabel1[[#This Row],[Langdist damer]]</f>
        <v>6</v>
      </c>
      <c r="X1402">
        <f>Tabel1[[#This Row],[I alt]]</f>
        <v>823</v>
      </c>
      <c r="Y1402">
        <f>Tabel1[[#This Row],[Passive]]</f>
        <v>35</v>
      </c>
      <c r="Z1402">
        <f>Tabel1[[#This Row],[Total Aktive]]+Tabel1[[#This Row],[Total Passive]]</f>
        <v>858</v>
      </c>
    </row>
    <row r="1403" spans="1:26" x14ac:dyDescent="0.2">
      <c r="A1403">
        <v>2018</v>
      </c>
      <c r="B1403">
        <v>47</v>
      </c>
      <c r="C1403" t="s">
        <v>105</v>
      </c>
      <c r="D1403">
        <v>38</v>
      </c>
      <c r="E1403">
        <v>5</v>
      </c>
      <c r="F1403">
        <v>26</v>
      </c>
      <c r="G1403">
        <v>15</v>
      </c>
      <c r="H1403">
        <v>450</v>
      </c>
      <c r="I1403">
        <v>152</v>
      </c>
      <c r="J1403">
        <v>0</v>
      </c>
      <c r="K1403">
        <v>0</v>
      </c>
      <c r="L1403">
        <v>87</v>
      </c>
      <c r="M1403">
        <v>40</v>
      </c>
      <c r="N1403">
        <v>4</v>
      </c>
      <c r="O1403">
        <v>2</v>
      </c>
      <c r="P1403">
        <v>819</v>
      </c>
      <c r="Q1403">
        <v>94</v>
      </c>
      <c r="R1403" t="str">
        <f>_xlfn.CONCAT(Tabel1[[#This Row],[KlubNr]]," - ",Tabel1[[#This Row],[Klubnavn]])</f>
        <v>47 - Sorø Golfklub</v>
      </c>
      <c r="S1403">
        <f>Tabel1[[#This Row],[Fleks mænd]]+Tabel1[[#This Row],[Fleks damer]]</f>
        <v>127</v>
      </c>
      <c r="T1403">
        <f>Tabel1[[#This Row],[Junior drenge]]+Tabel1[[#This Row],[Junior piger]]+Tabel1[[#This Row],[Junior drenge uden banetill.]]+Tabel1[[#This Row],[Junior piger uden banetill.]]+Tabel1[[#This Row],[Senior mænd]]+Tabel1[[#This Row],[Senior damer]]</f>
        <v>686</v>
      </c>
      <c r="U1403">
        <f>Tabel1[[#This Row],[Junior drenge]]+Tabel1[[#This Row],[Junior piger]]+Tabel1[[#This Row],[Junior drenge uden banetill.]]+Tabel1[[#This Row],[Junior piger uden banetill.]]+Tabel1[[#This Row],[Fleks drenge]]+Tabel1[[#This Row],[Fleks piger]]</f>
        <v>84</v>
      </c>
      <c r="V1403">
        <f>Tabel1[[#This Row],[Senior mænd]]+Tabel1[[#This Row],[Senior damer]]</f>
        <v>602</v>
      </c>
      <c r="W1403">
        <f>Tabel1[[#This Row],[Langdist mænd]]+Tabel1[[#This Row],[Langdist damer]]</f>
        <v>6</v>
      </c>
      <c r="X1403">
        <f>Tabel1[[#This Row],[I alt]]</f>
        <v>819</v>
      </c>
      <c r="Y1403">
        <f>Tabel1[[#This Row],[Passive]]</f>
        <v>94</v>
      </c>
      <c r="Z1403">
        <f>Tabel1[[#This Row],[Total Aktive]]+Tabel1[[#This Row],[Total Passive]]</f>
        <v>913</v>
      </c>
    </row>
    <row r="1404" spans="1:26" x14ac:dyDescent="0.2">
      <c r="A1404">
        <v>2018</v>
      </c>
      <c r="B1404">
        <v>139</v>
      </c>
      <c r="C1404" t="s">
        <v>121</v>
      </c>
      <c r="D1404">
        <v>16</v>
      </c>
      <c r="E1404">
        <v>7</v>
      </c>
      <c r="F1404">
        <v>11</v>
      </c>
      <c r="G1404">
        <v>0</v>
      </c>
      <c r="H1404">
        <v>452</v>
      </c>
      <c r="I1404">
        <v>210</v>
      </c>
      <c r="J1404">
        <v>0</v>
      </c>
      <c r="K1404">
        <v>0</v>
      </c>
      <c r="L1404">
        <v>59</v>
      </c>
      <c r="M1404">
        <v>27</v>
      </c>
      <c r="N1404">
        <v>9</v>
      </c>
      <c r="O1404">
        <v>5</v>
      </c>
      <c r="P1404">
        <v>796</v>
      </c>
      <c r="Q1404">
        <v>48</v>
      </c>
      <c r="R1404" t="str">
        <f>_xlfn.CONCAT(Tabel1[[#This Row],[KlubNr]]," - ",Tabel1[[#This Row],[Klubnavn]])</f>
        <v>139 - Næstved Golfklub</v>
      </c>
      <c r="S1404">
        <f>Tabel1[[#This Row],[Fleks mænd]]+Tabel1[[#This Row],[Fleks damer]]</f>
        <v>86</v>
      </c>
      <c r="T1404">
        <f>Tabel1[[#This Row],[Junior drenge]]+Tabel1[[#This Row],[Junior piger]]+Tabel1[[#This Row],[Junior drenge uden banetill.]]+Tabel1[[#This Row],[Junior piger uden banetill.]]+Tabel1[[#This Row],[Senior mænd]]+Tabel1[[#This Row],[Senior damer]]</f>
        <v>696</v>
      </c>
      <c r="U1404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404">
        <f>Tabel1[[#This Row],[Senior mænd]]+Tabel1[[#This Row],[Senior damer]]</f>
        <v>662</v>
      </c>
      <c r="W1404">
        <f>Tabel1[[#This Row],[Langdist mænd]]+Tabel1[[#This Row],[Langdist damer]]</f>
        <v>14</v>
      </c>
      <c r="X1404">
        <f>Tabel1[[#This Row],[I alt]]</f>
        <v>796</v>
      </c>
      <c r="Y1404">
        <f>Tabel1[[#This Row],[Passive]]</f>
        <v>48</v>
      </c>
      <c r="Z1404">
        <f>Tabel1[[#This Row],[Total Aktive]]+Tabel1[[#This Row],[Total Passive]]</f>
        <v>844</v>
      </c>
    </row>
    <row r="1405" spans="1:26" x14ac:dyDescent="0.2">
      <c r="A1405">
        <v>2018</v>
      </c>
      <c r="B1405">
        <v>102</v>
      </c>
      <c r="C1405" t="s">
        <v>116</v>
      </c>
      <c r="D1405">
        <v>14</v>
      </c>
      <c r="E1405">
        <v>8</v>
      </c>
      <c r="F1405">
        <v>8</v>
      </c>
      <c r="G1405">
        <v>2</v>
      </c>
      <c r="H1405">
        <v>367</v>
      </c>
      <c r="I1405">
        <v>185</v>
      </c>
      <c r="J1405">
        <v>0</v>
      </c>
      <c r="K1405">
        <v>0</v>
      </c>
      <c r="L1405">
        <v>137</v>
      </c>
      <c r="M1405">
        <v>56</v>
      </c>
      <c r="N1405">
        <v>11</v>
      </c>
      <c r="O1405">
        <v>1</v>
      </c>
      <c r="P1405">
        <v>789</v>
      </c>
      <c r="Q1405">
        <v>53</v>
      </c>
      <c r="R1405" t="str">
        <f>_xlfn.CONCAT(Tabel1[[#This Row],[KlubNr]]," - ",Tabel1[[#This Row],[Klubnavn]])</f>
        <v>102 - Jelling Golfklub</v>
      </c>
      <c r="S1405">
        <f>Tabel1[[#This Row],[Fleks mænd]]+Tabel1[[#This Row],[Fleks damer]]</f>
        <v>193</v>
      </c>
      <c r="T1405">
        <f>Tabel1[[#This Row],[Junior drenge]]+Tabel1[[#This Row],[Junior piger]]+Tabel1[[#This Row],[Junior drenge uden banetill.]]+Tabel1[[#This Row],[Junior piger uden banetill.]]+Tabel1[[#This Row],[Senior mænd]]+Tabel1[[#This Row],[Senior damer]]</f>
        <v>584</v>
      </c>
      <c r="U1405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405">
        <f>Tabel1[[#This Row],[Senior mænd]]+Tabel1[[#This Row],[Senior damer]]</f>
        <v>552</v>
      </c>
      <c r="W1405">
        <f>Tabel1[[#This Row],[Langdist mænd]]+Tabel1[[#This Row],[Langdist damer]]</f>
        <v>12</v>
      </c>
      <c r="X1405">
        <f>Tabel1[[#This Row],[I alt]]</f>
        <v>789</v>
      </c>
      <c r="Y1405">
        <f>Tabel1[[#This Row],[Passive]]</f>
        <v>53</v>
      </c>
      <c r="Z1405">
        <f>Tabel1[[#This Row],[Total Aktive]]+Tabel1[[#This Row],[Total Passive]]</f>
        <v>842</v>
      </c>
    </row>
    <row r="1406" spans="1:26" x14ac:dyDescent="0.2">
      <c r="A1406">
        <v>2018</v>
      </c>
      <c r="B1406">
        <v>64</v>
      </c>
      <c r="C1406" t="s">
        <v>123</v>
      </c>
      <c r="D1406">
        <v>25</v>
      </c>
      <c r="E1406">
        <v>3</v>
      </c>
      <c r="F1406">
        <v>8</v>
      </c>
      <c r="G1406">
        <v>4</v>
      </c>
      <c r="H1406">
        <v>444</v>
      </c>
      <c r="I1406">
        <v>238</v>
      </c>
      <c r="J1406">
        <v>0</v>
      </c>
      <c r="K1406">
        <v>0</v>
      </c>
      <c r="L1406">
        <v>39</v>
      </c>
      <c r="M1406">
        <v>8</v>
      </c>
      <c r="N1406">
        <v>5</v>
      </c>
      <c r="O1406">
        <v>2</v>
      </c>
      <c r="P1406">
        <v>776</v>
      </c>
      <c r="Q1406">
        <v>39</v>
      </c>
      <c r="R1406" t="str">
        <f>_xlfn.CONCAT(Tabel1[[#This Row],[KlubNr]]," - ",Tabel1[[#This Row],[Klubnavn]])</f>
        <v>64 - Rold Skov Golfklub</v>
      </c>
      <c r="S1406">
        <f>Tabel1[[#This Row],[Fleks mænd]]+Tabel1[[#This Row],[Fleks damer]]</f>
        <v>47</v>
      </c>
      <c r="T1406">
        <f>Tabel1[[#This Row],[Junior drenge]]+Tabel1[[#This Row],[Junior piger]]+Tabel1[[#This Row],[Junior drenge uden banetill.]]+Tabel1[[#This Row],[Junior piger uden banetill.]]+Tabel1[[#This Row],[Senior mænd]]+Tabel1[[#This Row],[Senior damer]]</f>
        <v>722</v>
      </c>
      <c r="U1406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406">
        <f>Tabel1[[#This Row],[Senior mænd]]+Tabel1[[#This Row],[Senior damer]]</f>
        <v>682</v>
      </c>
      <c r="W1406">
        <f>Tabel1[[#This Row],[Langdist mænd]]+Tabel1[[#This Row],[Langdist damer]]</f>
        <v>7</v>
      </c>
      <c r="X1406">
        <f>Tabel1[[#This Row],[I alt]]</f>
        <v>776</v>
      </c>
      <c r="Y1406">
        <f>Tabel1[[#This Row],[Passive]]</f>
        <v>39</v>
      </c>
      <c r="Z1406">
        <f>Tabel1[[#This Row],[Total Aktive]]+Tabel1[[#This Row],[Total Passive]]</f>
        <v>815</v>
      </c>
    </row>
    <row r="1407" spans="1:26" x14ac:dyDescent="0.2">
      <c r="A1407">
        <v>2018</v>
      </c>
      <c r="B1407">
        <v>184</v>
      </c>
      <c r="C1407" t="s">
        <v>118</v>
      </c>
      <c r="D1407">
        <v>19</v>
      </c>
      <c r="E1407">
        <v>6</v>
      </c>
      <c r="F1407">
        <v>23</v>
      </c>
      <c r="G1407">
        <v>16</v>
      </c>
      <c r="H1407">
        <v>392</v>
      </c>
      <c r="I1407">
        <v>115</v>
      </c>
      <c r="J1407">
        <v>0</v>
      </c>
      <c r="K1407">
        <v>0</v>
      </c>
      <c r="L1407">
        <v>122</v>
      </c>
      <c r="M1407">
        <v>77</v>
      </c>
      <c r="N1407">
        <v>2</v>
      </c>
      <c r="O1407">
        <v>1</v>
      </c>
      <c r="P1407">
        <v>773</v>
      </c>
      <c r="Q1407">
        <v>119</v>
      </c>
      <c r="R1407" t="str">
        <f>_xlfn.CONCAT(Tabel1[[#This Row],[KlubNr]]," - ",Tabel1[[#This Row],[Klubnavn]])</f>
        <v>184 - Stensballegaard Golfklub</v>
      </c>
      <c r="S1407">
        <f>Tabel1[[#This Row],[Fleks mænd]]+Tabel1[[#This Row],[Fleks damer]]</f>
        <v>199</v>
      </c>
      <c r="T1407">
        <f>Tabel1[[#This Row],[Junior drenge]]+Tabel1[[#This Row],[Junior piger]]+Tabel1[[#This Row],[Junior drenge uden banetill.]]+Tabel1[[#This Row],[Junior piger uden banetill.]]+Tabel1[[#This Row],[Senior mænd]]+Tabel1[[#This Row],[Senior damer]]</f>
        <v>571</v>
      </c>
      <c r="U1407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1407">
        <f>Tabel1[[#This Row],[Senior mænd]]+Tabel1[[#This Row],[Senior damer]]</f>
        <v>507</v>
      </c>
      <c r="W1407">
        <f>Tabel1[[#This Row],[Langdist mænd]]+Tabel1[[#This Row],[Langdist damer]]</f>
        <v>3</v>
      </c>
      <c r="X1407">
        <f>Tabel1[[#This Row],[I alt]]</f>
        <v>773</v>
      </c>
      <c r="Y1407">
        <f>Tabel1[[#This Row],[Passive]]</f>
        <v>119</v>
      </c>
      <c r="Z1407">
        <f>Tabel1[[#This Row],[Total Aktive]]+Tabel1[[#This Row],[Total Passive]]</f>
        <v>892</v>
      </c>
    </row>
    <row r="1408" spans="1:26" x14ac:dyDescent="0.2">
      <c r="A1408">
        <v>2018</v>
      </c>
      <c r="B1408">
        <v>49</v>
      </c>
      <c r="C1408" t="s">
        <v>113</v>
      </c>
      <c r="D1408">
        <v>10</v>
      </c>
      <c r="E1408">
        <v>4</v>
      </c>
      <c r="F1408">
        <v>0</v>
      </c>
      <c r="G1408">
        <v>0</v>
      </c>
      <c r="H1408">
        <v>457</v>
      </c>
      <c r="I1408">
        <v>203</v>
      </c>
      <c r="J1408">
        <v>0</v>
      </c>
      <c r="K1408">
        <v>0</v>
      </c>
      <c r="L1408">
        <v>53</v>
      </c>
      <c r="M1408">
        <v>28</v>
      </c>
      <c r="N1408">
        <v>6</v>
      </c>
      <c r="O1408">
        <v>2</v>
      </c>
      <c r="P1408">
        <v>763</v>
      </c>
      <c r="Q1408">
        <v>49</v>
      </c>
      <c r="R1408" t="str">
        <f>_xlfn.CONCAT(Tabel1[[#This Row],[KlubNr]]," - ",Tabel1[[#This Row],[Klubnavn]])</f>
        <v>49 - Ribe Golf Klub</v>
      </c>
      <c r="S1408">
        <f>Tabel1[[#This Row],[Fleks mænd]]+Tabel1[[#This Row],[Fleks damer]]</f>
        <v>81</v>
      </c>
      <c r="T1408">
        <f>Tabel1[[#This Row],[Junior drenge]]+Tabel1[[#This Row],[Junior piger]]+Tabel1[[#This Row],[Junior drenge uden banetill.]]+Tabel1[[#This Row],[Junior piger uden banetill.]]+Tabel1[[#This Row],[Senior mænd]]+Tabel1[[#This Row],[Senior damer]]</f>
        <v>674</v>
      </c>
      <c r="U1408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408">
        <f>Tabel1[[#This Row],[Senior mænd]]+Tabel1[[#This Row],[Senior damer]]</f>
        <v>660</v>
      </c>
      <c r="W1408">
        <f>Tabel1[[#This Row],[Langdist mænd]]+Tabel1[[#This Row],[Langdist damer]]</f>
        <v>8</v>
      </c>
      <c r="X1408">
        <f>Tabel1[[#This Row],[I alt]]</f>
        <v>763</v>
      </c>
      <c r="Y1408">
        <f>Tabel1[[#This Row],[Passive]]</f>
        <v>49</v>
      </c>
      <c r="Z1408">
        <f>Tabel1[[#This Row],[Total Aktive]]+Tabel1[[#This Row],[Total Passive]]</f>
        <v>812</v>
      </c>
    </row>
    <row r="1409" spans="1:26" x14ac:dyDescent="0.2">
      <c r="A1409">
        <v>2018</v>
      </c>
      <c r="B1409">
        <v>51</v>
      </c>
      <c r="C1409" t="s">
        <v>96</v>
      </c>
      <c r="D1409">
        <v>14</v>
      </c>
      <c r="E1409">
        <v>2</v>
      </c>
      <c r="F1409">
        <v>8</v>
      </c>
      <c r="G1409">
        <v>3</v>
      </c>
      <c r="H1409">
        <v>430</v>
      </c>
      <c r="I1409">
        <v>218</v>
      </c>
      <c r="J1409">
        <v>0</v>
      </c>
      <c r="K1409">
        <v>0</v>
      </c>
      <c r="L1409">
        <v>59</v>
      </c>
      <c r="M1409">
        <v>15</v>
      </c>
      <c r="N1409">
        <v>11</v>
      </c>
      <c r="O1409">
        <v>3</v>
      </c>
      <c r="P1409">
        <v>763</v>
      </c>
      <c r="Q1409">
        <v>98</v>
      </c>
      <c r="R1409" t="str">
        <f>_xlfn.CONCAT(Tabel1[[#This Row],[KlubNr]]," - ",Tabel1[[#This Row],[Klubnavn]])</f>
        <v>51 - Sønderborg Golfklub</v>
      </c>
      <c r="S1409">
        <f>Tabel1[[#This Row],[Fleks mænd]]+Tabel1[[#This Row],[Fleks damer]]</f>
        <v>74</v>
      </c>
      <c r="T1409">
        <f>Tabel1[[#This Row],[Junior drenge]]+Tabel1[[#This Row],[Junior piger]]+Tabel1[[#This Row],[Junior drenge uden banetill.]]+Tabel1[[#This Row],[Junior piger uden banetill.]]+Tabel1[[#This Row],[Senior mænd]]+Tabel1[[#This Row],[Senior damer]]</f>
        <v>675</v>
      </c>
      <c r="U1409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409">
        <f>Tabel1[[#This Row],[Senior mænd]]+Tabel1[[#This Row],[Senior damer]]</f>
        <v>648</v>
      </c>
      <c r="W1409">
        <f>Tabel1[[#This Row],[Langdist mænd]]+Tabel1[[#This Row],[Langdist damer]]</f>
        <v>14</v>
      </c>
      <c r="X1409">
        <f>Tabel1[[#This Row],[I alt]]</f>
        <v>763</v>
      </c>
      <c r="Y1409">
        <f>Tabel1[[#This Row],[Passive]]</f>
        <v>98</v>
      </c>
      <c r="Z1409">
        <f>Tabel1[[#This Row],[Total Aktive]]+Tabel1[[#This Row],[Total Passive]]</f>
        <v>861</v>
      </c>
    </row>
    <row r="1410" spans="1:26" x14ac:dyDescent="0.2">
      <c r="A1410">
        <v>2018</v>
      </c>
      <c r="B1410">
        <v>11</v>
      </c>
      <c r="C1410" t="s">
        <v>106</v>
      </c>
      <c r="D1410">
        <v>25</v>
      </c>
      <c r="E1410">
        <v>7</v>
      </c>
      <c r="F1410">
        <v>5</v>
      </c>
      <c r="G1410">
        <v>6</v>
      </c>
      <c r="H1410">
        <v>417</v>
      </c>
      <c r="I1410">
        <v>219</v>
      </c>
      <c r="J1410">
        <v>0</v>
      </c>
      <c r="K1410">
        <v>0</v>
      </c>
      <c r="L1410">
        <v>59</v>
      </c>
      <c r="M1410">
        <v>23</v>
      </c>
      <c r="N1410">
        <v>0</v>
      </c>
      <c r="O1410">
        <v>0</v>
      </c>
      <c r="P1410">
        <v>761</v>
      </c>
      <c r="Q1410">
        <v>139</v>
      </c>
      <c r="R1410" t="str">
        <f>_xlfn.CONCAT(Tabel1[[#This Row],[KlubNr]]," - ",Tabel1[[#This Row],[Klubnavn]])</f>
        <v>11 - Sct. Knuds Golfklub</v>
      </c>
      <c r="S1410">
        <f>Tabel1[[#This Row],[Fleks mænd]]+Tabel1[[#This Row],[Fleks damer]]</f>
        <v>82</v>
      </c>
      <c r="T1410">
        <f>Tabel1[[#This Row],[Junior drenge]]+Tabel1[[#This Row],[Junior piger]]+Tabel1[[#This Row],[Junior drenge uden banetill.]]+Tabel1[[#This Row],[Junior piger uden banetill.]]+Tabel1[[#This Row],[Senior mænd]]+Tabel1[[#This Row],[Senior damer]]</f>
        <v>679</v>
      </c>
      <c r="U1410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410">
        <f>Tabel1[[#This Row],[Senior mænd]]+Tabel1[[#This Row],[Senior damer]]</f>
        <v>636</v>
      </c>
      <c r="W1410">
        <f>Tabel1[[#This Row],[Langdist mænd]]+Tabel1[[#This Row],[Langdist damer]]</f>
        <v>0</v>
      </c>
      <c r="X1410">
        <f>Tabel1[[#This Row],[I alt]]</f>
        <v>761</v>
      </c>
      <c r="Y1410">
        <f>Tabel1[[#This Row],[Passive]]</f>
        <v>139</v>
      </c>
      <c r="Z1410">
        <f>Tabel1[[#This Row],[Total Aktive]]+Tabel1[[#This Row],[Total Passive]]</f>
        <v>900</v>
      </c>
    </row>
    <row r="1411" spans="1:26" x14ac:dyDescent="0.2">
      <c r="A1411">
        <v>2018</v>
      </c>
      <c r="B1411">
        <v>42</v>
      </c>
      <c r="C1411" t="s">
        <v>72</v>
      </c>
      <c r="D1411">
        <v>23</v>
      </c>
      <c r="E1411">
        <v>8</v>
      </c>
      <c r="F1411">
        <v>3</v>
      </c>
      <c r="G1411">
        <v>2</v>
      </c>
      <c r="H1411">
        <v>409</v>
      </c>
      <c r="I1411">
        <v>153</v>
      </c>
      <c r="J1411">
        <v>0</v>
      </c>
      <c r="K1411">
        <v>0</v>
      </c>
      <c r="L1411">
        <v>121</v>
      </c>
      <c r="M1411">
        <v>37</v>
      </c>
      <c r="N1411">
        <v>2</v>
      </c>
      <c r="O1411">
        <v>1</v>
      </c>
      <c r="P1411">
        <v>759</v>
      </c>
      <c r="Q1411">
        <v>126</v>
      </c>
      <c r="R1411" t="str">
        <f>_xlfn.CONCAT(Tabel1[[#This Row],[KlubNr]]," - ",Tabel1[[#This Row],[Klubnavn]])</f>
        <v>42 - Sydsjællands Golfklub Mogenstrup</v>
      </c>
      <c r="S1411">
        <f>Tabel1[[#This Row],[Fleks mænd]]+Tabel1[[#This Row],[Fleks damer]]</f>
        <v>158</v>
      </c>
      <c r="T1411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1411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411">
        <f>Tabel1[[#This Row],[Senior mænd]]+Tabel1[[#This Row],[Senior damer]]</f>
        <v>562</v>
      </c>
      <c r="W1411">
        <f>Tabel1[[#This Row],[Langdist mænd]]+Tabel1[[#This Row],[Langdist damer]]</f>
        <v>3</v>
      </c>
      <c r="X1411">
        <f>Tabel1[[#This Row],[I alt]]</f>
        <v>759</v>
      </c>
      <c r="Y1411">
        <f>Tabel1[[#This Row],[Passive]]</f>
        <v>126</v>
      </c>
      <c r="Z1411">
        <f>Tabel1[[#This Row],[Total Aktive]]+Tabel1[[#This Row],[Total Passive]]</f>
        <v>885</v>
      </c>
    </row>
    <row r="1412" spans="1:26" x14ac:dyDescent="0.2">
      <c r="A1412">
        <v>2018</v>
      </c>
      <c r="B1412">
        <v>138</v>
      </c>
      <c r="C1412" t="s">
        <v>100</v>
      </c>
      <c r="D1412">
        <v>32</v>
      </c>
      <c r="E1412">
        <v>12</v>
      </c>
      <c r="F1412">
        <v>0</v>
      </c>
      <c r="G1412">
        <v>0</v>
      </c>
      <c r="H1412">
        <v>416</v>
      </c>
      <c r="I1412">
        <v>121</v>
      </c>
      <c r="J1412">
        <v>0</v>
      </c>
      <c r="K1412">
        <v>0</v>
      </c>
      <c r="L1412">
        <v>124</v>
      </c>
      <c r="M1412">
        <v>52</v>
      </c>
      <c r="N1412">
        <v>0</v>
      </c>
      <c r="O1412">
        <v>0</v>
      </c>
      <c r="P1412">
        <v>757</v>
      </c>
      <c r="Q1412">
        <v>19</v>
      </c>
      <c r="R1412" t="str">
        <f>_xlfn.CONCAT(Tabel1[[#This Row],[KlubNr]]," - ",Tabel1[[#This Row],[Klubnavn]])</f>
        <v>138 - Skovbo Golfklub</v>
      </c>
      <c r="S1412">
        <f>Tabel1[[#This Row],[Fleks mænd]]+Tabel1[[#This Row],[Fleks damer]]</f>
        <v>176</v>
      </c>
      <c r="T1412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1412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1412">
        <f>Tabel1[[#This Row],[Senior mænd]]+Tabel1[[#This Row],[Senior damer]]</f>
        <v>537</v>
      </c>
      <c r="W1412">
        <f>Tabel1[[#This Row],[Langdist mænd]]+Tabel1[[#This Row],[Langdist damer]]</f>
        <v>0</v>
      </c>
      <c r="X1412">
        <f>Tabel1[[#This Row],[I alt]]</f>
        <v>757</v>
      </c>
      <c r="Y1412">
        <f>Tabel1[[#This Row],[Passive]]</f>
        <v>19</v>
      </c>
      <c r="Z1412">
        <f>Tabel1[[#This Row],[Total Aktive]]+Tabel1[[#This Row],[Total Passive]]</f>
        <v>776</v>
      </c>
    </row>
    <row r="1413" spans="1:26" x14ac:dyDescent="0.2">
      <c r="A1413">
        <v>2018</v>
      </c>
      <c r="B1413">
        <v>118</v>
      </c>
      <c r="C1413" t="s">
        <v>133</v>
      </c>
      <c r="D1413">
        <v>16</v>
      </c>
      <c r="E1413">
        <v>8</v>
      </c>
      <c r="F1413">
        <v>1</v>
      </c>
      <c r="G1413">
        <v>0</v>
      </c>
      <c r="H1413">
        <v>329</v>
      </c>
      <c r="I1413">
        <v>188</v>
      </c>
      <c r="J1413">
        <v>0</v>
      </c>
      <c r="K1413">
        <v>0</v>
      </c>
      <c r="L1413">
        <v>136</v>
      </c>
      <c r="M1413">
        <v>74</v>
      </c>
      <c r="N1413">
        <v>0</v>
      </c>
      <c r="O1413">
        <v>0</v>
      </c>
      <c r="P1413">
        <v>752</v>
      </c>
      <c r="Q1413">
        <v>72</v>
      </c>
      <c r="R1413" t="str">
        <f>_xlfn.CONCAT(Tabel1[[#This Row],[KlubNr]]," - ",Tabel1[[#This Row],[Klubnavn]])</f>
        <v>118 - Marielyst Golf Klub</v>
      </c>
      <c r="S1413">
        <f>Tabel1[[#This Row],[Fleks mænd]]+Tabel1[[#This Row],[Fleks damer]]</f>
        <v>210</v>
      </c>
      <c r="T1413">
        <f>Tabel1[[#This Row],[Junior drenge]]+Tabel1[[#This Row],[Junior piger]]+Tabel1[[#This Row],[Junior drenge uden banetill.]]+Tabel1[[#This Row],[Junior piger uden banetill.]]+Tabel1[[#This Row],[Senior mænd]]+Tabel1[[#This Row],[Senior damer]]</f>
        <v>542</v>
      </c>
      <c r="U1413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413">
        <f>Tabel1[[#This Row],[Senior mænd]]+Tabel1[[#This Row],[Senior damer]]</f>
        <v>517</v>
      </c>
      <c r="W1413">
        <f>Tabel1[[#This Row],[Langdist mænd]]+Tabel1[[#This Row],[Langdist damer]]</f>
        <v>0</v>
      </c>
      <c r="X1413">
        <f>Tabel1[[#This Row],[I alt]]</f>
        <v>752</v>
      </c>
      <c r="Y1413">
        <f>Tabel1[[#This Row],[Passive]]</f>
        <v>72</v>
      </c>
      <c r="Z1413">
        <f>Tabel1[[#This Row],[Total Aktive]]+Tabel1[[#This Row],[Total Passive]]</f>
        <v>824</v>
      </c>
    </row>
    <row r="1414" spans="1:26" x14ac:dyDescent="0.2">
      <c r="A1414">
        <v>2018</v>
      </c>
      <c r="B1414">
        <v>36</v>
      </c>
      <c r="C1414" t="s">
        <v>112</v>
      </c>
      <c r="D1414">
        <v>51</v>
      </c>
      <c r="E1414">
        <v>18</v>
      </c>
      <c r="F1414">
        <v>0</v>
      </c>
      <c r="G1414">
        <v>0</v>
      </c>
      <c r="H1414">
        <v>385</v>
      </c>
      <c r="I1414">
        <v>176</v>
      </c>
      <c r="J1414">
        <v>0</v>
      </c>
      <c r="K1414">
        <v>0</v>
      </c>
      <c r="L1414">
        <v>56</v>
      </c>
      <c r="M1414">
        <v>24</v>
      </c>
      <c r="N1414">
        <v>20</v>
      </c>
      <c r="O1414">
        <v>8</v>
      </c>
      <c r="P1414">
        <v>738</v>
      </c>
      <c r="Q1414">
        <v>24</v>
      </c>
      <c r="R1414" t="str">
        <f>_xlfn.CONCAT(Tabel1[[#This Row],[KlubNr]]," - ",Tabel1[[#This Row],[Klubnavn]])</f>
        <v>36 - Juelsminde Golfklub</v>
      </c>
      <c r="S1414">
        <f>Tabel1[[#This Row],[Fleks mænd]]+Tabel1[[#This Row],[Fleks damer]]</f>
        <v>80</v>
      </c>
      <c r="T1414">
        <f>Tabel1[[#This Row],[Junior drenge]]+Tabel1[[#This Row],[Junior piger]]+Tabel1[[#This Row],[Junior drenge uden banetill.]]+Tabel1[[#This Row],[Junior piger uden banetill.]]+Tabel1[[#This Row],[Senior mænd]]+Tabel1[[#This Row],[Senior damer]]</f>
        <v>630</v>
      </c>
      <c r="U1414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1414">
        <f>Tabel1[[#This Row],[Senior mænd]]+Tabel1[[#This Row],[Senior damer]]</f>
        <v>561</v>
      </c>
      <c r="W1414">
        <f>Tabel1[[#This Row],[Langdist mænd]]+Tabel1[[#This Row],[Langdist damer]]</f>
        <v>28</v>
      </c>
      <c r="X1414">
        <f>Tabel1[[#This Row],[I alt]]</f>
        <v>738</v>
      </c>
      <c r="Y1414">
        <f>Tabel1[[#This Row],[Passive]]</f>
        <v>24</v>
      </c>
      <c r="Z1414">
        <f>Tabel1[[#This Row],[Total Aktive]]+Tabel1[[#This Row],[Total Passive]]</f>
        <v>762</v>
      </c>
    </row>
    <row r="1415" spans="1:26" x14ac:dyDescent="0.2">
      <c r="A1415">
        <v>2018</v>
      </c>
      <c r="B1415">
        <v>188</v>
      </c>
      <c r="C1415" t="s">
        <v>191</v>
      </c>
      <c r="D1415">
        <v>41</v>
      </c>
      <c r="E1415">
        <v>9</v>
      </c>
      <c r="F1415">
        <v>21</v>
      </c>
      <c r="G1415">
        <v>17</v>
      </c>
      <c r="H1415">
        <v>530</v>
      </c>
      <c r="I1415">
        <v>117</v>
      </c>
      <c r="J1415">
        <v>0</v>
      </c>
      <c r="K1415">
        <v>0</v>
      </c>
      <c r="L1415">
        <v>0</v>
      </c>
      <c r="M1415">
        <v>0</v>
      </c>
      <c r="N1415">
        <v>1</v>
      </c>
      <c r="O1415">
        <v>1</v>
      </c>
      <c r="P1415">
        <v>737</v>
      </c>
      <c r="Q1415">
        <v>6</v>
      </c>
      <c r="R1415" t="str">
        <f>_xlfn.CONCAT(Tabel1[[#This Row],[KlubNr]]," - ",Tabel1[[#This Row],[Klubnavn]])</f>
        <v>188 - The Scandinavian Golf Club</v>
      </c>
      <c r="S1415">
        <f>Tabel1[[#This Row],[Fleks mænd]]+Tabel1[[#This Row],[Fleks damer]]</f>
        <v>0</v>
      </c>
      <c r="T1415">
        <f>Tabel1[[#This Row],[Junior drenge]]+Tabel1[[#This Row],[Junior piger]]+Tabel1[[#This Row],[Junior drenge uden banetill.]]+Tabel1[[#This Row],[Junior piger uden banetill.]]+Tabel1[[#This Row],[Senior mænd]]+Tabel1[[#This Row],[Senior damer]]</f>
        <v>735</v>
      </c>
      <c r="U1415">
        <f>Tabel1[[#This Row],[Junior drenge]]+Tabel1[[#This Row],[Junior piger]]+Tabel1[[#This Row],[Junior drenge uden banetill.]]+Tabel1[[#This Row],[Junior piger uden banetill.]]+Tabel1[[#This Row],[Fleks drenge]]+Tabel1[[#This Row],[Fleks piger]]</f>
        <v>88</v>
      </c>
      <c r="V1415">
        <f>Tabel1[[#This Row],[Senior mænd]]+Tabel1[[#This Row],[Senior damer]]</f>
        <v>647</v>
      </c>
      <c r="W1415">
        <f>Tabel1[[#This Row],[Langdist mænd]]+Tabel1[[#This Row],[Langdist damer]]</f>
        <v>2</v>
      </c>
      <c r="X1415">
        <f>Tabel1[[#This Row],[I alt]]</f>
        <v>737</v>
      </c>
      <c r="Y1415">
        <f>Tabel1[[#This Row],[Passive]]</f>
        <v>6</v>
      </c>
      <c r="Z1415">
        <f>Tabel1[[#This Row],[Total Aktive]]+Tabel1[[#This Row],[Total Passive]]</f>
        <v>743</v>
      </c>
    </row>
    <row r="1416" spans="1:26" x14ac:dyDescent="0.2">
      <c r="A1416">
        <v>2018</v>
      </c>
      <c r="B1416">
        <v>60</v>
      </c>
      <c r="C1416" t="s">
        <v>95</v>
      </c>
      <c r="D1416">
        <v>9</v>
      </c>
      <c r="E1416">
        <v>6</v>
      </c>
      <c r="F1416">
        <v>2</v>
      </c>
      <c r="G1416">
        <v>1</v>
      </c>
      <c r="H1416">
        <v>449</v>
      </c>
      <c r="I1416">
        <v>177</v>
      </c>
      <c r="J1416">
        <v>0</v>
      </c>
      <c r="K1416">
        <v>0</v>
      </c>
      <c r="L1416">
        <v>45</v>
      </c>
      <c r="M1416">
        <v>24</v>
      </c>
      <c r="N1416">
        <v>10</v>
      </c>
      <c r="O1416">
        <v>5</v>
      </c>
      <c r="P1416">
        <v>728</v>
      </c>
      <c r="Q1416">
        <v>241</v>
      </c>
      <c r="R1416" t="str">
        <f>_xlfn.CONCAT(Tabel1[[#This Row],[KlubNr]]," - ",Tabel1[[#This Row],[Klubnavn]])</f>
        <v>60 - Lemvig Golfklub</v>
      </c>
      <c r="S1416">
        <f>Tabel1[[#This Row],[Fleks mænd]]+Tabel1[[#This Row],[Fleks damer]]</f>
        <v>69</v>
      </c>
      <c r="T1416">
        <f>Tabel1[[#This Row],[Junior drenge]]+Tabel1[[#This Row],[Junior piger]]+Tabel1[[#This Row],[Junior drenge uden banetill.]]+Tabel1[[#This Row],[Junior piger uden banetill.]]+Tabel1[[#This Row],[Senior mænd]]+Tabel1[[#This Row],[Senior damer]]</f>
        <v>644</v>
      </c>
      <c r="U1416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416">
        <f>Tabel1[[#This Row],[Senior mænd]]+Tabel1[[#This Row],[Senior damer]]</f>
        <v>626</v>
      </c>
      <c r="W1416">
        <f>Tabel1[[#This Row],[Langdist mænd]]+Tabel1[[#This Row],[Langdist damer]]</f>
        <v>15</v>
      </c>
      <c r="X1416">
        <f>Tabel1[[#This Row],[I alt]]</f>
        <v>728</v>
      </c>
      <c r="Y1416">
        <f>Tabel1[[#This Row],[Passive]]</f>
        <v>241</v>
      </c>
      <c r="Z1416">
        <f>Tabel1[[#This Row],[Total Aktive]]+Tabel1[[#This Row],[Total Passive]]</f>
        <v>969</v>
      </c>
    </row>
    <row r="1417" spans="1:26" x14ac:dyDescent="0.2">
      <c r="A1417">
        <v>2018</v>
      </c>
      <c r="B1417">
        <v>114</v>
      </c>
      <c r="C1417" t="s">
        <v>103</v>
      </c>
      <c r="D1417">
        <v>8</v>
      </c>
      <c r="E1417">
        <v>0</v>
      </c>
      <c r="F1417">
        <v>14</v>
      </c>
      <c r="G1417">
        <v>0</v>
      </c>
      <c r="H1417">
        <v>400</v>
      </c>
      <c r="I1417">
        <v>205</v>
      </c>
      <c r="J1417">
        <v>0</v>
      </c>
      <c r="K1417">
        <v>0</v>
      </c>
      <c r="L1417">
        <v>42</v>
      </c>
      <c r="M1417">
        <v>39</v>
      </c>
      <c r="N1417">
        <v>12</v>
      </c>
      <c r="O1417">
        <v>6</v>
      </c>
      <c r="P1417">
        <v>726</v>
      </c>
      <c r="Q1417">
        <v>15</v>
      </c>
      <c r="R1417" t="str">
        <f>_xlfn.CONCAT(Tabel1[[#This Row],[KlubNr]]," - ",Tabel1[[#This Row],[Klubnavn]])</f>
        <v>114 - Hals Seaside Golf</v>
      </c>
      <c r="S1417">
        <f>Tabel1[[#This Row],[Fleks mænd]]+Tabel1[[#This Row],[Fleks damer]]</f>
        <v>81</v>
      </c>
      <c r="T1417">
        <f>Tabel1[[#This Row],[Junior drenge]]+Tabel1[[#This Row],[Junior piger]]+Tabel1[[#This Row],[Junior drenge uden banetill.]]+Tabel1[[#This Row],[Junior piger uden banetill.]]+Tabel1[[#This Row],[Senior mænd]]+Tabel1[[#This Row],[Senior damer]]</f>
        <v>627</v>
      </c>
      <c r="U1417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417">
        <f>Tabel1[[#This Row],[Senior mænd]]+Tabel1[[#This Row],[Senior damer]]</f>
        <v>605</v>
      </c>
      <c r="W1417">
        <f>Tabel1[[#This Row],[Langdist mænd]]+Tabel1[[#This Row],[Langdist damer]]</f>
        <v>18</v>
      </c>
      <c r="X1417">
        <f>Tabel1[[#This Row],[I alt]]</f>
        <v>726</v>
      </c>
      <c r="Y1417">
        <f>Tabel1[[#This Row],[Passive]]</f>
        <v>15</v>
      </c>
      <c r="Z1417">
        <f>Tabel1[[#This Row],[Total Aktive]]+Tabel1[[#This Row],[Total Passive]]</f>
        <v>741</v>
      </c>
    </row>
    <row r="1418" spans="1:26" x14ac:dyDescent="0.2">
      <c r="A1418">
        <v>2018</v>
      </c>
      <c r="B1418">
        <v>75</v>
      </c>
      <c r="C1418" t="s">
        <v>80</v>
      </c>
      <c r="D1418">
        <v>14</v>
      </c>
      <c r="E1418">
        <v>1</v>
      </c>
      <c r="F1418">
        <v>20</v>
      </c>
      <c r="G1418">
        <v>11</v>
      </c>
      <c r="H1418">
        <v>358</v>
      </c>
      <c r="I1418">
        <v>119</v>
      </c>
      <c r="J1418">
        <v>0</v>
      </c>
      <c r="K1418">
        <v>0</v>
      </c>
      <c r="L1418">
        <v>137</v>
      </c>
      <c r="M1418">
        <v>52</v>
      </c>
      <c r="N1418">
        <v>8</v>
      </c>
      <c r="O1418">
        <v>5</v>
      </c>
      <c r="P1418">
        <v>725</v>
      </c>
      <c r="Q1418">
        <v>4</v>
      </c>
      <c r="R1418" t="str">
        <f>_xlfn.CONCAT(Tabel1[[#This Row],[KlubNr]]," - ",Tabel1[[#This Row],[Klubnavn]])</f>
        <v>75 - Kalø Golf Club</v>
      </c>
      <c r="S1418">
        <f>Tabel1[[#This Row],[Fleks mænd]]+Tabel1[[#This Row],[Fleks damer]]</f>
        <v>189</v>
      </c>
      <c r="T1418">
        <f>Tabel1[[#This Row],[Junior drenge]]+Tabel1[[#This Row],[Junior piger]]+Tabel1[[#This Row],[Junior drenge uden banetill.]]+Tabel1[[#This Row],[Junior piger uden banetill.]]+Tabel1[[#This Row],[Senior mænd]]+Tabel1[[#This Row],[Senior damer]]</f>
        <v>523</v>
      </c>
      <c r="U1418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418">
        <f>Tabel1[[#This Row],[Senior mænd]]+Tabel1[[#This Row],[Senior damer]]</f>
        <v>477</v>
      </c>
      <c r="W1418">
        <f>Tabel1[[#This Row],[Langdist mænd]]+Tabel1[[#This Row],[Langdist damer]]</f>
        <v>13</v>
      </c>
      <c r="X1418">
        <f>Tabel1[[#This Row],[I alt]]</f>
        <v>725</v>
      </c>
      <c r="Y1418">
        <f>Tabel1[[#This Row],[Passive]]</f>
        <v>4</v>
      </c>
      <c r="Z1418">
        <f>Tabel1[[#This Row],[Total Aktive]]+Tabel1[[#This Row],[Total Passive]]</f>
        <v>729</v>
      </c>
    </row>
    <row r="1419" spans="1:26" x14ac:dyDescent="0.2">
      <c r="A1419">
        <v>2018</v>
      </c>
      <c r="B1419">
        <v>194</v>
      </c>
      <c r="C1419" t="s">
        <v>207</v>
      </c>
      <c r="D1419">
        <v>0</v>
      </c>
      <c r="E1419">
        <v>0</v>
      </c>
      <c r="F1419">
        <v>0</v>
      </c>
      <c r="G1419">
        <v>0</v>
      </c>
      <c r="H1419">
        <v>0</v>
      </c>
      <c r="I1419">
        <v>0</v>
      </c>
      <c r="J1419">
        <v>4</v>
      </c>
      <c r="K1419">
        <v>2</v>
      </c>
      <c r="L1419">
        <v>595</v>
      </c>
      <c r="M1419">
        <v>119</v>
      </c>
      <c r="N1419">
        <v>0</v>
      </c>
      <c r="O1419">
        <v>0</v>
      </c>
      <c r="P1419">
        <v>720</v>
      </c>
      <c r="Q1419">
        <v>0</v>
      </c>
      <c r="R1419" t="str">
        <f>_xlfn.CONCAT(Tabel1[[#This Row],[KlubNr]]," - ",Tabel1[[#This Row],[Klubnavn]])</f>
        <v>194 - Gudme Golf Club</v>
      </c>
      <c r="S1419">
        <f>Tabel1[[#This Row],[Fleks mænd]]+Tabel1[[#This Row],[Fleks damer]]</f>
        <v>714</v>
      </c>
      <c r="T1419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419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419">
        <f>Tabel1[[#This Row],[Senior mænd]]+Tabel1[[#This Row],[Senior damer]]</f>
        <v>0</v>
      </c>
      <c r="W1419">
        <f>Tabel1[[#This Row],[Langdist mænd]]+Tabel1[[#This Row],[Langdist damer]]</f>
        <v>0</v>
      </c>
      <c r="X1419">
        <f>Tabel1[[#This Row],[I alt]]</f>
        <v>720</v>
      </c>
      <c r="Y1419">
        <f>Tabel1[[#This Row],[Passive]]</f>
        <v>0</v>
      </c>
      <c r="Z1419">
        <f>Tabel1[[#This Row],[Total Aktive]]+Tabel1[[#This Row],[Total Passive]]</f>
        <v>720</v>
      </c>
    </row>
    <row r="1420" spans="1:26" x14ac:dyDescent="0.2">
      <c r="A1420">
        <v>2018</v>
      </c>
      <c r="B1420">
        <v>169</v>
      </c>
      <c r="C1420" t="s">
        <v>99</v>
      </c>
      <c r="D1420">
        <v>27</v>
      </c>
      <c r="E1420">
        <v>6</v>
      </c>
      <c r="F1420">
        <v>3</v>
      </c>
      <c r="G1420">
        <v>0</v>
      </c>
      <c r="H1420">
        <v>429</v>
      </c>
      <c r="I1420">
        <v>125</v>
      </c>
      <c r="J1420">
        <v>0</v>
      </c>
      <c r="K1420">
        <v>0</v>
      </c>
      <c r="L1420">
        <v>94</v>
      </c>
      <c r="M1420">
        <v>34</v>
      </c>
      <c r="N1420">
        <v>0</v>
      </c>
      <c r="O1420">
        <v>0</v>
      </c>
      <c r="P1420">
        <v>718</v>
      </c>
      <c r="Q1420">
        <v>0</v>
      </c>
      <c r="R1420" t="str">
        <f>_xlfn.CONCAT(Tabel1[[#This Row],[KlubNr]]," - ",Tabel1[[#This Row],[Klubnavn]])</f>
        <v>169 - Ledreborg Palace Golf Club</v>
      </c>
      <c r="S1420">
        <f>Tabel1[[#This Row],[Fleks mænd]]+Tabel1[[#This Row],[Fleks damer]]</f>
        <v>128</v>
      </c>
      <c r="T1420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1420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420">
        <f>Tabel1[[#This Row],[Senior mænd]]+Tabel1[[#This Row],[Senior damer]]</f>
        <v>554</v>
      </c>
      <c r="W1420">
        <f>Tabel1[[#This Row],[Langdist mænd]]+Tabel1[[#This Row],[Langdist damer]]</f>
        <v>0</v>
      </c>
      <c r="X1420">
        <f>Tabel1[[#This Row],[I alt]]</f>
        <v>718</v>
      </c>
      <c r="Y1420">
        <f>Tabel1[[#This Row],[Passive]]</f>
        <v>0</v>
      </c>
      <c r="Z1420">
        <f>Tabel1[[#This Row],[Total Aktive]]+Tabel1[[#This Row],[Total Passive]]</f>
        <v>718</v>
      </c>
    </row>
    <row r="1421" spans="1:26" x14ac:dyDescent="0.2">
      <c r="A1421">
        <v>2018</v>
      </c>
      <c r="B1421">
        <v>86</v>
      </c>
      <c r="C1421" t="s">
        <v>125</v>
      </c>
      <c r="D1421">
        <v>17</v>
      </c>
      <c r="E1421">
        <v>6</v>
      </c>
      <c r="F1421">
        <v>7</v>
      </c>
      <c r="G1421">
        <v>2</v>
      </c>
      <c r="H1421">
        <v>421</v>
      </c>
      <c r="I1421">
        <v>177</v>
      </c>
      <c r="J1421">
        <v>0</v>
      </c>
      <c r="K1421">
        <v>0</v>
      </c>
      <c r="L1421">
        <v>50</v>
      </c>
      <c r="M1421">
        <v>24</v>
      </c>
      <c r="N1421">
        <v>6</v>
      </c>
      <c r="O1421">
        <v>2</v>
      </c>
      <c r="P1421">
        <v>712</v>
      </c>
      <c r="Q1421">
        <v>55</v>
      </c>
      <c r="R1421" t="str">
        <f>_xlfn.CONCAT(Tabel1[[#This Row],[KlubNr]]," - ",Tabel1[[#This Row],[Klubnavn]])</f>
        <v>86 - Give Golfklub</v>
      </c>
      <c r="S1421">
        <f>Tabel1[[#This Row],[Fleks mænd]]+Tabel1[[#This Row],[Fleks damer]]</f>
        <v>74</v>
      </c>
      <c r="T1421">
        <f>Tabel1[[#This Row],[Junior drenge]]+Tabel1[[#This Row],[Junior piger]]+Tabel1[[#This Row],[Junior drenge uden banetill.]]+Tabel1[[#This Row],[Junior piger uden banetill.]]+Tabel1[[#This Row],[Senior mænd]]+Tabel1[[#This Row],[Senior damer]]</f>
        <v>630</v>
      </c>
      <c r="U1421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421">
        <f>Tabel1[[#This Row],[Senior mænd]]+Tabel1[[#This Row],[Senior damer]]</f>
        <v>598</v>
      </c>
      <c r="W1421">
        <f>Tabel1[[#This Row],[Langdist mænd]]+Tabel1[[#This Row],[Langdist damer]]</f>
        <v>8</v>
      </c>
      <c r="X1421">
        <f>Tabel1[[#This Row],[I alt]]</f>
        <v>712</v>
      </c>
      <c r="Y1421">
        <f>Tabel1[[#This Row],[Passive]]</f>
        <v>55</v>
      </c>
      <c r="Z1421">
        <f>Tabel1[[#This Row],[Total Aktive]]+Tabel1[[#This Row],[Total Passive]]</f>
        <v>767</v>
      </c>
    </row>
    <row r="1422" spans="1:26" x14ac:dyDescent="0.2">
      <c r="A1422">
        <v>2018</v>
      </c>
      <c r="B1422">
        <v>57</v>
      </c>
      <c r="C1422" t="s">
        <v>119</v>
      </c>
      <c r="D1422">
        <v>18</v>
      </c>
      <c r="E1422">
        <v>4</v>
      </c>
      <c r="F1422">
        <v>4</v>
      </c>
      <c r="G1422">
        <v>2</v>
      </c>
      <c r="H1422">
        <v>417</v>
      </c>
      <c r="I1422">
        <v>164</v>
      </c>
      <c r="J1422">
        <v>0</v>
      </c>
      <c r="K1422">
        <v>0</v>
      </c>
      <c r="L1422">
        <v>76</v>
      </c>
      <c r="M1422">
        <v>21</v>
      </c>
      <c r="N1422">
        <v>2</v>
      </c>
      <c r="O1422">
        <v>1</v>
      </c>
      <c r="P1422">
        <v>709</v>
      </c>
      <c r="Q1422">
        <v>6</v>
      </c>
      <c r="R1422" t="str">
        <f>_xlfn.CONCAT(Tabel1[[#This Row],[KlubNr]]," - ",Tabel1[[#This Row],[Klubnavn]])</f>
        <v>57 - Morsø Golfklub</v>
      </c>
      <c r="S1422">
        <f>Tabel1[[#This Row],[Fleks mænd]]+Tabel1[[#This Row],[Fleks damer]]</f>
        <v>97</v>
      </c>
      <c r="T1422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1422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422">
        <f>Tabel1[[#This Row],[Senior mænd]]+Tabel1[[#This Row],[Senior damer]]</f>
        <v>581</v>
      </c>
      <c r="W1422">
        <f>Tabel1[[#This Row],[Langdist mænd]]+Tabel1[[#This Row],[Langdist damer]]</f>
        <v>3</v>
      </c>
      <c r="X1422">
        <f>Tabel1[[#This Row],[I alt]]</f>
        <v>709</v>
      </c>
      <c r="Y1422">
        <f>Tabel1[[#This Row],[Passive]]</f>
        <v>6</v>
      </c>
      <c r="Z1422">
        <f>Tabel1[[#This Row],[Total Aktive]]+Tabel1[[#This Row],[Total Passive]]</f>
        <v>715</v>
      </c>
    </row>
    <row r="1423" spans="1:26" x14ac:dyDescent="0.2">
      <c r="A1423">
        <v>2018</v>
      </c>
      <c r="B1423">
        <v>134</v>
      </c>
      <c r="C1423" t="s">
        <v>233</v>
      </c>
      <c r="D1423">
        <v>18</v>
      </c>
      <c r="E1423">
        <v>3</v>
      </c>
      <c r="F1423">
        <v>6</v>
      </c>
      <c r="G1423">
        <v>2</v>
      </c>
      <c r="H1423">
        <v>347</v>
      </c>
      <c r="I1423">
        <v>136</v>
      </c>
      <c r="J1423">
        <v>0</v>
      </c>
      <c r="K1423">
        <v>0</v>
      </c>
      <c r="L1423">
        <v>129</v>
      </c>
      <c r="M1423">
        <v>66</v>
      </c>
      <c r="N1423">
        <v>0</v>
      </c>
      <c r="O1423">
        <v>0</v>
      </c>
      <c r="P1423">
        <v>707</v>
      </c>
      <c r="Q1423">
        <v>26</v>
      </c>
      <c r="R1423" t="str">
        <f>_xlfn.CONCAT(Tabel1[[#This Row],[KlubNr]]," - ",Tabel1[[#This Row],[Klubnavn]])</f>
        <v>134 - PIBE MØLLE GOLF</v>
      </c>
      <c r="S1423">
        <f>Tabel1[[#This Row],[Fleks mænd]]+Tabel1[[#This Row],[Fleks damer]]</f>
        <v>195</v>
      </c>
      <c r="T1423">
        <f>Tabel1[[#This Row],[Junior drenge]]+Tabel1[[#This Row],[Junior piger]]+Tabel1[[#This Row],[Junior drenge uden banetill.]]+Tabel1[[#This Row],[Junior piger uden banetill.]]+Tabel1[[#This Row],[Senior mænd]]+Tabel1[[#This Row],[Senior damer]]</f>
        <v>512</v>
      </c>
      <c r="U1423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423">
        <f>Tabel1[[#This Row],[Senior mænd]]+Tabel1[[#This Row],[Senior damer]]</f>
        <v>483</v>
      </c>
      <c r="W1423">
        <f>Tabel1[[#This Row],[Langdist mænd]]+Tabel1[[#This Row],[Langdist damer]]</f>
        <v>0</v>
      </c>
      <c r="X1423">
        <f>Tabel1[[#This Row],[I alt]]</f>
        <v>707</v>
      </c>
      <c r="Y1423">
        <f>Tabel1[[#This Row],[Passive]]</f>
        <v>26</v>
      </c>
      <c r="Z1423">
        <f>Tabel1[[#This Row],[Total Aktive]]+Tabel1[[#This Row],[Total Passive]]</f>
        <v>733</v>
      </c>
    </row>
    <row r="1424" spans="1:26" x14ac:dyDescent="0.2">
      <c r="A1424">
        <v>2018</v>
      </c>
      <c r="B1424">
        <v>105</v>
      </c>
      <c r="C1424" t="s">
        <v>117</v>
      </c>
      <c r="D1424">
        <v>7</v>
      </c>
      <c r="E1424">
        <v>0</v>
      </c>
      <c r="F1424">
        <v>0</v>
      </c>
      <c r="G1424">
        <v>0</v>
      </c>
      <c r="H1424">
        <v>256</v>
      </c>
      <c r="I1424">
        <v>158</v>
      </c>
      <c r="J1424">
        <v>0</v>
      </c>
      <c r="K1424">
        <v>0</v>
      </c>
      <c r="L1424">
        <v>129</v>
      </c>
      <c r="M1424">
        <v>72</v>
      </c>
      <c r="N1424">
        <v>52</v>
      </c>
      <c r="O1424">
        <v>32</v>
      </c>
      <c r="P1424">
        <v>706</v>
      </c>
      <c r="Q1424">
        <v>5</v>
      </c>
      <c r="R1424" t="str">
        <f>_xlfn.CONCAT(Tabel1[[#This Row],[KlubNr]]," - ",Tabel1[[#This Row],[Klubnavn]])</f>
        <v>105 - Blokhus Golf Klub</v>
      </c>
      <c r="S1424">
        <f>Tabel1[[#This Row],[Fleks mænd]]+Tabel1[[#This Row],[Fleks damer]]</f>
        <v>201</v>
      </c>
      <c r="T1424">
        <f>Tabel1[[#This Row],[Junior drenge]]+Tabel1[[#This Row],[Junior piger]]+Tabel1[[#This Row],[Junior drenge uden banetill.]]+Tabel1[[#This Row],[Junior piger uden banetill.]]+Tabel1[[#This Row],[Senior mænd]]+Tabel1[[#This Row],[Senior damer]]</f>
        <v>421</v>
      </c>
      <c r="U1424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424">
        <f>Tabel1[[#This Row],[Senior mænd]]+Tabel1[[#This Row],[Senior damer]]</f>
        <v>414</v>
      </c>
      <c r="W1424">
        <f>Tabel1[[#This Row],[Langdist mænd]]+Tabel1[[#This Row],[Langdist damer]]</f>
        <v>84</v>
      </c>
      <c r="X1424">
        <f>Tabel1[[#This Row],[I alt]]</f>
        <v>706</v>
      </c>
      <c r="Y1424">
        <f>Tabel1[[#This Row],[Passive]]</f>
        <v>5</v>
      </c>
      <c r="Z1424">
        <f>Tabel1[[#This Row],[Total Aktive]]+Tabel1[[#This Row],[Total Passive]]</f>
        <v>711</v>
      </c>
    </row>
    <row r="1425" spans="1:26" x14ac:dyDescent="0.2">
      <c r="A1425">
        <v>2018</v>
      </c>
      <c r="B1425">
        <v>103</v>
      </c>
      <c r="C1425" t="s">
        <v>139</v>
      </c>
      <c r="D1425">
        <v>25</v>
      </c>
      <c r="E1425">
        <v>9</v>
      </c>
      <c r="F1425">
        <v>0</v>
      </c>
      <c r="G1425">
        <v>0</v>
      </c>
      <c r="H1425">
        <v>295</v>
      </c>
      <c r="I1425">
        <v>150</v>
      </c>
      <c r="J1425">
        <v>0</v>
      </c>
      <c r="K1425">
        <v>0</v>
      </c>
      <c r="L1425">
        <v>115</v>
      </c>
      <c r="M1425">
        <v>84</v>
      </c>
      <c r="N1425">
        <v>4</v>
      </c>
      <c r="O1425">
        <v>1</v>
      </c>
      <c r="P1425">
        <v>683</v>
      </c>
      <c r="Q1425">
        <v>0</v>
      </c>
      <c r="R1425" t="str">
        <f>_xlfn.CONCAT(Tabel1[[#This Row],[KlubNr]]," - ",Tabel1[[#This Row],[Klubnavn]])</f>
        <v>103 - Holmsland Klit Golfklub</v>
      </c>
      <c r="S1425">
        <f>Tabel1[[#This Row],[Fleks mænd]]+Tabel1[[#This Row],[Fleks damer]]</f>
        <v>199</v>
      </c>
      <c r="T1425">
        <f>Tabel1[[#This Row],[Junior drenge]]+Tabel1[[#This Row],[Junior piger]]+Tabel1[[#This Row],[Junior drenge uden banetill.]]+Tabel1[[#This Row],[Junior piger uden banetill.]]+Tabel1[[#This Row],[Senior mænd]]+Tabel1[[#This Row],[Senior damer]]</f>
        <v>479</v>
      </c>
      <c r="U1425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425">
        <f>Tabel1[[#This Row],[Senior mænd]]+Tabel1[[#This Row],[Senior damer]]</f>
        <v>445</v>
      </c>
      <c r="W1425">
        <f>Tabel1[[#This Row],[Langdist mænd]]+Tabel1[[#This Row],[Langdist damer]]</f>
        <v>5</v>
      </c>
      <c r="X1425">
        <f>Tabel1[[#This Row],[I alt]]</f>
        <v>683</v>
      </c>
      <c r="Y1425">
        <f>Tabel1[[#This Row],[Passive]]</f>
        <v>0</v>
      </c>
      <c r="Z1425">
        <f>Tabel1[[#This Row],[Total Aktive]]+Tabel1[[#This Row],[Total Passive]]</f>
        <v>683</v>
      </c>
    </row>
    <row r="1426" spans="1:26" x14ac:dyDescent="0.2">
      <c r="A1426">
        <v>2018</v>
      </c>
      <c r="B1426">
        <v>123</v>
      </c>
      <c r="C1426" t="s">
        <v>30</v>
      </c>
      <c r="D1426">
        <v>20</v>
      </c>
      <c r="E1426">
        <v>6</v>
      </c>
      <c r="F1426">
        <v>4</v>
      </c>
      <c r="G1426">
        <v>7</v>
      </c>
      <c r="H1426">
        <v>385</v>
      </c>
      <c r="I1426">
        <v>188</v>
      </c>
      <c r="J1426">
        <v>0</v>
      </c>
      <c r="K1426">
        <v>0</v>
      </c>
      <c r="L1426">
        <v>34</v>
      </c>
      <c r="M1426">
        <v>10</v>
      </c>
      <c r="N1426">
        <v>14</v>
      </c>
      <c r="O1426">
        <v>6</v>
      </c>
      <c r="P1426">
        <v>674</v>
      </c>
      <c r="Q1426">
        <v>76</v>
      </c>
      <c r="R1426" t="str">
        <f>_xlfn.CONCAT(Tabel1[[#This Row],[KlubNr]]," - ",Tabel1[[#This Row],[Klubnavn]])</f>
        <v>123 - Struer Golfklub</v>
      </c>
      <c r="S1426">
        <f>Tabel1[[#This Row],[Fleks mænd]]+Tabel1[[#This Row],[Fleks damer]]</f>
        <v>44</v>
      </c>
      <c r="T1426">
        <f>Tabel1[[#This Row],[Junior drenge]]+Tabel1[[#This Row],[Junior piger]]+Tabel1[[#This Row],[Junior drenge uden banetill.]]+Tabel1[[#This Row],[Junior piger uden banetill.]]+Tabel1[[#This Row],[Senior mænd]]+Tabel1[[#This Row],[Senior damer]]</f>
        <v>610</v>
      </c>
      <c r="U1426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426">
        <f>Tabel1[[#This Row],[Senior mænd]]+Tabel1[[#This Row],[Senior damer]]</f>
        <v>573</v>
      </c>
      <c r="W1426">
        <f>Tabel1[[#This Row],[Langdist mænd]]+Tabel1[[#This Row],[Langdist damer]]</f>
        <v>20</v>
      </c>
      <c r="X1426">
        <f>Tabel1[[#This Row],[I alt]]</f>
        <v>674</v>
      </c>
      <c r="Y1426">
        <f>Tabel1[[#This Row],[Passive]]</f>
        <v>76</v>
      </c>
      <c r="Z1426">
        <f>Tabel1[[#This Row],[Total Aktive]]+Tabel1[[#This Row],[Total Passive]]</f>
        <v>750</v>
      </c>
    </row>
    <row r="1427" spans="1:26" x14ac:dyDescent="0.2">
      <c r="A1427">
        <v>2018</v>
      </c>
      <c r="B1427">
        <v>108</v>
      </c>
      <c r="C1427" t="s">
        <v>87</v>
      </c>
      <c r="D1427">
        <v>15</v>
      </c>
      <c r="E1427">
        <v>2</v>
      </c>
      <c r="F1427">
        <v>5</v>
      </c>
      <c r="G1427">
        <v>0</v>
      </c>
      <c r="H1427">
        <v>396</v>
      </c>
      <c r="I1427">
        <v>173</v>
      </c>
      <c r="J1427">
        <v>0</v>
      </c>
      <c r="K1427">
        <v>0</v>
      </c>
      <c r="L1427">
        <v>45</v>
      </c>
      <c r="M1427">
        <v>25</v>
      </c>
      <c r="N1427">
        <v>7</v>
      </c>
      <c r="O1427">
        <v>4</v>
      </c>
      <c r="P1427">
        <v>672</v>
      </c>
      <c r="Q1427">
        <v>35</v>
      </c>
      <c r="R1427" t="str">
        <f>_xlfn.CONCAT(Tabel1[[#This Row],[KlubNr]]," - ",Tabel1[[#This Row],[Klubnavn]])</f>
        <v>108 - Aabybro Golfklub</v>
      </c>
      <c r="S1427">
        <f>Tabel1[[#This Row],[Fleks mænd]]+Tabel1[[#This Row],[Fleks damer]]</f>
        <v>70</v>
      </c>
      <c r="T1427">
        <f>Tabel1[[#This Row],[Junior drenge]]+Tabel1[[#This Row],[Junior piger]]+Tabel1[[#This Row],[Junior drenge uden banetill.]]+Tabel1[[#This Row],[Junior piger uden banetill.]]+Tabel1[[#This Row],[Senior mænd]]+Tabel1[[#This Row],[Senior damer]]</f>
        <v>591</v>
      </c>
      <c r="U1427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427">
        <f>Tabel1[[#This Row],[Senior mænd]]+Tabel1[[#This Row],[Senior damer]]</f>
        <v>569</v>
      </c>
      <c r="W1427">
        <f>Tabel1[[#This Row],[Langdist mænd]]+Tabel1[[#This Row],[Langdist damer]]</f>
        <v>11</v>
      </c>
      <c r="X1427">
        <f>Tabel1[[#This Row],[I alt]]</f>
        <v>672</v>
      </c>
      <c r="Y1427">
        <f>Tabel1[[#This Row],[Passive]]</f>
        <v>35</v>
      </c>
      <c r="Z1427">
        <f>Tabel1[[#This Row],[Total Aktive]]+Tabel1[[#This Row],[Total Passive]]</f>
        <v>707</v>
      </c>
    </row>
    <row r="1428" spans="1:26" x14ac:dyDescent="0.2">
      <c r="A1428">
        <v>2018</v>
      </c>
      <c r="B1428">
        <v>197</v>
      </c>
      <c r="C1428" t="s">
        <v>130</v>
      </c>
      <c r="D1428">
        <v>25</v>
      </c>
      <c r="E1428">
        <v>3</v>
      </c>
      <c r="F1428">
        <v>11</v>
      </c>
      <c r="G1428">
        <v>2</v>
      </c>
      <c r="H1428">
        <v>403</v>
      </c>
      <c r="I1428">
        <v>169</v>
      </c>
      <c r="J1428">
        <v>0</v>
      </c>
      <c r="K1428">
        <v>0</v>
      </c>
      <c r="L1428">
        <v>42</v>
      </c>
      <c r="M1428">
        <v>7</v>
      </c>
      <c r="N1428">
        <v>7</v>
      </c>
      <c r="O1428">
        <v>2</v>
      </c>
      <c r="P1428">
        <v>671</v>
      </c>
      <c r="Q1428">
        <v>17</v>
      </c>
      <c r="R1428" t="str">
        <f>_xlfn.CONCAT(Tabel1[[#This Row],[KlubNr]]," - ",Tabel1[[#This Row],[Klubnavn]])</f>
        <v>197 - Dronninglund Golfklub</v>
      </c>
      <c r="S1428">
        <f>Tabel1[[#This Row],[Fleks mænd]]+Tabel1[[#This Row],[Fleks damer]]</f>
        <v>49</v>
      </c>
      <c r="T1428">
        <f>Tabel1[[#This Row],[Junior drenge]]+Tabel1[[#This Row],[Junior piger]]+Tabel1[[#This Row],[Junior drenge uden banetill.]]+Tabel1[[#This Row],[Junior piger uden banetill.]]+Tabel1[[#This Row],[Senior mænd]]+Tabel1[[#This Row],[Senior damer]]</f>
        <v>613</v>
      </c>
      <c r="U1428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1428">
        <f>Tabel1[[#This Row],[Senior mænd]]+Tabel1[[#This Row],[Senior damer]]</f>
        <v>572</v>
      </c>
      <c r="W1428">
        <f>Tabel1[[#This Row],[Langdist mænd]]+Tabel1[[#This Row],[Langdist damer]]</f>
        <v>9</v>
      </c>
      <c r="X1428">
        <f>Tabel1[[#This Row],[I alt]]</f>
        <v>671</v>
      </c>
      <c r="Y1428">
        <f>Tabel1[[#This Row],[Passive]]</f>
        <v>17</v>
      </c>
      <c r="Z1428">
        <f>Tabel1[[#This Row],[Total Aktive]]+Tabel1[[#This Row],[Total Passive]]</f>
        <v>688</v>
      </c>
    </row>
    <row r="1429" spans="1:26" x14ac:dyDescent="0.2">
      <c r="A1429">
        <v>2018</v>
      </c>
      <c r="B1429">
        <v>180</v>
      </c>
      <c r="C1429" t="s">
        <v>165</v>
      </c>
      <c r="D1429">
        <v>2</v>
      </c>
      <c r="E1429">
        <v>0</v>
      </c>
      <c r="F1429">
        <v>0</v>
      </c>
      <c r="G1429">
        <v>0</v>
      </c>
      <c r="H1429">
        <v>492</v>
      </c>
      <c r="I1429">
        <v>174</v>
      </c>
      <c r="J1429">
        <v>0</v>
      </c>
      <c r="K1429">
        <v>0</v>
      </c>
      <c r="L1429">
        <v>0</v>
      </c>
      <c r="M1429">
        <v>0</v>
      </c>
      <c r="N1429">
        <v>0</v>
      </c>
      <c r="O1429">
        <v>0</v>
      </c>
      <c r="P1429">
        <v>668</v>
      </c>
      <c r="Q1429">
        <v>7</v>
      </c>
      <c r="R1429" t="str">
        <f>_xlfn.CONCAT(Tabel1[[#This Row],[KlubNr]]," - ",Tabel1[[#This Row],[Klubnavn]])</f>
        <v>180 - Gudhjem Golfklub</v>
      </c>
      <c r="S1429">
        <f>Tabel1[[#This Row],[Fleks mænd]]+Tabel1[[#This Row],[Fleks damer]]</f>
        <v>0</v>
      </c>
      <c r="T1429">
        <f>Tabel1[[#This Row],[Junior drenge]]+Tabel1[[#This Row],[Junior piger]]+Tabel1[[#This Row],[Junior drenge uden banetill.]]+Tabel1[[#This Row],[Junior piger uden banetill.]]+Tabel1[[#This Row],[Senior mænd]]+Tabel1[[#This Row],[Senior damer]]</f>
        <v>668</v>
      </c>
      <c r="U1429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429">
        <f>Tabel1[[#This Row],[Senior mænd]]+Tabel1[[#This Row],[Senior damer]]</f>
        <v>666</v>
      </c>
      <c r="W1429">
        <f>Tabel1[[#This Row],[Langdist mænd]]+Tabel1[[#This Row],[Langdist damer]]</f>
        <v>0</v>
      </c>
      <c r="X1429">
        <f>Tabel1[[#This Row],[I alt]]</f>
        <v>668</v>
      </c>
      <c r="Y1429">
        <f>Tabel1[[#This Row],[Passive]]</f>
        <v>7</v>
      </c>
      <c r="Z1429">
        <f>Tabel1[[#This Row],[Total Aktive]]+Tabel1[[#This Row],[Total Passive]]</f>
        <v>675</v>
      </c>
    </row>
    <row r="1430" spans="1:26" x14ac:dyDescent="0.2">
      <c r="A1430">
        <v>2018</v>
      </c>
      <c r="B1430">
        <v>70</v>
      </c>
      <c r="C1430" t="s">
        <v>120</v>
      </c>
      <c r="D1430">
        <v>29</v>
      </c>
      <c r="E1430">
        <v>4</v>
      </c>
      <c r="F1430">
        <v>1</v>
      </c>
      <c r="G1430">
        <v>1</v>
      </c>
      <c r="H1430">
        <v>389</v>
      </c>
      <c r="I1430">
        <v>157</v>
      </c>
      <c r="J1430">
        <v>0</v>
      </c>
      <c r="K1430">
        <v>0</v>
      </c>
      <c r="L1430">
        <v>57</v>
      </c>
      <c r="M1430">
        <v>21</v>
      </c>
      <c r="N1430">
        <v>4</v>
      </c>
      <c r="O1430">
        <v>2</v>
      </c>
      <c r="P1430">
        <v>665</v>
      </c>
      <c r="Q1430">
        <v>56</v>
      </c>
      <c r="R1430" t="str">
        <f>_xlfn.CONCAT(Tabel1[[#This Row],[KlubNr]]," - ",Tabel1[[#This Row],[Klubnavn]])</f>
        <v>70 - Skanderborg Golf Klub</v>
      </c>
      <c r="S1430">
        <f>Tabel1[[#This Row],[Fleks mænd]]+Tabel1[[#This Row],[Fleks damer]]</f>
        <v>78</v>
      </c>
      <c r="T1430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1430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430">
        <f>Tabel1[[#This Row],[Senior mænd]]+Tabel1[[#This Row],[Senior damer]]</f>
        <v>546</v>
      </c>
      <c r="W1430">
        <f>Tabel1[[#This Row],[Langdist mænd]]+Tabel1[[#This Row],[Langdist damer]]</f>
        <v>6</v>
      </c>
      <c r="X1430">
        <f>Tabel1[[#This Row],[I alt]]</f>
        <v>665</v>
      </c>
      <c r="Y1430">
        <f>Tabel1[[#This Row],[Passive]]</f>
        <v>56</v>
      </c>
      <c r="Z1430">
        <f>Tabel1[[#This Row],[Total Aktive]]+Tabel1[[#This Row],[Total Passive]]</f>
        <v>721</v>
      </c>
    </row>
    <row r="1431" spans="1:26" x14ac:dyDescent="0.2">
      <c r="A1431">
        <v>2018</v>
      </c>
      <c r="B1431">
        <v>48</v>
      </c>
      <c r="C1431" t="s">
        <v>151</v>
      </c>
      <c r="D1431">
        <v>50</v>
      </c>
      <c r="E1431">
        <v>13</v>
      </c>
      <c r="F1431">
        <v>18</v>
      </c>
      <c r="G1431">
        <v>26</v>
      </c>
      <c r="H1431">
        <v>312</v>
      </c>
      <c r="I1431">
        <v>171</v>
      </c>
      <c r="J1431">
        <v>0</v>
      </c>
      <c r="K1431">
        <v>0</v>
      </c>
      <c r="L1431">
        <v>48</v>
      </c>
      <c r="M1431">
        <v>23</v>
      </c>
      <c r="N1431">
        <v>0</v>
      </c>
      <c r="O1431">
        <v>0</v>
      </c>
      <c r="P1431">
        <v>661</v>
      </c>
      <c r="Q1431">
        <v>49</v>
      </c>
      <c r="R1431" t="str">
        <f>_xlfn.CONCAT(Tabel1[[#This Row],[KlubNr]]," - ",Tabel1[[#This Row],[Klubnavn]])</f>
        <v>48 - Himmerland Golf Klub</v>
      </c>
      <c r="S1431">
        <f>Tabel1[[#This Row],[Fleks mænd]]+Tabel1[[#This Row],[Fleks damer]]</f>
        <v>71</v>
      </c>
      <c r="T1431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1431">
        <f>Tabel1[[#This Row],[Junior drenge]]+Tabel1[[#This Row],[Junior piger]]+Tabel1[[#This Row],[Junior drenge uden banetill.]]+Tabel1[[#This Row],[Junior piger uden banetill.]]+Tabel1[[#This Row],[Fleks drenge]]+Tabel1[[#This Row],[Fleks piger]]</f>
        <v>107</v>
      </c>
      <c r="V1431">
        <f>Tabel1[[#This Row],[Senior mænd]]+Tabel1[[#This Row],[Senior damer]]</f>
        <v>483</v>
      </c>
      <c r="W1431">
        <f>Tabel1[[#This Row],[Langdist mænd]]+Tabel1[[#This Row],[Langdist damer]]</f>
        <v>0</v>
      </c>
      <c r="X1431">
        <f>Tabel1[[#This Row],[I alt]]</f>
        <v>661</v>
      </c>
      <c r="Y1431">
        <f>Tabel1[[#This Row],[Passive]]</f>
        <v>49</v>
      </c>
      <c r="Z1431">
        <f>Tabel1[[#This Row],[Total Aktive]]+Tabel1[[#This Row],[Total Passive]]</f>
        <v>710</v>
      </c>
    </row>
    <row r="1432" spans="1:26" x14ac:dyDescent="0.2">
      <c r="A1432">
        <v>2018</v>
      </c>
      <c r="B1432">
        <v>30</v>
      </c>
      <c r="C1432" t="s">
        <v>231</v>
      </c>
      <c r="D1432">
        <v>9</v>
      </c>
      <c r="E1432">
        <v>2</v>
      </c>
      <c r="F1432">
        <v>3</v>
      </c>
      <c r="G1432">
        <v>1</v>
      </c>
      <c r="H1432">
        <v>310</v>
      </c>
      <c r="I1432">
        <v>182</v>
      </c>
      <c r="J1432">
        <v>0</v>
      </c>
      <c r="K1432">
        <v>0</v>
      </c>
      <c r="L1432">
        <v>0</v>
      </c>
      <c r="M1432">
        <v>0</v>
      </c>
      <c r="N1432">
        <v>94</v>
      </c>
      <c r="O1432">
        <v>55</v>
      </c>
      <c r="P1432">
        <v>656</v>
      </c>
      <c r="Q1432">
        <v>11</v>
      </c>
      <c r="R1432" t="str">
        <f>_xlfn.CONCAT(Tabel1[[#This Row],[KlubNr]]," - ",Tabel1[[#This Row],[Klubnavn]])</f>
        <v>30 - Hvide Klit</v>
      </c>
      <c r="S1432">
        <f>Tabel1[[#This Row],[Fleks mænd]]+Tabel1[[#This Row],[Fleks damer]]</f>
        <v>0</v>
      </c>
      <c r="T1432">
        <f>Tabel1[[#This Row],[Junior drenge]]+Tabel1[[#This Row],[Junior piger]]+Tabel1[[#This Row],[Junior drenge uden banetill.]]+Tabel1[[#This Row],[Junior piger uden banetill.]]+Tabel1[[#This Row],[Senior mænd]]+Tabel1[[#This Row],[Senior damer]]</f>
        <v>507</v>
      </c>
      <c r="U1432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432">
        <f>Tabel1[[#This Row],[Senior mænd]]+Tabel1[[#This Row],[Senior damer]]</f>
        <v>492</v>
      </c>
      <c r="W1432">
        <f>Tabel1[[#This Row],[Langdist mænd]]+Tabel1[[#This Row],[Langdist damer]]</f>
        <v>149</v>
      </c>
      <c r="X1432">
        <f>Tabel1[[#This Row],[I alt]]</f>
        <v>656</v>
      </c>
      <c r="Y1432">
        <f>Tabel1[[#This Row],[Passive]]</f>
        <v>11</v>
      </c>
      <c r="Z1432">
        <f>Tabel1[[#This Row],[Total Aktive]]+Tabel1[[#This Row],[Total Passive]]</f>
        <v>667</v>
      </c>
    </row>
    <row r="1433" spans="1:26" x14ac:dyDescent="0.2">
      <c r="A1433">
        <v>2018</v>
      </c>
      <c r="B1433">
        <v>122</v>
      </c>
      <c r="C1433" t="s">
        <v>137</v>
      </c>
      <c r="D1433">
        <v>17</v>
      </c>
      <c r="E1433">
        <v>8</v>
      </c>
      <c r="F1433">
        <v>0</v>
      </c>
      <c r="G1433">
        <v>0</v>
      </c>
      <c r="H1433">
        <v>384</v>
      </c>
      <c r="I1433">
        <v>158</v>
      </c>
      <c r="J1433">
        <v>0</v>
      </c>
      <c r="K1433">
        <v>0</v>
      </c>
      <c r="L1433">
        <v>55</v>
      </c>
      <c r="M1433">
        <v>25</v>
      </c>
      <c r="N1433">
        <v>5</v>
      </c>
      <c r="O1433">
        <v>1</v>
      </c>
      <c r="P1433">
        <v>653</v>
      </c>
      <c r="Q1433">
        <v>60</v>
      </c>
      <c r="R1433" t="str">
        <f>_xlfn.CONCAT(Tabel1[[#This Row],[KlubNr]]," - ",Tabel1[[#This Row],[Klubnavn]])</f>
        <v>122 - Brande Golfklub</v>
      </c>
      <c r="S1433">
        <f>Tabel1[[#This Row],[Fleks mænd]]+Tabel1[[#This Row],[Fleks damer]]</f>
        <v>80</v>
      </c>
      <c r="T1433">
        <f>Tabel1[[#This Row],[Junior drenge]]+Tabel1[[#This Row],[Junior piger]]+Tabel1[[#This Row],[Junior drenge uden banetill.]]+Tabel1[[#This Row],[Junior piger uden banetill.]]+Tabel1[[#This Row],[Senior mænd]]+Tabel1[[#This Row],[Senior damer]]</f>
        <v>567</v>
      </c>
      <c r="U1433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433">
        <f>Tabel1[[#This Row],[Senior mænd]]+Tabel1[[#This Row],[Senior damer]]</f>
        <v>542</v>
      </c>
      <c r="W1433">
        <f>Tabel1[[#This Row],[Langdist mænd]]+Tabel1[[#This Row],[Langdist damer]]</f>
        <v>6</v>
      </c>
      <c r="X1433">
        <f>Tabel1[[#This Row],[I alt]]</f>
        <v>653</v>
      </c>
      <c r="Y1433">
        <f>Tabel1[[#This Row],[Passive]]</f>
        <v>60</v>
      </c>
      <c r="Z1433">
        <f>Tabel1[[#This Row],[Total Aktive]]+Tabel1[[#This Row],[Total Passive]]</f>
        <v>713</v>
      </c>
    </row>
    <row r="1434" spans="1:26" x14ac:dyDescent="0.2">
      <c r="A1434">
        <v>2018</v>
      </c>
      <c r="B1434">
        <v>76</v>
      </c>
      <c r="C1434" t="s">
        <v>132</v>
      </c>
      <c r="D1434">
        <v>15</v>
      </c>
      <c r="E1434">
        <v>2</v>
      </c>
      <c r="F1434">
        <v>7</v>
      </c>
      <c r="G1434">
        <v>1</v>
      </c>
      <c r="H1434">
        <v>353</v>
      </c>
      <c r="I1434">
        <v>172</v>
      </c>
      <c r="J1434">
        <v>0</v>
      </c>
      <c r="K1434">
        <v>0</v>
      </c>
      <c r="L1434">
        <v>53</v>
      </c>
      <c r="M1434">
        <v>32</v>
      </c>
      <c r="N1434">
        <v>9</v>
      </c>
      <c r="O1434">
        <v>8</v>
      </c>
      <c r="P1434">
        <v>652</v>
      </c>
      <c r="Q1434">
        <v>90</v>
      </c>
      <c r="R1434" t="str">
        <f>_xlfn.CONCAT(Tabel1[[#This Row],[KlubNr]]," - ",Tabel1[[#This Row],[Klubnavn]])</f>
        <v>76 - Norddjurs Golfklub</v>
      </c>
      <c r="S1434">
        <f>Tabel1[[#This Row],[Fleks mænd]]+Tabel1[[#This Row],[Fleks damer]]</f>
        <v>85</v>
      </c>
      <c r="T1434">
        <f>Tabel1[[#This Row],[Junior drenge]]+Tabel1[[#This Row],[Junior piger]]+Tabel1[[#This Row],[Junior drenge uden banetill.]]+Tabel1[[#This Row],[Junior piger uden banetill.]]+Tabel1[[#This Row],[Senior mænd]]+Tabel1[[#This Row],[Senior damer]]</f>
        <v>550</v>
      </c>
      <c r="U1434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434">
        <f>Tabel1[[#This Row],[Senior mænd]]+Tabel1[[#This Row],[Senior damer]]</f>
        <v>525</v>
      </c>
      <c r="W1434">
        <f>Tabel1[[#This Row],[Langdist mænd]]+Tabel1[[#This Row],[Langdist damer]]</f>
        <v>17</v>
      </c>
      <c r="X1434">
        <f>Tabel1[[#This Row],[I alt]]</f>
        <v>652</v>
      </c>
      <c r="Y1434">
        <f>Tabel1[[#This Row],[Passive]]</f>
        <v>90</v>
      </c>
      <c r="Z1434">
        <f>Tabel1[[#This Row],[Total Aktive]]+Tabel1[[#This Row],[Total Passive]]</f>
        <v>742</v>
      </c>
    </row>
    <row r="1435" spans="1:26" x14ac:dyDescent="0.2">
      <c r="A1435">
        <v>2018</v>
      </c>
      <c r="B1435">
        <v>43</v>
      </c>
      <c r="C1435" t="s">
        <v>122</v>
      </c>
      <c r="D1435">
        <v>11</v>
      </c>
      <c r="E1435">
        <v>2</v>
      </c>
      <c r="F1435">
        <v>6</v>
      </c>
      <c r="G1435">
        <v>1</v>
      </c>
      <c r="H1435">
        <v>327</v>
      </c>
      <c r="I1435">
        <v>158</v>
      </c>
      <c r="J1435">
        <v>1</v>
      </c>
      <c r="K1435">
        <v>0</v>
      </c>
      <c r="L1435">
        <v>101</v>
      </c>
      <c r="M1435">
        <v>30</v>
      </c>
      <c r="N1435">
        <v>6</v>
      </c>
      <c r="O1435">
        <v>4</v>
      </c>
      <c r="P1435">
        <v>647</v>
      </c>
      <c r="Q1435">
        <v>61</v>
      </c>
      <c r="R1435" t="str">
        <f>_xlfn.CONCAT(Tabel1[[#This Row],[KlubNr]]," - ",Tabel1[[#This Row],[Klubnavn]])</f>
        <v>43 - Vestfyns Golfklub</v>
      </c>
      <c r="S1435">
        <f>Tabel1[[#This Row],[Fleks mænd]]+Tabel1[[#This Row],[Fleks damer]]</f>
        <v>131</v>
      </c>
      <c r="T1435">
        <f>Tabel1[[#This Row],[Junior drenge]]+Tabel1[[#This Row],[Junior piger]]+Tabel1[[#This Row],[Junior drenge uden banetill.]]+Tabel1[[#This Row],[Junior piger uden banetill.]]+Tabel1[[#This Row],[Senior mænd]]+Tabel1[[#This Row],[Senior damer]]</f>
        <v>505</v>
      </c>
      <c r="U1435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435">
        <f>Tabel1[[#This Row],[Senior mænd]]+Tabel1[[#This Row],[Senior damer]]</f>
        <v>485</v>
      </c>
      <c r="W1435">
        <f>Tabel1[[#This Row],[Langdist mænd]]+Tabel1[[#This Row],[Langdist damer]]</f>
        <v>10</v>
      </c>
      <c r="X1435">
        <f>Tabel1[[#This Row],[I alt]]</f>
        <v>647</v>
      </c>
      <c r="Y1435">
        <f>Tabel1[[#This Row],[Passive]]</f>
        <v>61</v>
      </c>
      <c r="Z1435">
        <f>Tabel1[[#This Row],[Total Aktive]]+Tabel1[[#This Row],[Total Passive]]</f>
        <v>708</v>
      </c>
    </row>
    <row r="1436" spans="1:26" x14ac:dyDescent="0.2">
      <c r="A1436">
        <v>2018</v>
      </c>
      <c r="B1436">
        <v>87</v>
      </c>
      <c r="C1436" t="s">
        <v>110</v>
      </c>
      <c r="D1436">
        <v>9</v>
      </c>
      <c r="E1436">
        <v>3</v>
      </c>
      <c r="F1436">
        <v>8</v>
      </c>
      <c r="G1436">
        <v>1</v>
      </c>
      <c r="H1436">
        <v>355</v>
      </c>
      <c r="I1436">
        <v>131</v>
      </c>
      <c r="J1436">
        <v>0</v>
      </c>
      <c r="K1436">
        <v>0</v>
      </c>
      <c r="L1436">
        <v>81</v>
      </c>
      <c r="M1436">
        <v>28</v>
      </c>
      <c r="N1436">
        <v>16</v>
      </c>
      <c r="O1436">
        <v>6</v>
      </c>
      <c r="P1436">
        <v>638</v>
      </c>
      <c r="Q1436">
        <v>62</v>
      </c>
      <c r="R1436" t="str">
        <f>_xlfn.CONCAT(Tabel1[[#This Row],[KlubNr]]," - ",Tabel1[[#This Row],[Klubnavn]])</f>
        <v>87 - Tange Sø Golfklub</v>
      </c>
      <c r="S1436">
        <f>Tabel1[[#This Row],[Fleks mænd]]+Tabel1[[#This Row],[Fleks damer]]</f>
        <v>109</v>
      </c>
      <c r="T1436">
        <f>Tabel1[[#This Row],[Junior drenge]]+Tabel1[[#This Row],[Junior piger]]+Tabel1[[#This Row],[Junior drenge uden banetill.]]+Tabel1[[#This Row],[Junior piger uden banetill.]]+Tabel1[[#This Row],[Senior mænd]]+Tabel1[[#This Row],[Senior damer]]</f>
        <v>507</v>
      </c>
      <c r="U1436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436">
        <f>Tabel1[[#This Row],[Senior mænd]]+Tabel1[[#This Row],[Senior damer]]</f>
        <v>486</v>
      </c>
      <c r="W1436">
        <f>Tabel1[[#This Row],[Langdist mænd]]+Tabel1[[#This Row],[Langdist damer]]</f>
        <v>22</v>
      </c>
      <c r="X1436">
        <f>Tabel1[[#This Row],[I alt]]</f>
        <v>638</v>
      </c>
      <c r="Y1436">
        <f>Tabel1[[#This Row],[Passive]]</f>
        <v>62</v>
      </c>
      <c r="Z1436">
        <f>Tabel1[[#This Row],[Total Aktive]]+Tabel1[[#This Row],[Total Passive]]</f>
        <v>700</v>
      </c>
    </row>
    <row r="1437" spans="1:26" x14ac:dyDescent="0.2">
      <c r="A1437">
        <v>2018</v>
      </c>
      <c r="B1437">
        <v>152</v>
      </c>
      <c r="C1437" t="s">
        <v>108</v>
      </c>
      <c r="D1437">
        <v>14</v>
      </c>
      <c r="E1437">
        <v>6</v>
      </c>
      <c r="F1437">
        <v>1</v>
      </c>
      <c r="G1437">
        <v>0</v>
      </c>
      <c r="H1437">
        <v>394</v>
      </c>
      <c r="I1437">
        <v>148</v>
      </c>
      <c r="J1437">
        <v>0</v>
      </c>
      <c r="K1437">
        <v>0</v>
      </c>
      <c r="L1437">
        <v>46</v>
      </c>
      <c r="M1437">
        <v>18</v>
      </c>
      <c r="N1437">
        <v>4</v>
      </c>
      <c r="O1437">
        <v>0</v>
      </c>
      <c r="P1437">
        <v>631</v>
      </c>
      <c r="Q1437">
        <v>132</v>
      </c>
      <c r="R1437" t="str">
        <f>_xlfn.CONCAT(Tabel1[[#This Row],[KlubNr]]," - ",Tabel1[[#This Row],[Klubnavn]])</f>
        <v>152 - Trelleborg Golfklub Slagelse</v>
      </c>
      <c r="S1437">
        <f>Tabel1[[#This Row],[Fleks mænd]]+Tabel1[[#This Row],[Fleks damer]]</f>
        <v>64</v>
      </c>
      <c r="T1437">
        <f>Tabel1[[#This Row],[Junior drenge]]+Tabel1[[#This Row],[Junior piger]]+Tabel1[[#This Row],[Junior drenge uden banetill.]]+Tabel1[[#This Row],[Junior piger uden banetill.]]+Tabel1[[#This Row],[Senior mænd]]+Tabel1[[#This Row],[Senior damer]]</f>
        <v>563</v>
      </c>
      <c r="U1437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437">
        <f>Tabel1[[#This Row],[Senior mænd]]+Tabel1[[#This Row],[Senior damer]]</f>
        <v>542</v>
      </c>
      <c r="W1437">
        <f>Tabel1[[#This Row],[Langdist mænd]]+Tabel1[[#This Row],[Langdist damer]]</f>
        <v>4</v>
      </c>
      <c r="X1437">
        <f>Tabel1[[#This Row],[I alt]]</f>
        <v>631</v>
      </c>
      <c r="Y1437">
        <f>Tabel1[[#This Row],[Passive]]</f>
        <v>132</v>
      </c>
      <c r="Z1437">
        <f>Tabel1[[#This Row],[Total Aktive]]+Tabel1[[#This Row],[Total Passive]]</f>
        <v>763</v>
      </c>
    </row>
    <row r="1438" spans="1:26" x14ac:dyDescent="0.2">
      <c r="A1438">
        <v>2018</v>
      </c>
      <c r="B1438">
        <v>144</v>
      </c>
      <c r="C1438" t="s">
        <v>124</v>
      </c>
      <c r="D1438">
        <v>1</v>
      </c>
      <c r="E1438">
        <v>1</v>
      </c>
      <c r="F1438">
        <v>17</v>
      </c>
      <c r="G1438">
        <v>10</v>
      </c>
      <c r="H1438">
        <v>261</v>
      </c>
      <c r="I1438">
        <v>110</v>
      </c>
      <c r="J1438">
        <v>0</v>
      </c>
      <c r="K1438">
        <v>0</v>
      </c>
      <c r="L1438">
        <v>125</v>
      </c>
      <c r="M1438">
        <v>59</v>
      </c>
      <c r="N1438">
        <v>29</v>
      </c>
      <c r="O1438">
        <v>15</v>
      </c>
      <c r="P1438">
        <v>628</v>
      </c>
      <c r="Q1438">
        <v>75</v>
      </c>
      <c r="R1438" t="str">
        <f>_xlfn.CONCAT(Tabel1[[#This Row],[KlubNr]]," - ",Tabel1[[#This Row],[Klubnavn]])</f>
        <v>144 - DGC Dragsholm Golf Club</v>
      </c>
      <c r="S1438">
        <f>Tabel1[[#This Row],[Fleks mænd]]+Tabel1[[#This Row],[Fleks damer]]</f>
        <v>184</v>
      </c>
      <c r="T1438">
        <f>Tabel1[[#This Row],[Junior drenge]]+Tabel1[[#This Row],[Junior piger]]+Tabel1[[#This Row],[Junior drenge uden banetill.]]+Tabel1[[#This Row],[Junior piger uden banetill.]]+Tabel1[[#This Row],[Senior mænd]]+Tabel1[[#This Row],[Senior damer]]</f>
        <v>400</v>
      </c>
      <c r="U1438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438">
        <f>Tabel1[[#This Row],[Senior mænd]]+Tabel1[[#This Row],[Senior damer]]</f>
        <v>371</v>
      </c>
      <c r="W1438">
        <f>Tabel1[[#This Row],[Langdist mænd]]+Tabel1[[#This Row],[Langdist damer]]</f>
        <v>44</v>
      </c>
      <c r="X1438">
        <f>Tabel1[[#This Row],[I alt]]</f>
        <v>628</v>
      </c>
      <c r="Y1438">
        <f>Tabel1[[#This Row],[Passive]]</f>
        <v>75</v>
      </c>
      <c r="Z1438">
        <f>Tabel1[[#This Row],[Total Aktive]]+Tabel1[[#This Row],[Total Passive]]</f>
        <v>703</v>
      </c>
    </row>
    <row r="1439" spans="1:26" x14ac:dyDescent="0.2">
      <c r="A1439">
        <v>2018</v>
      </c>
      <c r="B1439">
        <v>196</v>
      </c>
      <c r="C1439" t="s">
        <v>98</v>
      </c>
      <c r="D1439">
        <v>12</v>
      </c>
      <c r="E1439">
        <v>3</v>
      </c>
      <c r="F1439">
        <v>2</v>
      </c>
      <c r="G1439">
        <v>3</v>
      </c>
      <c r="H1439">
        <v>356</v>
      </c>
      <c r="I1439">
        <v>158</v>
      </c>
      <c r="J1439">
        <v>0</v>
      </c>
      <c r="K1439">
        <v>0</v>
      </c>
      <c r="L1439">
        <v>46</v>
      </c>
      <c r="M1439">
        <v>36</v>
      </c>
      <c r="N1439">
        <v>2</v>
      </c>
      <c r="O1439">
        <v>2</v>
      </c>
      <c r="P1439">
        <v>620</v>
      </c>
      <c r="Q1439">
        <v>7</v>
      </c>
      <c r="R1439" t="str">
        <f>_xlfn.CONCAT(Tabel1[[#This Row],[KlubNr]]," - ",Tabel1[[#This Row],[Klubnavn]])</f>
        <v>196 - Odense Blommenslyst Golfklub</v>
      </c>
      <c r="S1439">
        <f>Tabel1[[#This Row],[Fleks mænd]]+Tabel1[[#This Row],[Fleks damer]]</f>
        <v>82</v>
      </c>
      <c r="T1439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1439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439">
        <f>Tabel1[[#This Row],[Senior mænd]]+Tabel1[[#This Row],[Senior damer]]</f>
        <v>514</v>
      </c>
      <c r="W1439">
        <f>Tabel1[[#This Row],[Langdist mænd]]+Tabel1[[#This Row],[Langdist damer]]</f>
        <v>4</v>
      </c>
      <c r="X1439">
        <f>Tabel1[[#This Row],[I alt]]</f>
        <v>620</v>
      </c>
      <c r="Y1439">
        <f>Tabel1[[#This Row],[Passive]]</f>
        <v>7</v>
      </c>
      <c r="Z1439">
        <f>Tabel1[[#This Row],[Total Aktive]]+Tabel1[[#This Row],[Total Passive]]</f>
        <v>627</v>
      </c>
    </row>
    <row r="1440" spans="1:26" x14ac:dyDescent="0.2">
      <c r="A1440">
        <v>2018</v>
      </c>
      <c r="B1440">
        <v>66</v>
      </c>
      <c r="C1440" t="s">
        <v>164</v>
      </c>
      <c r="D1440">
        <v>6</v>
      </c>
      <c r="E1440">
        <v>2</v>
      </c>
      <c r="F1440">
        <v>1</v>
      </c>
      <c r="G1440">
        <v>0</v>
      </c>
      <c r="H1440">
        <v>184</v>
      </c>
      <c r="I1440">
        <v>95</v>
      </c>
      <c r="J1440">
        <v>0</v>
      </c>
      <c r="K1440">
        <v>1</v>
      </c>
      <c r="L1440">
        <v>33</v>
      </c>
      <c r="M1440">
        <v>19</v>
      </c>
      <c r="N1440">
        <v>177</v>
      </c>
      <c r="O1440">
        <v>98</v>
      </c>
      <c r="P1440">
        <v>616</v>
      </c>
      <c r="Q1440">
        <v>23</v>
      </c>
      <c r="R1440" t="str">
        <f>_xlfn.CONCAT(Tabel1[[#This Row],[KlubNr]]," - ",Tabel1[[#This Row],[Klubnavn]])</f>
        <v>66 - Henne Golfklub</v>
      </c>
      <c r="S1440">
        <f>Tabel1[[#This Row],[Fleks mænd]]+Tabel1[[#This Row],[Fleks damer]]</f>
        <v>52</v>
      </c>
      <c r="T1440">
        <f>Tabel1[[#This Row],[Junior drenge]]+Tabel1[[#This Row],[Junior piger]]+Tabel1[[#This Row],[Junior drenge uden banetill.]]+Tabel1[[#This Row],[Junior piger uden banetill.]]+Tabel1[[#This Row],[Senior mænd]]+Tabel1[[#This Row],[Senior damer]]</f>
        <v>288</v>
      </c>
      <c r="U1440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440">
        <f>Tabel1[[#This Row],[Senior mænd]]+Tabel1[[#This Row],[Senior damer]]</f>
        <v>279</v>
      </c>
      <c r="W1440">
        <f>Tabel1[[#This Row],[Langdist mænd]]+Tabel1[[#This Row],[Langdist damer]]</f>
        <v>275</v>
      </c>
      <c r="X1440">
        <f>Tabel1[[#This Row],[I alt]]</f>
        <v>616</v>
      </c>
      <c r="Y1440">
        <f>Tabel1[[#This Row],[Passive]]</f>
        <v>23</v>
      </c>
      <c r="Z1440">
        <f>Tabel1[[#This Row],[Total Aktive]]+Tabel1[[#This Row],[Total Passive]]</f>
        <v>639</v>
      </c>
    </row>
    <row r="1441" spans="1:26" x14ac:dyDescent="0.2">
      <c r="A1441">
        <v>2018</v>
      </c>
      <c r="B1441">
        <v>128</v>
      </c>
      <c r="C1441" t="s">
        <v>111</v>
      </c>
      <c r="D1441">
        <v>16</v>
      </c>
      <c r="E1441">
        <v>1</v>
      </c>
      <c r="F1441">
        <v>18</v>
      </c>
      <c r="G1441">
        <v>12</v>
      </c>
      <c r="H1441">
        <v>333</v>
      </c>
      <c r="I1441">
        <v>164</v>
      </c>
      <c r="J1441">
        <v>0</v>
      </c>
      <c r="K1441">
        <v>0</v>
      </c>
      <c r="L1441">
        <v>42</v>
      </c>
      <c r="M1441">
        <v>15</v>
      </c>
      <c r="N1441">
        <v>3</v>
      </c>
      <c r="O1441">
        <v>3</v>
      </c>
      <c r="P1441">
        <v>607</v>
      </c>
      <c r="Q1441">
        <v>50</v>
      </c>
      <c r="R1441" t="str">
        <f>_xlfn.CONCAT(Tabel1[[#This Row],[KlubNr]]," - ",Tabel1[[#This Row],[Klubnavn]])</f>
        <v>128 - Benniksgaard Golf Klub</v>
      </c>
      <c r="S1441">
        <f>Tabel1[[#This Row],[Fleks mænd]]+Tabel1[[#This Row],[Fleks damer]]</f>
        <v>57</v>
      </c>
      <c r="T1441">
        <f>Tabel1[[#This Row],[Junior drenge]]+Tabel1[[#This Row],[Junior piger]]+Tabel1[[#This Row],[Junior drenge uden banetill.]]+Tabel1[[#This Row],[Junior piger uden banetill.]]+Tabel1[[#This Row],[Senior mænd]]+Tabel1[[#This Row],[Senior damer]]</f>
        <v>544</v>
      </c>
      <c r="U1441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441">
        <f>Tabel1[[#This Row],[Senior mænd]]+Tabel1[[#This Row],[Senior damer]]</f>
        <v>497</v>
      </c>
      <c r="W1441">
        <f>Tabel1[[#This Row],[Langdist mænd]]+Tabel1[[#This Row],[Langdist damer]]</f>
        <v>6</v>
      </c>
      <c r="X1441">
        <f>Tabel1[[#This Row],[I alt]]</f>
        <v>607</v>
      </c>
      <c r="Y1441">
        <f>Tabel1[[#This Row],[Passive]]</f>
        <v>50</v>
      </c>
      <c r="Z1441">
        <f>Tabel1[[#This Row],[Total Aktive]]+Tabel1[[#This Row],[Total Passive]]</f>
        <v>657</v>
      </c>
    </row>
    <row r="1442" spans="1:26" x14ac:dyDescent="0.2">
      <c r="A1442">
        <v>2018</v>
      </c>
      <c r="B1442">
        <v>154</v>
      </c>
      <c r="C1442" t="s">
        <v>150</v>
      </c>
      <c r="D1442">
        <v>11</v>
      </c>
      <c r="E1442">
        <v>1</v>
      </c>
      <c r="F1442">
        <v>0</v>
      </c>
      <c r="G1442">
        <v>0</v>
      </c>
      <c r="H1442">
        <v>274</v>
      </c>
      <c r="I1442">
        <v>145</v>
      </c>
      <c r="J1442">
        <v>0</v>
      </c>
      <c r="K1442">
        <v>0</v>
      </c>
      <c r="L1442">
        <v>59</v>
      </c>
      <c r="M1442">
        <v>30</v>
      </c>
      <c r="N1442">
        <v>62</v>
      </c>
      <c r="O1442">
        <v>24</v>
      </c>
      <c r="P1442">
        <v>606</v>
      </c>
      <c r="Q1442">
        <v>21</v>
      </c>
      <c r="R1442" t="str">
        <f>_xlfn.CONCAT(Tabel1[[#This Row],[KlubNr]]," - ",Tabel1[[#This Row],[Klubnavn]])</f>
        <v>154 - Skærbæk Mølle Golfklub Ølgod</v>
      </c>
      <c r="S1442">
        <f>Tabel1[[#This Row],[Fleks mænd]]+Tabel1[[#This Row],[Fleks damer]]</f>
        <v>89</v>
      </c>
      <c r="T1442">
        <f>Tabel1[[#This Row],[Junior drenge]]+Tabel1[[#This Row],[Junior piger]]+Tabel1[[#This Row],[Junior drenge uden banetill.]]+Tabel1[[#This Row],[Junior piger uden banetill.]]+Tabel1[[#This Row],[Senior mænd]]+Tabel1[[#This Row],[Senior damer]]</f>
        <v>431</v>
      </c>
      <c r="U1442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1442">
        <f>Tabel1[[#This Row],[Senior mænd]]+Tabel1[[#This Row],[Senior damer]]</f>
        <v>419</v>
      </c>
      <c r="W1442">
        <f>Tabel1[[#This Row],[Langdist mænd]]+Tabel1[[#This Row],[Langdist damer]]</f>
        <v>86</v>
      </c>
      <c r="X1442">
        <f>Tabel1[[#This Row],[I alt]]</f>
        <v>606</v>
      </c>
      <c r="Y1442">
        <f>Tabel1[[#This Row],[Passive]]</f>
        <v>21</v>
      </c>
      <c r="Z1442">
        <f>Tabel1[[#This Row],[Total Aktive]]+Tabel1[[#This Row],[Total Passive]]</f>
        <v>627</v>
      </c>
    </row>
    <row r="1443" spans="1:26" x14ac:dyDescent="0.2">
      <c r="A1443">
        <v>2018</v>
      </c>
      <c r="B1443">
        <v>149</v>
      </c>
      <c r="C1443" t="s">
        <v>131</v>
      </c>
      <c r="D1443">
        <v>15</v>
      </c>
      <c r="E1443">
        <v>5</v>
      </c>
      <c r="F1443">
        <v>4</v>
      </c>
      <c r="G1443">
        <v>0</v>
      </c>
      <c r="H1443">
        <v>296</v>
      </c>
      <c r="I1443">
        <v>173</v>
      </c>
      <c r="J1443">
        <v>0</v>
      </c>
      <c r="K1443">
        <v>0</v>
      </c>
      <c r="L1443">
        <v>54</v>
      </c>
      <c r="M1443">
        <v>20</v>
      </c>
      <c r="N1443">
        <v>22</v>
      </c>
      <c r="O1443">
        <v>10</v>
      </c>
      <c r="P1443">
        <v>599</v>
      </c>
      <c r="Q1443">
        <v>43</v>
      </c>
      <c r="R1443" t="str">
        <f>_xlfn.CONCAT(Tabel1[[#This Row],[KlubNr]]," - ",Tabel1[[#This Row],[Klubnavn]])</f>
        <v>149 - Aabenraa Golfklub</v>
      </c>
      <c r="S1443">
        <f>Tabel1[[#This Row],[Fleks mænd]]+Tabel1[[#This Row],[Fleks damer]]</f>
        <v>74</v>
      </c>
      <c r="T1443">
        <f>Tabel1[[#This Row],[Junior drenge]]+Tabel1[[#This Row],[Junior piger]]+Tabel1[[#This Row],[Junior drenge uden banetill.]]+Tabel1[[#This Row],[Junior piger uden banetill.]]+Tabel1[[#This Row],[Senior mænd]]+Tabel1[[#This Row],[Senior damer]]</f>
        <v>493</v>
      </c>
      <c r="U1443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1443">
        <f>Tabel1[[#This Row],[Senior mænd]]+Tabel1[[#This Row],[Senior damer]]</f>
        <v>469</v>
      </c>
      <c r="W1443">
        <f>Tabel1[[#This Row],[Langdist mænd]]+Tabel1[[#This Row],[Langdist damer]]</f>
        <v>32</v>
      </c>
      <c r="X1443">
        <f>Tabel1[[#This Row],[I alt]]</f>
        <v>599</v>
      </c>
      <c r="Y1443">
        <f>Tabel1[[#This Row],[Passive]]</f>
        <v>43</v>
      </c>
      <c r="Z1443">
        <f>Tabel1[[#This Row],[Total Aktive]]+Tabel1[[#This Row],[Total Passive]]</f>
        <v>642</v>
      </c>
    </row>
    <row r="1444" spans="1:26" x14ac:dyDescent="0.2">
      <c r="A1444">
        <v>2018</v>
      </c>
      <c r="B1444">
        <v>71</v>
      </c>
      <c r="C1444" t="s">
        <v>138</v>
      </c>
      <c r="D1444">
        <v>9</v>
      </c>
      <c r="E1444">
        <v>6</v>
      </c>
      <c r="F1444">
        <v>7</v>
      </c>
      <c r="G1444">
        <v>4</v>
      </c>
      <c r="H1444">
        <v>319</v>
      </c>
      <c r="I1444">
        <v>192</v>
      </c>
      <c r="J1444">
        <v>0</v>
      </c>
      <c r="K1444">
        <v>0</v>
      </c>
      <c r="L1444">
        <v>35</v>
      </c>
      <c r="M1444">
        <v>17</v>
      </c>
      <c r="N1444">
        <v>4</v>
      </c>
      <c r="O1444">
        <v>4</v>
      </c>
      <c r="P1444">
        <v>597</v>
      </c>
      <c r="Q1444">
        <v>8</v>
      </c>
      <c r="R1444" t="str">
        <f>_xlfn.CONCAT(Tabel1[[#This Row],[KlubNr]]," - ",Tabel1[[#This Row],[Klubnavn]])</f>
        <v>71 - Sæby Golfklub</v>
      </c>
      <c r="S1444">
        <f>Tabel1[[#This Row],[Fleks mænd]]+Tabel1[[#This Row],[Fleks damer]]</f>
        <v>52</v>
      </c>
      <c r="T1444">
        <f>Tabel1[[#This Row],[Junior drenge]]+Tabel1[[#This Row],[Junior piger]]+Tabel1[[#This Row],[Junior drenge uden banetill.]]+Tabel1[[#This Row],[Junior piger uden banetill.]]+Tabel1[[#This Row],[Senior mænd]]+Tabel1[[#This Row],[Senior damer]]</f>
        <v>537</v>
      </c>
      <c r="U1444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444">
        <f>Tabel1[[#This Row],[Senior mænd]]+Tabel1[[#This Row],[Senior damer]]</f>
        <v>511</v>
      </c>
      <c r="W1444">
        <f>Tabel1[[#This Row],[Langdist mænd]]+Tabel1[[#This Row],[Langdist damer]]</f>
        <v>8</v>
      </c>
      <c r="X1444">
        <f>Tabel1[[#This Row],[I alt]]</f>
        <v>597</v>
      </c>
      <c r="Y1444">
        <f>Tabel1[[#This Row],[Passive]]</f>
        <v>8</v>
      </c>
      <c r="Z1444">
        <f>Tabel1[[#This Row],[Total Aktive]]+Tabel1[[#This Row],[Total Passive]]</f>
        <v>605</v>
      </c>
    </row>
    <row r="1445" spans="1:26" x14ac:dyDescent="0.2">
      <c r="A1445">
        <v>2018</v>
      </c>
      <c r="B1445">
        <v>77</v>
      </c>
      <c r="C1445" t="s">
        <v>160</v>
      </c>
      <c r="D1445">
        <v>14</v>
      </c>
      <c r="E1445">
        <v>0</v>
      </c>
      <c r="F1445">
        <v>16</v>
      </c>
      <c r="G1445">
        <v>7</v>
      </c>
      <c r="H1445">
        <v>262</v>
      </c>
      <c r="I1445">
        <v>86</v>
      </c>
      <c r="J1445">
        <v>0</v>
      </c>
      <c r="K1445">
        <v>0</v>
      </c>
      <c r="L1445">
        <v>124</v>
      </c>
      <c r="M1445">
        <v>51</v>
      </c>
      <c r="N1445">
        <v>24</v>
      </c>
      <c r="O1445">
        <v>13</v>
      </c>
      <c r="P1445">
        <v>597</v>
      </c>
      <c r="Q1445">
        <v>12</v>
      </c>
      <c r="R1445" t="str">
        <f>_xlfn.CONCAT(Tabel1[[#This Row],[KlubNr]]," - ",Tabel1[[#This Row],[Klubnavn]])</f>
        <v>77 - Hjarbæk Fjord Golf Klub</v>
      </c>
      <c r="S1445">
        <f>Tabel1[[#This Row],[Fleks mænd]]+Tabel1[[#This Row],[Fleks damer]]</f>
        <v>175</v>
      </c>
      <c r="T1445">
        <f>Tabel1[[#This Row],[Junior drenge]]+Tabel1[[#This Row],[Junior piger]]+Tabel1[[#This Row],[Junior drenge uden banetill.]]+Tabel1[[#This Row],[Junior piger uden banetill.]]+Tabel1[[#This Row],[Senior mænd]]+Tabel1[[#This Row],[Senior damer]]</f>
        <v>385</v>
      </c>
      <c r="U1445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445">
        <f>Tabel1[[#This Row],[Senior mænd]]+Tabel1[[#This Row],[Senior damer]]</f>
        <v>348</v>
      </c>
      <c r="W1445">
        <f>Tabel1[[#This Row],[Langdist mænd]]+Tabel1[[#This Row],[Langdist damer]]</f>
        <v>37</v>
      </c>
      <c r="X1445">
        <f>Tabel1[[#This Row],[I alt]]</f>
        <v>597</v>
      </c>
      <c r="Y1445">
        <f>Tabel1[[#This Row],[Passive]]</f>
        <v>12</v>
      </c>
      <c r="Z1445">
        <f>Tabel1[[#This Row],[Total Aktive]]+Tabel1[[#This Row],[Total Passive]]</f>
        <v>609</v>
      </c>
    </row>
    <row r="1446" spans="1:26" x14ac:dyDescent="0.2">
      <c r="A1446">
        <v>2018</v>
      </c>
      <c r="B1446">
        <v>69</v>
      </c>
      <c r="C1446" t="s">
        <v>135</v>
      </c>
      <c r="D1446">
        <v>29</v>
      </c>
      <c r="E1446">
        <v>7</v>
      </c>
      <c r="F1446">
        <v>5</v>
      </c>
      <c r="G1446">
        <v>6</v>
      </c>
      <c r="H1446">
        <v>332</v>
      </c>
      <c r="I1446">
        <v>168</v>
      </c>
      <c r="J1446">
        <v>0</v>
      </c>
      <c r="K1446">
        <v>0</v>
      </c>
      <c r="L1446">
        <v>24</v>
      </c>
      <c r="M1446">
        <v>11</v>
      </c>
      <c r="N1446">
        <v>1</v>
      </c>
      <c r="O1446">
        <v>1</v>
      </c>
      <c r="P1446">
        <v>584</v>
      </c>
      <c r="Q1446">
        <v>151</v>
      </c>
      <c r="R1446" t="str">
        <f>_xlfn.CONCAT(Tabel1[[#This Row],[KlubNr]]," - ",Tabel1[[#This Row],[Klubnavn]])</f>
        <v>69 - Maribo Sø Golfklub</v>
      </c>
      <c r="S1446">
        <f>Tabel1[[#This Row],[Fleks mænd]]+Tabel1[[#This Row],[Fleks damer]]</f>
        <v>35</v>
      </c>
      <c r="T1446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1446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446">
        <f>Tabel1[[#This Row],[Senior mænd]]+Tabel1[[#This Row],[Senior damer]]</f>
        <v>500</v>
      </c>
      <c r="W1446">
        <f>Tabel1[[#This Row],[Langdist mænd]]+Tabel1[[#This Row],[Langdist damer]]</f>
        <v>2</v>
      </c>
      <c r="X1446">
        <f>Tabel1[[#This Row],[I alt]]</f>
        <v>584</v>
      </c>
      <c r="Y1446">
        <f>Tabel1[[#This Row],[Passive]]</f>
        <v>151</v>
      </c>
      <c r="Z1446">
        <f>Tabel1[[#This Row],[Total Aktive]]+Tabel1[[#This Row],[Total Passive]]</f>
        <v>735</v>
      </c>
    </row>
    <row r="1447" spans="1:26" x14ac:dyDescent="0.2">
      <c r="A1447">
        <v>2018</v>
      </c>
      <c r="B1447">
        <v>109</v>
      </c>
      <c r="C1447" t="s">
        <v>142</v>
      </c>
      <c r="D1447">
        <v>8</v>
      </c>
      <c r="E1447">
        <v>1</v>
      </c>
      <c r="F1447">
        <v>14</v>
      </c>
      <c r="G1447">
        <v>3</v>
      </c>
      <c r="H1447">
        <v>366</v>
      </c>
      <c r="I1447">
        <v>144</v>
      </c>
      <c r="J1447">
        <v>0</v>
      </c>
      <c r="K1447">
        <v>0</v>
      </c>
      <c r="L1447">
        <v>21</v>
      </c>
      <c r="M1447">
        <v>16</v>
      </c>
      <c r="N1447">
        <v>6</v>
      </c>
      <c r="O1447">
        <v>2</v>
      </c>
      <c r="P1447">
        <v>581</v>
      </c>
      <c r="Q1447">
        <v>17</v>
      </c>
      <c r="R1447" t="str">
        <f>_xlfn.CONCAT(Tabel1[[#This Row],[KlubNr]]," - ",Tabel1[[#This Row],[Klubnavn]])</f>
        <v>109 - Sebber Kloster Golf Klub</v>
      </c>
      <c r="S1447">
        <f>Tabel1[[#This Row],[Fleks mænd]]+Tabel1[[#This Row],[Fleks damer]]</f>
        <v>37</v>
      </c>
      <c r="T1447">
        <f>Tabel1[[#This Row],[Junior drenge]]+Tabel1[[#This Row],[Junior piger]]+Tabel1[[#This Row],[Junior drenge uden banetill.]]+Tabel1[[#This Row],[Junior piger uden banetill.]]+Tabel1[[#This Row],[Senior mænd]]+Tabel1[[#This Row],[Senior damer]]</f>
        <v>536</v>
      </c>
      <c r="U1447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447">
        <f>Tabel1[[#This Row],[Senior mænd]]+Tabel1[[#This Row],[Senior damer]]</f>
        <v>510</v>
      </c>
      <c r="W1447">
        <f>Tabel1[[#This Row],[Langdist mænd]]+Tabel1[[#This Row],[Langdist damer]]</f>
        <v>8</v>
      </c>
      <c r="X1447">
        <f>Tabel1[[#This Row],[I alt]]</f>
        <v>581</v>
      </c>
      <c r="Y1447">
        <f>Tabel1[[#This Row],[Passive]]</f>
        <v>17</v>
      </c>
      <c r="Z1447">
        <f>Tabel1[[#This Row],[Total Aktive]]+Tabel1[[#This Row],[Total Passive]]</f>
        <v>598</v>
      </c>
    </row>
    <row r="1448" spans="1:26" x14ac:dyDescent="0.2">
      <c r="A1448">
        <v>2018</v>
      </c>
      <c r="B1448">
        <v>200</v>
      </c>
      <c r="C1448" t="s">
        <v>214</v>
      </c>
      <c r="D1448">
        <v>73</v>
      </c>
      <c r="E1448">
        <v>5</v>
      </c>
      <c r="F1448">
        <v>26</v>
      </c>
      <c r="G1448">
        <v>17</v>
      </c>
      <c r="H1448">
        <v>363</v>
      </c>
      <c r="I1448">
        <v>94</v>
      </c>
      <c r="J1448">
        <v>0</v>
      </c>
      <c r="K1448">
        <v>0</v>
      </c>
      <c r="L1448">
        <v>0</v>
      </c>
      <c r="M1448">
        <v>0</v>
      </c>
      <c r="N1448">
        <v>0</v>
      </c>
      <c r="O1448">
        <v>0</v>
      </c>
      <c r="P1448">
        <v>578</v>
      </c>
      <c r="Q1448">
        <v>0</v>
      </c>
      <c r="R1448" t="str">
        <f>_xlfn.CONCAT(Tabel1[[#This Row],[KlubNr]]," - ",Tabel1[[#This Row],[Klubnavn]])</f>
        <v>200 - Great Northern Golf Club</v>
      </c>
      <c r="S1448">
        <f>Tabel1[[#This Row],[Fleks mænd]]+Tabel1[[#This Row],[Fleks damer]]</f>
        <v>0</v>
      </c>
      <c r="T1448">
        <f>Tabel1[[#This Row],[Junior drenge]]+Tabel1[[#This Row],[Junior piger]]+Tabel1[[#This Row],[Junior drenge uden banetill.]]+Tabel1[[#This Row],[Junior piger uden banetill.]]+Tabel1[[#This Row],[Senior mænd]]+Tabel1[[#This Row],[Senior damer]]</f>
        <v>578</v>
      </c>
      <c r="U1448">
        <f>Tabel1[[#This Row],[Junior drenge]]+Tabel1[[#This Row],[Junior piger]]+Tabel1[[#This Row],[Junior drenge uden banetill.]]+Tabel1[[#This Row],[Junior piger uden banetill.]]+Tabel1[[#This Row],[Fleks drenge]]+Tabel1[[#This Row],[Fleks piger]]</f>
        <v>121</v>
      </c>
      <c r="V1448">
        <f>Tabel1[[#This Row],[Senior mænd]]+Tabel1[[#This Row],[Senior damer]]</f>
        <v>457</v>
      </c>
      <c r="W1448">
        <f>Tabel1[[#This Row],[Langdist mænd]]+Tabel1[[#This Row],[Langdist damer]]</f>
        <v>0</v>
      </c>
      <c r="X1448">
        <f>Tabel1[[#This Row],[I alt]]</f>
        <v>578</v>
      </c>
      <c r="Y1448">
        <f>Tabel1[[#This Row],[Passive]]</f>
        <v>0</v>
      </c>
      <c r="Z1448">
        <f>Tabel1[[#This Row],[Total Aktive]]+Tabel1[[#This Row],[Total Passive]]</f>
        <v>578</v>
      </c>
    </row>
    <row r="1449" spans="1:26" x14ac:dyDescent="0.2">
      <c r="A1449">
        <v>2018</v>
      </c>
      <c r="B1449">
        <v>190</v>
      </c>
      <c r="C1449" t="s">
        <v>155</v>
      </c>
      <c r="D1449">
        <v>18</v>
      </c>
      <c r="E1449">
        <v>3</v>
      </c>
      <c r="F1449">
        <v>11</v>
      </c>
      <c r="G1449">
        <v>3</v>
      </c>
      <c r="H1449">
        <v>304</v>
      </c>
      <c r="I1449">
        <v>105</v>
      </c>
      <c r="J1449">
        <v>0</v>
      </c>
      <c r="K1449">
        <v>0</v>
      </c>
      <c r="L1449">
        <v>92</v>
      </c>
      <c r="M1449">
        <v>40</v>
      </c>
      <c r="N1449">
        <v>0</v>
      </c>
      <c r="O1449">
        <v>0</v>
      </c>
      <c r="P1449">
        <v>576</v>
      </c>
      <c r="Q1449">
        <v>28</v>
      </c>
      <c r="R1449" t="str">
        <f>_xlfn.CONCAT(Tabel1[[#This Row],[KlubNr]]," - ",Tabel1[[#This Row],[Klubnavn]])</f>
        <v>190 - Rønnede Golf Klub</v>
      </c>
      <c r="S1449">
        <f>Tabel1[[#This Row],[Fleks mænd]]+Tabel1[[#This Row],[Fleks damer]]</f>
        <v>132</v>
      </c>
      <c r="T1449">
        <f>Tabel1[[#This Row],[Junior drenge]]+Tabel1[[#This Row],[Junior piger]]+Tabel1[[#This Row],[Junior drenge uden banetill.]]+Tabel1[[#This Row],[Junior piger uden banetill.]]+Tabel1[[#This Row],[Senior mænd]]+Tabel1[[#This Row],[Senior damer]]</f>
        <v>444</v>
      </c>
      <c r="U1449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449">
        <f>Tabel1[[#This Row],[Senior mænd]]+Tabel1[[#This Row],[Senior damer]]</f>
        <v>409</v>
      </c>
      <c r="W1449">
        <f>Tabel1[[#This Row],[Langdist mænd]]+Tabel1[[#This Row],[Langdist damer]]</f>
        <v>0</v>
      </c>
      <c r="X1449">
        <f>Tabel1[[#This Row],[I alt]]</f>
        <v>576</v>
      </c>
      <c r="Y1449">
        <f>Tabel1[[#This Row],[Passive]]</f>
        <v>28</v>
      </c>
      <c r="Z1449">
        <f>Tabel1[[#This Row],[Total Aktive]]+Tabel1[[#This Row],[Total Passive]]</f>
        <v>604</v>
      </c>
    </row>
    <row r="1450" spans="1:26" x14ac:dyDescent="0.2">
      <c r="A1450">
        <v>2018</v>
      </c>
      <c r="B1450">
        <v>133</v>
      </c>
      <c r="C1450" t="s">
        <v>230</v>
      </c>
      <c r="D1450">
        <v>6</v>
      </c>
      <c r="E1450">
        <v>3</v>
      </c>
      <c r="F1450">
        <v>3</v>
      </c>
      <c r="G1450">
        <v>1</v>
      </c>
      <c r="H1450">
        <v>320</v>
      </c>
      <c r="I1450">
        <v>108</v>
      </c>
      <c r="J1450">
        <v>0</v>
      </c>
      <c r="K1450">
        <v>0</v>
      </c>
      <c r="L1450">
        <v>86</v>
      </c>
      <c r="M1450">
        <v>38</v>
      </c>
      <c r="N1450">
        <v>3</v>
      </c>
      <c r="O1450">
        <v>0</v>
      </c>
      <c r="P1450">
        <v>568</v>
      </c>
      <c r="Q1450">
        <v>11</v>
      </c>
      <c r="R1450" t="str">
        <f>_xlfn.CONCAT(Tabel1[[#This Row],[KlubNr]]," - ",Tabel1[[#This Row],[Klubnavn]])</f>
        <v xml:space="preserve">133 - Harekær </v>
      </c>
      <c r="S1450">
        <f>Tabel1[[#This Row],[Fleks mænd]]+Tabel1[[#This Row],[Fleks damer]]</f>
        <v>124</v>
      </c>
      <c r="T1450">
        <f>Tabel1[[#This Row],[Junior drenge]]+Tabel1[[#This Row],[Junior piger]]+Tabel1[[#This Row],[Junior drenge uden banetill.]]+Tabel1[[#This Row],[Junior piger uden banetill.]]+Tabel1[[#This Row],[Senior mænd]]+Tabel1[[#This Row],[Senior damer]]</f>
        <v>441</v>
      </c>
      <c r="U1450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450">
        <f>Tabel1[[#This Row],[Senior mænd]]+Tabel1[[#This Row],[Senior damer]]</f>
        <v>428</v>
      </c>
      <c r="W1450">
        <f>Tabel1[[#This Row],[Langdist mænd]]+Tabel1[[#This Row],[Langdist damer]]</f>
        <v>3</v>
      </c>
      <c r="X1450">
        <f>Tabel1[[#This Row],[I alt]]</f>
        <v>568</v>
      </c>
      <c r="Y1450">
        <f>Tabel1[[#This Row],[Passive]]</f>
        <v>11</v>
      </c>
      <c r="Z1450">
        <f>Tabel1[[#This Row],[Total Aktive]]+Tabel1[[#This Row],[Total Passive]]</f>
        <v>579</v>
      </c>
    </row>
    <row r="1451" spans="1:26" x14ac:dyDescent="0.2">
      <c r="A1451">
        <v>2018</v>
      </c>
      <c r="B1451">
        <v>41</v>
      </c>
      <c r="C1451" t="s">
        <v>104</v>
      </c>
      <c r="D1451">
        <v>15</v>
      </c>
      <c r="E1451">
        <v>4</v>
      </c>
      <c r="F1451">
        <v>8</v>
      </c>
      <c r="G1451">
        <v>0</v>
      </c>
      <c r="H1451">
        <v>364</v>
      </c>
      <c r="I1451">
        <v>171</v>
      </c>
      <c r="J1451">
        <v>0</v>
      </c>
      <c r="K1451">
        <v>0</v>
      </c>
      <c r="L1451">
        <v>0</v>
      </c>
      <c r="M1451">
        <v>0</v>
      </c>
      <c r="N1451">
        <v>0</v>
      </c>
      <c r="O1451">
        <v>0</v>
      </c>
      <c r="P1451">
        <v>562</v>
      </c>
      <c r="Q1451">
        <v>176</v>
      </c>
      <c r="R1451" t="str">
        <f>_xlfn.CONCAT(Tabel1[[#This Row],[KlubNr]]," - ",Tabel1[[#This Row],[Klubnavn]])</f>
        <v>41 - Kalundborg Golfklub</v>
      </c>
      <c r="S1451">
        <f>Tabel1[[#This Row],[Fleks mænd]]+Tabel1[[#This Row],[Fleks damer]]</f>
        <v>0</v>
      </c>
      <c r="T1451">
        <f>Tabel1[[#This Row],[Junior drenge]]+Tabel1[[#This Row],[Junior piger]]+Tabel1[[#This Row],[Junior drenge uden banetill.]]+Tabel1[[#This Row],[Junior piger uden banetill.]]+Tabel1[[#This Row],[Senior mænd]]+Tabel1[[#This Row],[Senior damer]]</f>
        <v>562</v>
      </c>
      <c r="U1451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451">
        <f>Tabel1[[#This Row],[Senior mænd]]+Tabel1[[#This Row],[Senior damer]]</f>
        <v>535</v>
      </c>
      <c r="W1451">
        <f>Tabel1[[#This Row],[Langdist mænd]]+Tabel1[[#This Row],[Langdist damer]]</f>
        <v>0</v>
      </c>
      <c r="X1451">
        <f>Tabel1[[#This Row],[I alt]]</f>
        <v>562</v>
      </c>
      <c r="Y1451">
        <f>Tabel1[[#This Row],[Passive]]</f>
        <v>176</v>
      </c>
      <c r="Z1451">
        <f>Tabel1[[#This Row],[Total Aktive]]+Tabel1[[#This Row],[Total Passive]]</f>
        <v>738</v>
      </c>
    </row>
    <row r="1452" spans="1:26" x14ac:dyDescent="0.2">
      <c r="A1452">
        <v>2018</v>
      </c>
      <c r="B1452">
        <v>159</v>
      </c>
      <c r="C1452" t="s">
        <v>237</v>
      </c>
      <c r="D1452">
        <v>17</v>
      </c>
      <c r="E1452">
        <v>1</v>
      </c>
      <c r="F1452">
        <v>12</v>
      </c>
      <c r="G1452">
        <v>6</v>
      </c>
      <c r="H1452">
        <v>305</v>
      </c>
      <c r="I1452">
        <v>92</v>
      </c>
      <c r="J1452">
        <v>1</v>
      </c>
      <c r="K1452">
        <v>0</v>
      </c>
      <c r="L1452">
        <v>96</v>
      </c>
      <c r="M1452">
        <v>18</v>
      </c>
      <c r="N1452">
        <v>9</v>
      </c>
      <c r="O1452">
        <v>4</v>
      </c>
      <c r="P1452">
        <v>561</v>
      </c>
      <c r="Q1452">
        <v>44</v>
      </c>
      <c r="R1452" t="str">
        <f>_xlfn.CONCAT(Tabel1[[#This Row],[KlubNr]]," - ",Tabel1[[#This Row],[Klubnavn]])</f>
        <v>159 - Volstrup Golf Klub</v>
      </c>
      <c r="S1452">
        <f>Tabel1[[#This Row],[Fleks mænd]]+Tabel1[[#This Row],[Fleks damer]]</f>
        <v>114</v>
      </c>
      <c r="T1452">
        <f>Tabel1[[#This Row],[Junior drenge]]+Tabel1[[#This Row],[Junior piger]]+Tabel1[[#This Row],[Junior drenge uden banetill.]]+Tabel1[[#This Row],[Junior piger uden banetill.]]+Tabel1[[#This Row],[Senior mænd]]+Tabel1[[#This Row],[Senior damer]]</f>
        <v>433</v>
      </c>
      <c r="U1452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452">
        <f>Tabel1[[#This Row],[Senior mænd]]+Tabel1[[#This Row],[Senior damer]]</f>
        <v>397</v>
      </c>
      <c r="W1452">
        <f>Tabel1[[#This Row],[Langdist mænd]]+Tabel1[[#This Row],[Langdist damer]]</f>
        <v>13</v>
      </c>
      <c r="X1452">
        <f>Tabel1[[#This Row],[I alt]]</f>
        <v>561</v>
      </c>
      <c r="Y1452">
        <f>Tabel1[[#This Row],[Passive]]</f>
        <v>44</v>
      </c>
      <c r="Z1452">
        <f>Tabel1[[#This Row],[Total Aktive]]+Tabel1[[#This Row],[Total Passive]]</f>
        <v>605</v>
      </c>
    </row>
    <row r="1453" spans="1:26" x14ac:dyDescent="0.2">
      <c r="A1453">
        <v>2018</v>
      </c>
      <c r="B1453">
        <v>107</v>
      </c>
      <c r="C1453" t="s">
        <v>156</v>
      </c>
      <c r="D1453">
        <v>15</v>
      </c>
      <c r="E1453">
        <v>8</v>
      </c>
      <c r="F1453">
        <v>9</v>
      </c>
      <c r="G1453">
        <v>6</v>
      </c>
      <c r="H1453">
        <v>312</v>
      </c>
      <c r="I1453">
        <v>136</v>
      </c>
      <c r="J1453">
        <v>0</v>
      </c>
      <c r="K1453">
        <v>0</v>
      </c>
      <c r="L1453">
        <v>32</v>
      </c>
      <c r="M1453">
        <v>18</v>
      </c>
      <c r="N1453">
        <v>13</v>
      </c>
      <c r="O1453">
        <v>5</v>
      </c>
      <c r="P1453">
        <v>554</v>
      </c>
      <c r="Q1453">
        <v>40</v>
      </c>
      <c r="R1453" t="str">
        <f>_xlfn.CONCAT(Tabel1[[#This Row],[KlubNr]]," - ",Tabel1[[#This Row],[Klubnavn]])</f>
        <v>107 - Åskov Golfklub</v>
      </c>
      <c r="S1453">
        <f>Tabel1[[#This Row],[Fleks mænd]]+Tabel1[[#This Row],[Fleks damer]]</f>
        <v>50</v>
      </c>
      <c r="T1453">
        <f>Tabel1[[#This Row],[Junior drenge]]+Tabel1[[#This Row],[Junior piger]]+Tabel1[[#This Row],[Junior drenge uden banetill.]]+Tabel1[[#This Row],[Junior piger uden banetill.]]+Tabel1[[#This Row],[Senior mænd]]+Tabel1[[#This Row],[Senior damer]]</f>
        <v>486</v>
      </c>
      <c r="U1453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1453">
        <f>Tabel1[[#This Row],[Senior mænd]]+Tabel1[[#This Row],[Senior damer]]</f>
        <v>448</v>
      </c>
      <c r="W1453">
        <f>Tabel1[[#This Row],[Langdist mænd]]+Tabel1[[#This Row],[Langdist damer]]</f>
        <v>18</v>
      </c>
      <c r="X1453">
        <f>Tabel1[[#This Row],[I alt]]</f>
        <v>554</v>
      </c>
      <c r="Y1453">
        <f>Tabel1[[#This Row],[Passive]]</f>
        <v>40</v>
      </c>
      <c r="Z1453">
        <f>Tabel1[[#This Row],[Total Aktive]]+Tabel1[[#This Row],[Total Passive]]</f>
        <v>594</v>
      </c>
    </row>
    <row r="1454" spans="1:26" x14ac:dyDescent="0.2">
      <c r="A1454">
        <v>2018</v>
      </c>
      <c r="B1454">
        <v>150</v>
      </c>
      <c r="C1454" t="s">
        <v>154</v>
      </c>
      <c r="D1454">
        <v>5</v>
      </c>
      <c r="E1454">
        <v>0</v>
      </c>
      <c r="F1454">
        <v>6</v>
      </c>
      <c r="G1454">
        <v>6</v>
      </c>
      <c r="H1454">
        <v>373</v>
      </c>
      <c r="I1454">
        <v>101</v>
      </c>
      <c r="J1454">
        <v>0</v>
      </c>
      <c r="K1454">
        <v>0</v>
      </c>
      <c r="L1454">
        <v>34</v>
      </c>
      <c r="M1454">
        <v>13</v>
      </c>
      <c r="N1454">
        <v>6</v>
      </c>
      <c r="O1454">
        <v>6</v>
      </c>
      <c r="P1454">
        <v>550</v>
      </c>
      <c r="Q1454">
        <v>61</v>
      </c>
      <c r="R1454" t="str">
        <f>_xlfn.CONCAT(Tabel1[[#This Row],[KlubNr]]," - ",Tabel1[[#This Row],[Klubnavn]])</f>
        <v>150 - Randers Fjord Golfklub</v>
      </c>
      <c r="S1454">
        <f>Tabel1[[#This Row],[Fleks mænd]]+Tabel1[[#This Row],[Fleks damer]]</f>
        <v>47</v>
      </c>
      <c r="T1454">
        <f>Tabel1[[#This Row],[Junior drenge]]+Tabel1[[#This Row],[Junior piger]]+Tabel1[[#This Row],[Junior drenge uden banetill.]]+Tabel1[[#This Row],[Junior piger uden banetill.]]+Tabel1[[#This Row],[Senior mænd]]+Tabel1[[#This Row],[Senior damer]]</f>
        <v>491</v>
      </c>
      <c r="U1454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454">
        <f>Tabel1[[#This Row],[Senior mænd]]+Tabel1[[#This Row],[Senior damer]]</f>
        <v>474</v>
      </c>
      <c r="W1454">
        <f>Tabel1[[#This Row],[Langdist mænd]]+Tabel1[[#This Row],[Langdist damer]]</f>
        <v>12</v>
      </c>
      <c r="X1454">
        <f>Tabel1[[#This Row],[I alt]]</f>
        <v>550</v>
      </c>
      <c r="Y1454">
        <f>Tabel1[[#This Row],[Passive]]</f>
        <v>61</v>
      </c>
      <c r="Z1454">
        <f>Tabel1[[#This Row],[Total Aktive]]+Tabel1[[#This Row],[Total Passive]]</f>
        <v>611</v>
      </c>
    </row>
    <row r="1455" spans="1:26" x14ac:dyDescent="0.2">
      <c r="A1455">
        <v>2018</v>
      </c>
      <c r="B1455">
        <v>88</v>
      </c>
      <c r="C1455" t="s">
        <v>153</v>
      </c>
      <c r="D1455">
        <v>5</v>
      </c>
      <c r="E1455">
        <v>0</v>
      </c>
      <c r="F1455">
        <v>0</v>
      </c>
      <c r="G1455">
        <v>1</v>
      </c>
      <c r="H1455">
        <v>330</v>
      </c>
      <c r="I1455">
        <v>131</v>
      </c>
      <c r="J1455">
        <v>0</v>
      </c>
      <c r="K1455">
        <v>0</v>
      </c>
      <c r="L1455">
        <v>40</v>
      </c>
      <c r="M1455">
        <v>25</v>
      </c>
      <c r="N1455">
        <v>3</v>
      </c>
      <c r="O1455">
        <v>0</v>
      </c>
      <c r="P1455">
        <v>535</v>
      </c>
      <c r="Q1455">
        <v>59</v>
      </c>
      <c r="R1455" t="str">
        <f>_xlfn.CONCAT(Tabel1[[#This Row],[KlubNr]]," - ",Tabel1[[#This Row],[Klubnavn]])</f>
        <v>88 - Tønder Golf Klub</v>
      </c>
      <c r="S1455">
        <f>Tabel1[[#This Row],[Fleks mænd]]+Tabel1[[#This Row],[Fleks damer]]</f>
        <v>65</v>
      </c>
      <c r="T1455">
        <f>Tabel1[[#This Row],[Junior drenge]]+Tabel1[[#This Row],[Junior piger]]+Tabel1[[#This Row],[Junior drenge uden banetill.]]+Tabel1[[#This Row],[Junior piger uden banetill.]]+Tabel1[[#This Row],[Senior mænd]]+Tabel1[[#This Row],[Senior damer]]</f>
        <v>467</v>
      </c>
      <c r="U1455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455">
        <f>Tabel1[[#This Row],[Senior mænd]]+Tabel1[[#This Row],[Senior damer]]</f>
        <v>461</v>
      </c>
      <c r="W1455">
        <f>Tabel1[[#This Row],[Langdist mænd]]+Tabel1[[#This Row],[Langdist damer]]</f>
        <v>3</v>
      </c>
      <c r="X1455">
        <f>Tabel1[[#This Row],[I alt]]</f>
        <v>535</v>
      </c>
      <c r="Y1455">
        <f>Tabel1[[#This Row],[Passive]]</f>
        <v>59</v>
      </c>
      <c r="Z1455">
        <f>Tabel1[[#This Row],[Total Aktive]]+Tabel1[[#This Row],[Total Passive]]</f>
        <v>594</v>
      </c>
    </row>
    <row r="1456" spans="1:26" x14ac:dyDescent="0.2">
      <c r="A1456">
        <v>2018</v>
      </c>
      <c r="B1456">
        <v>910</v>
      </c>
      <c r="C1456" t="s">
        <v>216</v>
      </c>
      <c r="D1456">
        <v>20</v>
      </c>
      <c r="E1456">
        <v>7</v>
      </c>
      <c r="F1456">
        <v>0</v>
      </c>
      <c r="G1456">
        <v>0</v>
      </c>
      <c r="H1456">
        <v>172</v>
      </c>
      <c r="I1456">
        <v>64</v>
      </c>
      <c r="J1456">
        <v>1</v>
      </c>
      <c r="K1456">
        <v>0</v>
      </c>
      <c r="L1456">
        <v>203</v>
      </c>
      <c r="M1456">
        <v>20</v>
      </c>
      <c r="N1456">
        <v>26</v>
      </c>
      <c r="O1456">
        <v>15</v>
      </c>
      <c r="P1456">
        <v>528</v>
      </c>
      <c r="Q1456">
        <v>1</v>
      </c>
      <c r="R1456" t="str">
        <f>_xlfn.CONCAT(Tabel1[[#This Row],[KlubNr]]," - ",Tabel1[[#This Row],[Klubnavn]])</f>
        <v>910 - Lübker Golf Resort ApS</v>
      </c>
      <c r="S1456">
        <f>Tabel1[[#This Row],[Fleks mænd]]+Tabel1[[#This Row],[Fleks damer]]</f>
        <v>223</v>
      </c>
      <c r="T1456">
        <f>Tabel1[[#This Row],[Junior drenge]]+Tabel1[[#This Row],[Junior piger]]+Tabel1[[#This Row],[Junior drenge uden banetill.]]+Tabel1[[#This Row],[Junior piger uden banetill.]]+Tabel1[[#This Row],[Senior mænd]]+Tabel1[[#This Row],[Senior damer]]</f>
        <v>263</v>
      </c>
      <c r="U1456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456">
        <f>Tabel1[[#This Row],[Senior mænd]]+Tabel1[[#This Row],[Senior damer]]</f>
        <v>236</v>
      </c>
      <c r="W1456">
        <f>Tabel1[[#This Row],[Langdist mænd]]+Tabel1[[#This Row],[Langdist damer]]</f>
        <v>41</v>
      </c>
      <c r="X1456">
        <f>Tabel1[[#This Row],[I alt]]</f>
        <v>528</v>
      </c>
      <c r="Y1456">
        <f>Tabel1[[#This Row],[Passive]]</f>
        <v>1</v>
      </c>
      <c r="Z1456">
        <f>Tabel1[[#This Row],[Total Aktive]]+Tabel1[[#This Row],[Total Passive]]</f>
        <v>529</v>
      </c>
    </row>
    <row r="1457" spans="1:26" x14ac:dyDescent="0.2">
      <c r="A1457">
        <v>2018</v>
      </c>
      <c r="B1457">
        <v>53</v>
      </c>
      <c r="C1457" t="s">
        <v>145</v>
      </c>
      <c r="D1457">
        <v>16</v>
      </c>
      <c r="E1457">
        <v>1</v>
      </c>
      <c r="F1457">
        <v>1</v>
      </c>
      <c r="G1457">
        <v>2</v>
      </c>
      <c r="H1457">
        <v>300</v>
      </c>
      <c r="I1457">
        <v>132</v>
      </c>
      <c r="J1457">
        <v>0</v>
      </c>
      <c r="K1457">
        <v>0</v>
      </c>
      <c r="L1457">
        <v>26</v>
      </c>
      <c r="M1457">
        <v>14</v>
      </c>
      <c r="N1457">
        <v>9</v>
      </c>
      <c r="O1457">
        <v>8</v>
      </c>
      <c r="P1457">
        <v>509</v>
      </c>
      <c r="Q1457">
        <v>18</v>
      </c>
      <c r="R1457" t="str">
        <f>_xlfn.CONCAT(Tabel1[[#This Row],[KlubNr]]," - ",Tabel1[[#This Row],[Klubnavn]])</f>
        <v>53 - Grenaa Golfklub</v>
      </c>
      <c r="S1457">
        <f>Tabel1[[#This Row],[Fleks mænd]]+Tabel1[[#This Row],[Fleks damer]]</f>
        <v>40</v>
      </c>
      <c r="T1457">
        <f>Tabel1[[#This Row],[Junior drenge]]+Tabel1[[#This Row],[Junior piger]]+Tabel1[[#This Row],[Junior drenge uden banetill.]]+Tabel1[[#This Row],[Junior piger uden banetill.]]+Tabel1[[#This Row],[Senior mænd]]+Tabel1[[#This Row],[Senior damer]]</f>
        <v>452</v>
      </c>
      <c r="U1457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457">
        <f>Tabel1[[#This Row],[Senior mænd]]+Tabel1[[#This Row],[Senior damer]]</f>
        <v>432</v>
      </c>
      <c r="W1457">
        <f>Tabel1[[#This Row],[Langdist mænd]]+Tabel1[[#This Row],[Langdist damer]]</f>
        <v>17</v>
      </c>
      <c r="X1457">
        <f>Tabel1[[#This Row],[I alt]]</f>
        <v>509</v>
      </c>
      <c r="Y1457">
        <f>Tabel1[[#This Row],[Passive]]</f>
        <v>18</v>
      </c>
      <c r="Z1457">
        <f>Tabel1[[#This Row],[Total Aktive]]+Tabel1[[#This Row],[Total Passive]]</f>
        <v>527</v>
      </c>
    </row>
    <row r="1458" spans="1:26" x14ac:dyDescent="0.2">
      <c r="A1458">
        <v>2018</v>
      </c>
      <c r="B1458">
        <v>96</v>
      </c>
      <c r="C1458" t="s">
        <v>181</v>
      </c>
      <c r="D1458">
        <v>12</v>
      </c>
      <c r="E1458">
        <v>0</v>
      </c>
      <c r="F1458">
        <v>2</v>
      </c>
      <c r="G1458">
        <v>0</v>
      </c>
      <c r="H1458">
        <v>228</v>
      </c>
      <c r="I1458">
        <v>113</v>
      </c>
      <c r="J1458">
        <v>0</v>
      </c>
      <c r="K1458">
        <v>0</v>
      </c>
      <c r="L1458">
        <v>48</v>
      </c>
      <c r="M1458">
        <v>23</v>
      </c>
      <c r="N1458">
        <v>50</v>
      </c>
      <c r="O1458">
        <v>33</v>
      </c>
      <c r="P1458">
        <v>509</v>
      </c>
      <c r="Q1458">
        <v>26</v>
      </c>
      <c r="R1458" t="str">
        <f>_xlfn.CONCAT(Tabel1[[#This Row],[KlubNr]]," - ",Tabel1[[#This Row],[Klubnavn]])</f>
        <v>96 - Blåvandshuk Golfklub</v>
      </c>
      <c r="S1458">
        <f>Tabel1[[#This Row],[Fleks mænd]]+Tabel1[[#This Row],[Fleks damer]]</f>
        <v>71</v>
      </c>
      <c r="T1458">
        <f>Tabel1[[#This Row],[Junior drenge]]+Tabel1[[#This Row],[Junior piger]]+Tabel1[[#This Row],[Junior drenge uden banetill.]]+Tabel1[[#This Row],[Junior piger uden banetill.]]+Tabel1[[#This Row],[Senior mænd]]+Tabel1[[#This Row],[Senior damer]]</f>
        <v>355</v>
      </c>
      <c r="U1458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458">
        <f>Tabel1[[#This Row],[Senior mænd]]+Tabel1[[#This Row],[Senior damer]]</f>
        <v>341</v>
      </c>
      <c r="W1458">
        <f>Tabel1[[#This Row],[Langdist mænd]]+Tabel1[[#This Row],[Langdist damer]]</f>
        <v>83</v>
      </c>
      <c r="X1458">
        <f>Tabel1[[#This Row],[I alt]]</f>
        <v>509</v>
      </c>
      <c r="Y1458">
        <f>Tabel1[[#This Row],[Passive]]</f>
        <v>26</v>
      </c>
      <c r="Z1458">
        <f>Tabel1[[#This Row],[Total Aktive]]+Tabel1[[#This Row],[Total Passive]]</f>
        <v>535</v>
      </c>
    </row>
    <row r="1459" spans="1:26" x14ac:dyDescent="0.2">
      <c r="A1459">
        <v>2018</v>
      </c>
      <c r="B1459">
        <v>62</v>
      </c>
      <c r="C1459" t="s">
        <v>148</v>
      </c>
      <c r="D1459">
        <v>8</v>
      </c>
      <c r="E1459">
        <v>3</v>
      </c>
      <c r="F1459">
        <v>3</v>
      </c>
      <c r="G1459">
        <v>1</v>
      </c>
      <c r="H1459">
        <v>262</v>
      </c>
      <c r="I1459">
        <v>144</v>
      </c>
      <c r="J1459">
        <v>0</v>
      </c>
      <c r="K1459">
        <v>0</v>
      </c>
      <c r="L1459">
        <v>47</v>
      </c>
      <c r="M1459">
        <v>20</v>
      </c>
      <c r="N1459">
        <v>11</v>
      </c>
      <c r="O1459">
        <v>6</v>
      </c>
      <c r="P1459">
        <v>505</v>
      </c>
      <c r="Q1459">
        <v>70</v>
      </c>
      <c r="R1459" t="str">
        <f>_xlfn.CONCAT(Tabel1[[#This Row],[KlubNr]]," - ",Tabel1[[#This Row],[Klubnavn]])</f>
        <v>62 - Faaborg Golfklub</v>
      </c>
      <c r="S1459">
        <f>Tabel1[[#This Row],[Fleks mænd]]+Tabel1[[#This Row],[Fleks damer]]</f>
        <v>67</v>
      </c>
      <c r="T1459">
        <f>Tabel1[[#This Row],[Junior drenge]]+Tabel1[[#This Row],[Junior piger]]+Tabel1[[#This Row],[Junior drenge uden banetill.]]+Tabel1[[#This Row],[Junior piger uden banetill.]]+Tabel1[[#This Row],[Senior mænd]]+Tabel1[[#This Row],[Senior damer]]</f>
        <v>421</v>
      </c>
      <c r="U1459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459">
        <f>Tabel1[[#This Row],[Senior mænd]]+Tabel1[[#This Row],[Senior damer]]</f>
        <v>406</v>
      </c>
      <c r="W1459">
        <f>Tabel1[[#This Row],[Langdist mænd]]+Tabel1[[#This Row],[Langdist damer]]</f>
        <v>17</v>
      </c>
      <c r="X1459">
        <f>Tabel1[[#This Row],[I alt]]</f>
        <v>505</v>
      </c>
      <c r="Y1459">
        <f>Tabel1[[#This Row],[Passive]]</f>
        <v>70</v>
      </c>
      <c r="Z1459">
        <f>Tabel1[[#This Row],[Total Aktive]]+Tabel1[[#This Row],[Total Passive]]</f>
        <v>575</v>
      </c>
    </row>
    <row r="1460" spans="1:26" x14ac:dyDescent="0.2">
      <c r="A1460">
        <v>2018</v>
      </c>
      <c r="B1460">
        <v>176</v>
      </c>
      <c r="C1460" t="s">
        <v>162</v>
      </c>
      <c r="D1460">
        <v>6</v>
      </c>
      <c r="E1460">
        <v>1</v>
      </c>
      <c r="F1460">
        <v>6</v>
      </c>
      <c r="G1460">
        <v>1</v>
      </c>
      <c r="H1460">
        <v>281</v>
      </c>
      <c r="I1460">
        <v>116</v>
      </c>
      <c r="J1460">
        <v>0</v>
      </c>
      <c r="K1460">
        <v>0</v>
      </c>
      <c r="L1460">
        <v>44</v>
      </c>
      <c r="M1460">
        <v>29</v>
      </c>
      <c r="N1460">
        <v>11</v>
      </c>
      <c r="O1460">
        <v>8</v>
      </c>
      <c r="P1460">
        <v>503</v>
      </c>
      <c r="Q1460">
        <v>33</v>
      </c>
      <c r="R1460" t="str">
        <f>_xlfn.CONCAT(Tabel1[[#This Row],[KlubNr]]," - ",Tabel1[[#This Row],[Klubnavn]])</f>
        <v>176 - Mariagerfjord Golfklub</v>
      </c>
      <c r="S1460">
        <f>Tabel1[[#This Row],[Fleks mænd]]+Tabel1[[#This Row],[Fleks damer]]</f>
        <v>73</v>
      </c>
      <c r="T1460">
        <f>Tabel1[[#This Row],[Junior drenge]]+Tabel1[[#This Row],[Junior piger]]+Tabel1[[#This Row],[Junior drenge uden banetill.]]+Tabel1[[#This Row],[Junior piger uden banetill.]]+Tabel1[[#This Row],[Senior mænd]]+Tabel1[[#This Row],[Senior damer]]</f>
        <v>411</v>
      </c>
      <c r="U1460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460">
        <f>Tabel1[[#This Row],[Senior mænd]]+Tabel1[[#This Row],[Senior damer]]</f>
        <v>397</v>
      </c>
      <c r="W1460">
        <f>Tabel1[[#This Row],[Langdist mænd]]+Tabel1[[#This Row],[Langdist damer]]</f>
        <v>19</v>
      </c>
      <c r="X1460">
        <f>Tabel1[[#This Row],[I alt]]</f>
        <v>503</v>
      </c>
      <c r="Y1460">
        <f>Tabel1[[#This Row],[Passive]]</f>
        <v>33</v>
      </c>
      <c r="Z1460">
        <f>Tabel1[[#This Row],[Total Aktive]]+Tabel1[[#This Row],[Total Passive]]</f>
        <v>536</v>
      </c>
    </row>
    <row r="1461" spans="1:26" x14ac:dyDescent="0.2">
      <c r="A1461">
        <v>2018</v>
      </c>
      <c r="B1461">
        <v>167</v>
      </c>
      <c r="C1461" t="s">
        <v>173</v>
      </c>
      <c r="D1461">
        <v>11</v>
      </c>
      <c r="E1461">
        <v>2</v>
      </c>
      <c r="F1461">
        <v>10</v>
      </c>
      <c r="G1461">
        <v>2</v>
      </c>
      <c r="H1461">
        <v>223</v>
      </c>
      <c r="I1461">
        <v>94</v>
      </c>
      <c r="J1461">
        <v>0</v>
      </c>
      <c r="K1461">
        <v>0</v>
      </c>
      <c r="L1461">
        <v>97</v>
      </c>
      <c r="M1461">
        <v>44</v>
      </c>
      <c r="N1461">
        <v>7</v>
      </c>
      <c r="O1461">
        <v>3</v>
      </c>
      <c r="P1461">
        <v>493</v>
      </c>
      <c r="Q1461">
        <v>28</v>
      </c>
      <c r="R1461" t="str">
        <f>_xlfn.CONCAT(Tabel1[[#This Row],[KlubNr]]," - ",Tabel1[[#This Row],[Klubnavn]])</f>
        <v>167 - Barløseborg Golfklub</v>
      </c>
      <c r="S1461">
        <f>Tabel1[[#This Row],[Fleks mænd]]+Tabel1[[#This Row],[Fleks damer]]</f>
        <v>141</v>
      </c>
      <c r="T1461">
        <f>Tabel1[[#This Row],[Junior drenge]]+Tabel1[[#This Row],[Junior piger]]+Tabel1[[#This Row],[Junior drenge uden banetill.]]+Tabel1[[#This Row],[Junior piger uden banetill.]]+Tabel1[[#This Row],[Senior mænd]]+Tabel1[[#This Row],[Senior damer]]</f>
        <v>342</v>
      </c>
      <c r="U1461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461">
        <f>Tabel1[[#This Row],[Senior mænd]]+Tabel1[[#This Row],[Senior damer]]</f>
        <v>317</v>
      </c>
      <c r="W1461">
        <f>Tabel1[[#This Row],[Langdist mænd]]+Tabel1[[#This Row],[Langdist damer]]</f>
        <v>10</v>
      </c>
      <c r="X1461">
        <f>Tabel1[[#This Row],[I alt]]</f>
        <v>493</v>
      </c>
      <c r="Y1461">
        <f>Tabel1[[#This Row],[Passive]]</f>
        <v>28</v>
      </c>
      <c r="Z1461">
        <f>Tabel1[[#This Row],[Total Aktive]]+Tabel1[[#This Row],[Total Passive]]</f>
        <v>521</v>
      </c>
    </row>
    <row r="1462" spans="1:26" x14ac:dyDescent="0.2">
      <c r="A1462">
        <v>2018</v>
      </c>
      <c r="B1462">
        <v>126</v>
      </c>
      <c r="C1462" t="s">
        <v>143</v>
      </c>
      <c r="D1462">
        <v>11</v>
      </c>
      <c r="E1462">
        <v>1</v>
      </c>
      <c r="F1462">
        <v>4</v>
      </c>
      <c r="G1462">
        <v>1</v>
      </c>
      <c r="H1462">
        <v>258</v>
      </c>
      <c r="I1462">
        <v>110</v>
      </c>
      <c r="J1462">
        <v>0</v>
      </c>
      <c r="K1462">
        <v>0</v>
      </c>
      <c r="L1462">
        <v>57</v>
      </c>
      <c r="M1462">
        <v>24</v>
      </c>
      <c r="N1462">
        <v>17</v>
      </c>
      <c r="O1462">
        <v>9</v>
      </c>
      <c r="P1462">
        <v>492</v>
      </c>
      <c r="Q1462">
        <v>4</v>
      </c>
      <c r="R1462" t="str">
        <f>_xlfn.CONCAT(Tabel1[[#This Row],[KlubNr]]," - ",Tabel1[[#This Row],[Klubnavn]])</f>
        <v>126 - Harre Vig Golfklub</v>
      </c>
      <c r="S1462">
        <f>Tabel1[[#This Row],[Fleks mænd]]+Tabel1[[#This Row],[Fleks damer]]</f>
        <v>81</v>
      </c>
      <c r="T1462">
        <f>Tabel1[[#This Row],[Junior drenge]]+Tabel1[[#This Row],[Junior piger]]+Tabel1[[#This Row],[Junior drenge uden banetill.]]+Tabel1[[#This Row],[Junior piger uden banetill.]]+Tabel1[[#This Row],[Senior mænd]]+Tabel1[[#This Row],[Senior damer]]</f>
        <v>385</v>
      </c>
      <c r="U1462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462">
        <f>Tabel1[[#This Row],[Senior mænd]]+Tabel1[[#This Row],[Senior damer]]</f>
        <v>368</v>
      </c>
      <c r="W1462">
        <f>Tabel1[[#This Row],[Langdist mænd]]+Tabel1[[#This Row],[Langdist damer]]</f>
        <v>26</v>
      </c>
      <c r="X1462">
        <f>Tabel1[[#This Row],[I alt]]</f>
        <v>492</v>
      </c>
      <c r="Y1462">
        <f>Tabel1[[#This Row],[Passive]]</f>
        <v>4</v>
      </c>
      <c r="Z1462">
        <f>Tabel1[[#This Row],[Total Aktive]]+Tabel1[[#This Row],[Total Passive]]</f>
        <v>496</v>
      </c>
    </row>
    <row r="1463" spans="1:26" x14ac:dyDescent="0.2">
      <c r="A1463">
        <v>2018</v>
      </c>
      <c r="B1463">
        <v>23</v>
      </c>
      <c r="C1463" t="s">
        <v>236</v>
      </c>
      <c r="D1463">
        <v>30</v>
      </c>
      <c r="E1463">
        <v>12</v>
      </c>
      <c r="F1463">
        <v>0</v>
      </c>
      <c r="G1463">
        <v>0</v>
      </c>
      <c r="H1463">
        <v>298</v>
      </c>
      <c r="I1463">
        <v>125</v>
      </c>
      <c r="J1463">
        <v>0</v>
      </c>
      <c r="K1463">
        <v>0</v>
      </c>
      <c r="L1463">
        <v>14</v>
      </c>
      <c r="M1463">
        <v>5</v>
      </c>
      <c r="N1463">
        <v>2</v>
      </c>
      <c r="O1463">
        <v>1</v>
      </c>
      <c r="P1463">
        <v>487</v>
      </c>
      <c r="Q1463">
        <v>42</v>
      </c>
      <c r="R1463" t="str">
        <f>_xlfn.CONCAT(Tabel1[[#This Row],[KlubNr]]," - ",Tabel1[[#This Row],[Klubnavn]])</f>
        <v>23 - Storstrømmen Gk</v>
      </c>
      <c r="S1463">
        <f>Tabel1[[#This Row],[Fleks mænd]]+Tabel1[[#This Row],[Fleks damer]]</f>
        <v>19</v>
      </c>
      <c r="T1463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1463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463">
        <f>Tabel1[[#This Row],[Senior mænd]]+Tabel1[[#This Row],[Senior damer]]</f>
        <v>423</v>
      </c>
      <c r="W1463">
        <f>Tabel1[[#This Row],[Langdist mænd]]+Tabel1[[#This Row],[Langdist damer]]</f>
        <v>3</v>
      </c>
      <c r="X1463">
        <f>Tabel1[[#This Row],[I alt]]</f>
        <v>487</v>
      </c>
      <c r="Y1463">
        <f>Tabel1[[#This Row],[Passive]]</f>
        <v>42</v>
      </c>
      <c r="Z1463">
        <f>Tabel1[[#This Row],[Total Aktive]]+Tabel1[[#This Row],[Total Passive]]</f>
        <v>529</v>
      </c>
    </row>
    <row r="1464" spans="1:26" x14ac:dyDescent="0.2">
      <c r="A1464">
        <v>2018</v>
      </c>
      <c r="B1464">
        <v>156</v>
      </c>
      <c r="C1464" t="s">
        <v>166</v>
      </c>
      <c r="D1464">
        <v>18</v>
      </c>
      <c r="E1464">
        <v>2</v>
      </c>
      <c r="F1464">
        <v>10</v>
      </c>
      <c r="G1464">
        <v>4</v>
      </c>
      <c r="H1464">
        <v>294</v>
      </c>
      <c r="I1464">
        <v>123</v>
      </c>
      <c r="J1464">
        <v>0</v>
      </c>
      <c r="K1464">
        <v>0</v>
      </c>
      <c r="L1464">
        <v>17</v>
      </c>
      <c r="M1464">
        <v>10</v>
      </c>
      <c r="N1464">
        <v>6</v>
      </c>
      <c r="O1464">
        <v>2</v>
      </c>
      <c r="P1464">
        <v>486</v>
      </c>
      <c r="Q1464">
        <v>28</v>
      </c>
      <c r="R1464" t="str">
        <f>_xlfn.CONCAT(Tabel1[[#This Row],[KlubNr]]," - ",Tabel1[[#This Row],[Klubnavn]])</f>
        <v>156 - Aars Golfklub</v>
      </c>
      <c r="S1464">
        <f>Tabel1[[#This Row],[Fleks mænd]]+Tabel1[[#This Row],[Fleks damer]]</f>
        <v>27</v>
      </c>
      <c r="T1464">
        <f>Tabel1[[#This Row],[Junior drenge]]+Tabel1[[#This Row],[Junior piger]]+Tabel1[[#This Row],[Junior drenge uden banetill.]]+Tabel1[[#This Row],[Junior piger uden banetill.]]+Tabel1[[#This Row],[Senior mænd]]+Tabel1[[#This Row],[Senior damer]]</f>
        <v>451</v>
      </c>
      <c r="U1464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464">
        <f>Tabel1[[#This Row],[Senior mænd]]+Tabel1[[#This Row],[Senior damer]]</f>
        <v>417</v>
      </c>
      <c r="W1464">
        <f>Tabel1[[#This Row],[Langdist mænd]]+Tabel1[[#This Row],[Langdist damer]]</f>
        <v>8</v>
      </c>
      <c r="X1464">
        <f>Tabel1[[#This Row],[I alt]]</f>
        <v>486</v>
      </c>
      <c r="Y1464">
        <f>Tabel1[[#This Row],[Passive]]</f>
        <v>28</v>
      </c>
      <c r="Z1464">
        <f>Tabel1[[#This Row],[Total Aktive]]+Tabel1[[#This Row],[Total Passive]]</f>
        <v>514</v>
      </c>
    </row>
    <row r="1465" spans="1:26" x14ac:dyDescent="0.2">
      <c r="A1465">
        <v>2018</v>
      </c>
      <c r="B1465">
        <v>111</v>
      </c>
      <c r="C1465" t="s">
        <v>140</v>
      </c>
      <c r="D1465">
        <v>18</v>
      </c>
      <c r="E1465">
        <v>3</v>
      </c>
      <c r="F1465">
        <v>0</v>
      </c>
      <c r="G1465">
        <v>0</v>
      </c>
      <c r="H1465">
        <v>301</v>
      </c>
      <c r="I1465">
        <v>134</v>
      </c>
      <c r="J1465">
        <v>0</v>
      </c>
      <c r="K1465">
        <v>0</v>
      </c>
      <c r="L1465">
        <v>26</v>
      </c>
      <c r="M1465">
        <v>0</v>
      </c>
      <c r="N1465">
        <v>1</v>
      </c>
      <c r="O1465">
        <v>2</v>
      </c>
      <c r="P1465">
        <v>485</v>
      </c>
      <c r="Q1465">
        <v>28</v>
      </c>
      <c r="R1465" t="str">
        <f>_xlfn.CONCAT(Tabel1[[#This Row],[KlubNr]]," - ",Tabel1[[#This Row],[Klubnavn]])</f>
        <v>111 - Albertslund Golfklub</v>
      </c>
      <c r="S1465">
        <f>Tabel1[[#This Row],[Fleks mænd]]+Tabel1[[#This Row],[Fleks damer]]</f>
        <v>26</v>
      </c>
      <c r="T1465">
        <f>Tabel1[[#This Row],[Junior drenge]]+Tabel1[[#This Row],[Junior piger]]+Tabel1[[#This Row],[Junior drenge uden banetill.]]+Tabel1[[#This Row],[Junior piger uden banetill.]]+Tabel1[[#This Row],[Senior mænd]]+Tabel1[[#This Row],[Senior damer]]</f>
        <v>456</v>
      </c>
      <c r="U1465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465">
        <f>Tabel1[[#This Row],[Senior mænd]]+Tabel1[[#This Row],[Senior damer]]</f>
        <v>435</v>
      </c>
      <c r="W1465">
        <f>Tabel1[[#This Row],[Langdist mænd]]+Tabel1[[#This Row],[Langdist damer]]</f>
        <v>3</v>
      </c>
      <c r="X1465">
        <f>Tabel1[[#This Row],[I alt]]</f>
        <v>485</v>
      </c>
      <c r="Y1465">
        <f>Tabel1[[#This Row],[Passive]]</f>
        <v>28</v>
      </c>
      <c r="Z1465">
        <f>Tabel1[[#This Row],[Total Aktive]]+Tabel1[[#This Row],[Total Passive]]</f>
        <v>513</v>
      </c>
    </row>
    <row r="1466" spans="1:26" x14ac:dyDescent="0.2">
      <c r="A1466">
        <v>2018</v>
      </c>
      <c r="B1466">
        <v>98</v>
      </c>
      <c r="C1466" t="s">
        <v>161</v>
      </c>
      <c r="D1466">
        <v>31</v>
      </c>
      <c r="E1466">
        <v>8</v>
      </c>
      <c r="F1466">
        <v>1</v>
      </c>
      <c r="G1466">
        <v>0</v>
      </c>
      <c r="H1466">
        <v>237</v>
      </c>
      <c r="I1466">
        <v>86</v>
      </c>
      <c r="J1466">
        <v>0</v>
      </c>
      <c r="K1466">
        <v>0</v>
      </c>
      <c r="L1466">
        <v>57</v>
      </c>
      <c r="M1466">
        <v>30</v>
      </c>
      <c r="N1466">
        <v>21</v>
      </c>
      <c r="O1466">
        <v>8</v>
      </c>
      <c r="P1466">
        <v>479</v>
      </c>
      <c r="Q1466">
        <v>19</v>
      </c>
      <c r="R1466" t="str">
        <f>_xlfn.CONCAT(Tabel1[[#This Row],[KlubNr]]," - ",Tabel1[[#This Row],[Klubnavn]])</f>
        <v>98 - Møn Golfklub</v>
      </c>
      <c r="S1466">
        <f>Tabel1[[#This Row],[Fleks mænd]]+Tabel1[[#This Row],[Fleks damer]]</f>
        <v>87</v>
      </c>
      <c r="T1466">
        <f>Tabel1[[#This Row],[Junior drenge]]+Tabel1[[#This Row],[Junior piger]]+Tabel1[[#This Row],[Junior drenge uden banetill.]]+Tabel1[[#This Row],[Junior piger uden banetill.]]+Tabel1[[#This Row],[Senior mænd]]+Tabel1[[#This Row],[Senior damer]]</f>
        <v>363</v>
      </c>
      <c r="U1466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466">
        <f>Tabel1[[#This Row],[Senior mænd]]+Tabel1[[#This Row],[Senior damer]]</f>
        <v>323</v>
      </c>
      <c r="W1466">
        <f>Tabel1[[#This Row],[Langdist mænd]]+Tabel1[[#This Row],[Langdist damer]]</f>
        <v>29</v>
      </c>
      <c r="X1466">
        <f>Tabel1[[#This Row],[I alt]]</f>
        <v>479</v>
      </c>
      <c r="Y1466">
        <f>Tabel1[[#This Row],[Passive]]</f>
        <v>19</v>
      </c>
      <c r="Z1466">
        <f>Tabel1[[#This Row],[Total Aktive]]+Tabel1[[#This Row],[Total Passive]]</f>
        <v>498</v>
      </c>
    </row>
    <row r="1467" spans="1:26" x14ac:dyDescent="0.2">
      <c r="A1467">
        <v>2018</v>
      </c>
      <c r="B1467">
        <v>900</v>
      </c>
      <c r="C1467" t="s">
        <v>169</v>
      </c>
      <c r="D1467">
        <v>9</v>
      </c>
      <c r="E1467">
        <v>1</v>
      </c>
      <c r="F1467">
        <v>0</v>
      </c>
      <c r="G1467">
        <v>0</v>
      </c>
      <c r="H1467">
        <v>419</v>
      </c>
      <c r="I1467">
        <v>41</v>
      </c>
      <c r="J1467">
        <v>0</v>
      </c>
      <c r="K1467">
        <v>0</v>
      </c>
      <c r="L1467">
        <v>0</v>
      </c>
      <c r="M1467">
        <v>0</v>
      </c>
      <c r="N1467">
        <v>0</v>
      </c>
      <c r="O1467">
        <v>0</v>
      </c>
      <c r="P1467">
        <v>470</v>
      </c>
      <c r="Q1467">
        <v>32</v>
      </c>
      <c r="R1467" t="str">
        <f>_xlfn.CONCAT(Tabel1[[#This Row],[KlubNr]]," - ",Tabel1[[#This Row],[Klubnavn]])</f>
        <v>900 - Royal Golf Club</v>
      </c>
      <c r="S1467">
        <f>Tabel1[[#This Row],[Fleks mænd]]+Tabel1[[#This Row],[Fleks damer]]</f>
        <v>0</v>
      </c>
      <c r="T1467">
        <f>Tabel1[[#This Row],[Junior drenge]]+Tabel1[[#This Row],[Junior piger]]+Tabel1[[#This Row],[Junior drenge uden banetill.]]+Tabel1[[#This Row],[Junior piger uden banetill.]]+Tabel1[[#This Row],[Senior mænd]]+Tabel1[[#This Row],[Senior damer]]</f>
        <v>470</v>
      </c>
      <c r="U1467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467">
        <f>Tabel1[[#This Row],[Senior mænd]]+Tabel1[[#This Row],[Senior damer]]</f>
        <v>460</v>
      </c>
      <c r="W1467">
        <f>Tabel1[[#This Row],[Langdist mænd]]+Tabel1[[#This Row],[Langdist damer]]</f>
        <v>0</v>
      </c>
      <c r="X1467">
        <f>Tabel1[[#This Row],[I alt]]</f>
        <v>470</v>
      </c>
      <c r="Y1467">
        <f>Tabel1[[#This Row],[Passive]]</f>
        <v>32</v>
      </c>
      <c r="Z1467">
        <f>Tabel1[[#This Row],[Total Aktive]]+Tabel1[[#This Row],[Total Passive]]</f>
        <v>502</v>
      </c>
    </row>
    <row r="1468" spans="1:26" x14ac:dyDescent="0.2">
      <c r="A1468">
        <v>2018</v>
      </c>
      <c r="B1468">
        <v>173</v>
      </c>
      <c r="C1468" t="s">
        <v>168</v>
      </c>
      <c r="D1468">
        <v>3</v>
      </c>
      <c r="E1468">
        <v>2</v>
      </c>
      <c r="F1468">
        <v>0</v>
      </c>
      <c r="G1468">
        <v>0</v>
      </c>
      <c r="H1468">
        <v>285</v>
      </c>
      <c r="I1468">
        <v>101</v>
      </c>
      <c r="J1468">
        <v>0</v>
      </c>
      <c r="K1468">
        <v>0</v>
      </c>
      <c r="L1468">
        <v>42</v>
      </c>
      <c r="M1468">
        <v>15</v>
      </c>
      <c r="N1468">
        <v>10</v>
      </c>
      <c r="O1468">
        <v>5</v>
      </c>
      <c r="P1468">
        <v>463</v>
      </c>
      <c r="Q1468">
        <v>36</v>
      </c>
      <c r="R1468" t="str">
        <f>_xlfn.CONCAT(Tabel1[[#This Row],[KlubNr]]," - ",Tabel1[[#This Row],[Klubnavn]])</f>
        <v>173 - Tollundgaard Golfklub</v>
      </c>
      <c r="S1468">
        <f>Tabel1[[#This Row],[Fleks mænd]]+Tabel1[[#This Row],[Fleks damer]]</f>
        <v>57</v>
      </c>
      <c r="T1468">
        <f>Tabel1[[#This Row],[Junior drenge]]+Tabel1[[#This Row],[Junior piger]]+Tabel1[[#This Row],[Junior drenge uden banetill.]]+Tabel1[[#This Row],[Junior piger uden banetill.]]+Tabel1[[#This Row],[Senior mænd]]+Tabel1[[#This Row],[Senior damer]]</f>
        <v>391</v>
      </c>
      <c r="U1468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468">
        <f>Tabel1[[#This Row],[Senior mænd]]+Tabel1[[#This Row],[Senior damer]]</f>
        <v>386</v>
      </c>
      <c r="W1468">
        <f>Tabel1[[#This Row],[Langdist mænd]]+Tabel1[[#This Row],[Langdist damer]]</f>
        <v>15</v>
      </c>
      <c r="X1468">
        <f>Tabel1[[#This Row],[I alt]]</f>
        <v>463</v>
      </c>
      <c r="Y1468">
        <f>Tabel1[[#This Row],[Passive]]</f>
        <v>36</v>
      </c>
      <c r="Z1468">
        <f>Tabel1[[#This Row],[Total Aktive]]+Tabel1[[#This Row],[Total Passive]]</f>
        <v>499</v>
      </c>
    </row>
    <row r="1469" spans="1:26" x14ac:dyDescent="0.2">
      <c r="A1469">
        <v>2018</v>
      </c>
      <c r="B1469">
        <v>155</v>
      </c>
      <c r="C1469" t="s">
        <v>184</v>
      </c>
      <c r="D1469">
        <v>7</v>
      </c>
      <c r="E1469">
        <v>1</v>
      </c>
      <c r="F1469">
        <v>0</v>
      </c>
      <c r="G1469">
        <v>0</v>
      </c>
      <c r="H1469">
        <v>243</v>
      </c>
      <c r="I1469">
        <v>119</v>
      </c>
      <c r="J1469">
        <v>0</v>
      </c>
      <c r="K1469">
        <v>0</v>
      </c>
      <c r="L1469">
        <v>36</v>
      </c>
      <c r="M1469">
        <v>31</v>
      </c>
      <c r="N1469">
        <v>18</v>
      </c>
      <c r="O1469">
        <v>3</v>
      </c>
      <c r="P1469">
        <v>458</v>
      </c>
      <c r="Q1469">
        <v>22</v>
      </c>
      <c r="R1469" t="str">
        <f>_xlfn.CONCAT(Tabel1[[#This Row],[KlubNr]]," - ",Tabel1[[#This Row],[Klubnavn]])</f>
        <v>155 - Hobro Golfklub</v>
      </c>
      <c r="S1469">
        <f>Tabel1[[#This Row],[Fleks mænd]]+Tabel1[[#This Row],[Fleks damer]]</f>
        <v>67</v>
      </c>
      <c r="T1469">
        <f>Tabel1[[#This Row],[Junior drenge]]+Tabel1[[#This Row],[Junior piger]]+Tabel1[[#This Row],[Junior drenge uden banetill.]]+Tabel1[[#This Row],[Junior piger uden banetill.]]+Tabel1[[#This Row],[Senior mænd]]+Tabel1[[#This Row],[Senior damer]]</f>
        <v>370</v>
      </c>
      <c r="U1469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469">
        <f>Tabel1[[#This Row],[Senior mænd]]+Tabel1[[#This Row],[Senior damer]]</f>
        <v>362</v>
      </c>
      <c r="W1469">
        <f>Tabel1[[#This Row],[Langdist mænd]]+Tabel1[[#This Row],[Langdist damer]]</f>
        <v>21</v>
      </c>
      <c r="X1469">
        <f>Tabel1[[#This Row],[I alt]]</f>
        <v>458</v>
      </c>
      <c r="Y1469">
        <f>Tabel1[[#This Row],[Passive]]</f>
        <v>22</v>
      </c>
      <c r="Z1469">
        <f>Tabel1[[#This Row],[Total Aktive]]+Tabel1[[#This Row],[Total Passive]]</f>
        <v>480</v>
      </c>
    </row>
    <row r="1470" spans="1:26" x14ac:dyDescent="0.2">
      <c r="A1470">
        <v>2018</v>
      </c>
      <c r="B1470">
        <v>81</v>
      </c>
      <c r="C1470" t="s">
        <v>146</v>
      </c>
      <c r="D1470">
        <v>3</v>
      </c>
      <c r="E1470">
        <v>0</v>
      </c>
      <c r="F1470">
        <v>0</v>
      </c>
      <c r="G1470">
        <v>2</v>
      </c>
      <c r="H1470">
        <v>265</v>
      </c>
      <c r="I1470">
        <v>132</v>
      </c>
      <c r="J1470">
        <v>0</v>
      </c>
      <c r="K1470">
        <v>0</v>
      </c>
      <c r="L1470">
        <v>0</v>
      </c>
      <c r="M1470">
        <v>0</v>
      </c>
      <c r="N1470">
        <v>31</v>
      </c>
      <c r="O1470">
        <v>18</v>
      </c>
      <c r="P1470">
        <v>451</v>
      </c>
      <c r="Q1470">
        <v>59</v>
      </c>
      <c r="R1470" t="str">
        <f>_xlfn.CONCAT(Tabel1[[#This Row],[KlubNr]]," - ",Tabel1[[#This Row],[Klubnavn]])</f>
        <v>81 - Hirtshals Golfklub</v>
      </c>
      <c r="S1470">
        <f>Tabel1[[#This Row],[Fleks mænd]]+Tabel1[[#This Row],[Fleks damer]]</f>
        <v>0</v>
      </c>
      <c r="T1470">
        <f>Tabel1[[#This Row],[Junior drenge]]+Tabel1[[#This Row],[Junior piger]]+Tabel1[[#This Row],[Junior drenge uden banetill.]]+Tabel1[[#This Row],[Junior piger uden banetill.]]+Tabel1[[#This Row],[Senior mænd]]+Tabel1[[#This Row],[Senior damer]]</f>
        <v>402</v>
      </c>
      <c r="U1470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470">
        <f>Tabel1[[#This Row],[Senior mænd]]+Tabel1[[#This Row],[Senior damer]]</f>
        <v>397</v>
      </c>
      <c r="W1470">
        <f>Tabel1[[#This Row],[Langdist mænd]]+Tabel1[[#This Row],[Langdist damer]]</f>
        <v>49</v>
      </c>
      <c r="X1470">
        <f>Tabel1[[#This Row],[I alt]]</f>
        <v>451</v>
      </c>
      <c r="Y1470">
        <f>Tabel1[[#This Row],[Passive]]</f>
        <v>59</v>
      </c>
      <c r="Z1470">
        <f>Tabel1[[#This Row],[Total Aktive]]+Tabel1[[#This Row],[Total Passive]]</f>
        <v>510</v>
      </c>
    </row>
    <row r="1471" spans="1:26" x14ac:dyDescent="0.2">
      <c r="A1471">
        <v>2018</v>
      </c>
      <c r="B1471">
        <v>83</v>
      </c>
      <c r="C1471" t="s">
        <v>158</v>
      </c>
      <c r="D1471">
        <v>10</v>
      </c>
      <c r="E1471">
        <v>1</v>
      </c>
      <c r="F1471">
        <v>0</v>
      </c>
      <c r="G1471">
        <v>0</v>
      </c>
      <c r="H1471">
        <v>291</v>
      </c>
      <c r="I1471">
        <v>121</v>
      </c>
      <c r="J1471">
        <v>0</v>
      </c>
      <c r="K1471">
        <v>0</v>
      </c>
      <c r="L1471">
        <v>0</v>
      </c>
      <c r="M1471">
        <v>0</v>
      </c>
      <c r="N1471">
        <v>19</v>
      </c>
      <c r="O1471">
        <v>6</v>
      </c>
      <c r="P1471">
        <v>448</v>
      </c>
      <c r="Q1471">
        <v>125</v>
      </c>
      <c r="R1471" t="str">
        <f>_xlfn.CONCAT(Tabel1[[#This Row],[KlubNr]]," - ",Tabel1[[#This Row],[Klubnavn]])</f>
        <v>83 - Sindal Golf Klub</v>
      </c>
      <c r="S1471">
        <f>Tabel1[[#This Row],[Fleks mænd]]+Tabel1[[#This Row],[Fleks damer]]</f>
        <v>0</v>
      </c>
      <c r="T1471">
        <f>Tabel1[[#This Row],[Junior drenge]]+Tabel1[[#This Row],[Junior piger]]+Tabel1[[#This Row],[Junior drenge uden banetill.]]+Tabel1[[#This Row],[Junior piger uden banetill.]]+Tabel1[[#This Row],[Senior mænd]]+Tabel1[[#This Row],[Senior damer]]</f>
        <v>423</v>
      </c>
      <c r="U1471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471">
        <f>Tabel1[[#This Row],[Senior mænd]]+Tabel1[[#This Row],[Senior damer]]</f>
        <v>412</v>
      </c>
      <c r="W1471">
        <f>Tabel1[[#This Row],[Langdist mænd]]+Tabel1[[#This Row],[Langdist damer]]</f>
        <v>25</v>
      </c>
      <c r="X1471">
        <f>Tabel1[[#This Row],[I alt]]</f>
        <v>448</v>
      </c>
      <c r="Y1471">
        <f>Tabel1[[#This Row],[Passive]]</f>
        <v>125</v>
      </c>
      <c r="Z1471">
        <f>Tabel1[[#This Row],[Total Aktive]]+Tabel1[[#This Row],[Total Passive]]</f>
        <v>573</v>
      </c>
    </row>
    <row r="1472" spans="1:26" x14ac:dyDescent="0.2">
      <c r="A1472">
        <v>2018</v>
      </c>
      <c r="B1472">
        <v>905</v>
      </c>
      <c r="C1472" t="s">
        <v>185</v>
      </c>
      <c r="D1472">
        <v>13</v>
      </c>
      <c r="E1472">
        <v>6</v>
      </c>
      <c r="F1472">
        <v>1</v>
      </c>
      <c r="G1472">
        <v>1</v>
      </c>
      <c r="H1472">
        <v>251</v>
      </c>
      <c r="I1472">
        <v>69</v>
      </c>
      <c r="J1472">
        <v>0</v>
      </c>
      <c r="K1472">
        <v>0</v>
      </c>
      <c r="L1472">
        <v>68</v>
      </c>
      <c r="M1472">
        <v>7</v>
      </c>
      <c r="N1472">
        <v>14</v>
      </c>
      <c r="O1472">
        <v>5</v>
      </c>
      <c r="P1472">
        <v>435</v>
      </c>
      <c r="Q1472">
        <v>10</v>
      </c>
      <c r="R1472" t="str">
        <f>_xlfn.CONCAT(Tabel1[[#This Row],[KlubNr]]," - ",Tabel1[[#This Row],[Klubnavn]])</f>
        <v>905 - Søhøjlandet Golf Resort P/S</v>
      </c>
      <c r="S1472">
        <f>Tabel1[[#This Row],[Fleks mænd]]+Tabel1[[#This Row],[Fleks damer]]</f>
        <v>75</v>
      </c>
      <c r="T1472">
        <f>Tabel1[[#This Row],[Junior drenge]]+Tabel1[[#This Row],[Junior piger]]+Tabel1[[#This Row],[Junior drenge uden banetill.]]+Tabel1[[#This Row],[Junior piger uden banetill.]]+Tabel1[[#This Row],[Senior mænd]]+Tabel1[[#This Row],[Senior damer]]</f>
        <v>341</v>
      </c>
      <c r="U1472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472">
        <f>Tabel1[[#This Row],[Senior mænd]]+Tabel1[[#This Row],[Senior damer]]</f>
        <v>320</v>
      </c>
      <c r="W1472">
        <f>Tabel1[[#This Row],[Langdist mænd]]+Tabel1[[#This Row],[Langdist damer]]</f>
        <v>19</v>
      </c>
      <c r="X1472">
        <f>Tabel1[[#This Row],[I alt]]</f>
        <v>435</v>
      </c>
      <c r="Y1472">
        <f>Tabel1[[#This Row],[Passive]]</f>
        <v>10</v>
      </c>
      <c r="Z1472">
        <f>Tabel1[[#This Row],[Total Aktive]]+Tabel1[[#This Row],[Total Passive]]</f>
        <v>445</v>
      </c>
    </row>
    <row r="1473" spans="1:26" x14ac:dyDescent="0.2">
      <c r="A1473">
        <v>2018</v>
      </c>
      <c r="B1473">
        <v>18</v>
      </c>
      <c r="C1473" t="s">
        <v>157</v>
      </c>
      <c r="D1473">
        <v>1</v>
      </c>
      <c r="E1473">
        <v>0</v>
      </c>
      <c r="F1473">
        <v>0</v>
      </c>
      <c r="G1473">
        <v>0</v>
      </c>
      <c r="H1473">
        <v>221</v>
      </c>
      <c r="I1473">
        <v>140</v>
      </c>
      <c r="J1473">
        <v>0</v>
      </c>
      <c r="K1473">
        <v>0</v>
      </c>
      <c r="L1473">
        <v>38</v>
      </c>
      <c r="M1473">
        <v>23</v>
      </c>
      <c r="N1473">
        <v>7</v>
      </c>
      <c r="O1473">
        <v>1</v>
      </c>
      <c r="P1473">
        <v>431</v>
      </c>
      <c r="Q1473">
        <v>11</v>
      </c>
      <c r="R1473" t="str">
        <f>_xlfn.CONCAT(Tabel1[[#This Row],[KlubNr]]," - ",Tabel1[[#This Row],[Klubnavn]])</f>
        <v>18 - Ebeltoft Golf Club</v>
      </c>
      <c r="S1473">
        <f>Tabel1[[#This Row],[Fleks mænd]]+Tabel1[[#This Row],[Fleks damer]]</f>
        <v>61</v>
      </c>
      <c r="T1473">
        <f>Tabel1[[#This Row],[Junior drenge]]+Tabel1[[#This Row],[Junior piger]]+Tabel1[[#This Row],[Junior drenge uden banetill.]]+Tabel1[[#This Row],[Junior piger uden banetill.]]+Tabel1[[#This Row],[Senior mænd]]+Tabel1[[#This Row],[Senior damer]]</f>
        <v>362</v>
      </c>
      <c r="U1473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473">
        <f>Tabel1[[#This Row],[Senior mænd]]+Tabel1[[#This Row],[Senior damer]]</f>
        <v>361</v>
      </c>
      <c r="W1473">
        <f>Tabel1[[#This Row],[Langdist mænd]]+Tabel1[[#This Row],[Langdist damer]]</f>
        <v>8</v>
      </c>
      <c r="X1473">
        <f>Tabel1[[#This Row],[I alt]]</f>
        <v>431</v>
      </c>
      <c r="Y1473">
        <f>Tabel1[[#This Row],[Passive]]</f>
        <v>11</v>
      </c>
      <c r="Z1473">
        <f>Tabel1[[#This Row],[Total Aktive]]+Tabel1[[#This Row],[Total Passive]]</f>
        <v>442</v>
      </c>
    </row>
    <row r="1474" spans="1:26" x14ac:dyDescent="0.2">
      <c r="A1474">
        <v>2018</v>
      </c>
      <c r="B1474">
        <v>10</v>
      </c>
      <c r="C1474" t="s">
        <v>70</v>
      </c>
      <c r="D1474">
        <v>6</v>
      </c>
      <c r="E1474">
        <v>4</v>
      </c>
      <c r="F1474">
        <v>0</v>
      </c>
      <c r="G1474">
        <v>0</v>
      </c>
      <c r="H1474">
        <v>150</v>
      </c>
      <c r="I1474">
        <v>80</v>
      </c>
      <c r="J1474">
        <v>0</v>
      </c>
      <c r="K1474">
        <v>0</v>
      </c>
      <c r="L1474">
        <v>47</v>
      </c>
      <c r="M1474">
        <v>16</v>
      </c>
      <c r="N1474">
        <v>75</v>
      </c>
      <c r="O1474">
        <v>45</v>
      </c>
      <c r="P1474">
        <v>423</v>
      </c>
      <c r="Q1474">
        <v>21</v>
      </c>
      <c r="R1474" t="str">
        <f>_xlfn.CONCAT(Tabel1[[#This Row],[KlubNr]]," - ",Tabel1[[#This Row],[Klubnavn]])</f>
        <v>10 - Fanø Vesterhavsbads Golfklub</v>
      </c>
      <c r="S1474">
        <f>Tabel1[[#This Row],[Fleks mænd]]+Tabel1[[#This Row],[Fleks damer]]</f>
        <v>63</v>
      </c>
      <c r="T1474">
        <f>Tabel1[[#This Row],[Junior drenge]]+Tabel1[[#This Row],[Junior piger]]+Tabel1[[#This Row],[Junior drenge uden banetill.]]+Tabel1[[#This Row],[Junior piger uden banetill.]]+Tabel1[[#This Row],[Senior mænd]]+Tabel1[[#This Row],[Senior damer]]</f>
        <v>240</v>
      </c>
      <c r="U1474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474">
        <f>Tabel1[[#This Row],[Senior mænd]]+Tabel1[[#This Row],[Senior damer]]</f>
        <v>230</v>
      </c>
      <c r="W1474">
        <f>Tabel1[[#This Row],[Langdist mænd]]+Tabel1[[#This Row],[Langdist damer]]</f>
        <v>120</v>
      </c>
      <c r="X1474">
        <f>Tabel1[[#This Row],[I alt]]</f>
        <v>423</v>
      </c>
      <c r="Y1474">
        <f>Tabel1[[#This Row],[Passive]]</f>
        <v>21</v>
      </c>
      <c r="Z1474">
        <f>Tabel1[[#This Row],[Total Aktive]]+Tabel1[[#This Row],[Total Passive]]</f>
        <v>444</v>
      </c>
    </row>
    <row r="1475" spans="1:26" x14ac:dyDescent="0.2">
      <c r="A1475">
        <v>2018</v>
      </c>
      <c r="B1475">
        <v>106</v>
      </c>
      <c r="C1475" t="s">
        <v>147</v>
      </c>
      <c r="D1475">
        <v>8</v>
      </c>
      <c r="E1475">
        <v>3</v>
      </c>
      <c r="F1475">
        <v>0</v>
      </c>
      <c r="G1475">
        <v>0</v>
      </c>
      <c r="H1475">
        <v>210</v>
      </c>
      <c r="I1475">
        <v>83</v>
      </c>
      <c r="J1475">
        <v>0</v>
      </c>
      <c r="K1475">
        <v>0</v>
      </c>
      <c r="L1475">
        <v>60</v>
      </c>
      <c r="M1475">
        <v>38</v>
      </c>
      <c r="N1475">
        <v>16</v>
      </c>
      <c r="O1475">
        <v>5</v>
      </c>
      <c r="P1475">
        <v>423</v>
      </c>
      <c r="Q1475">
        <v>35</v>
      </c>
      <c r="R1475" t="str">
        <f>_xlfn.CONCAT(Tabel1[[#This Row],[KlubNr]]," - ",Tabel1[[#This Row],[Klubnavn]])</f>
        <v>106 - Falster Golfklub</v>
      </c>
      <c r="S1475">
        <f>Tabel1[[#This Row],[Fleks mænd]]+Tabel1[[#This Row],[Fleks damer]]</f>
        <v>98</v>
      </c>
      <c r="T1475">
        <f>Tabel1[[#This Row],[Junior drenge]]+Tabel1[[#This Row],[Junior piger]]+Tabel1[[#This Row],[Junior drenge uden banetill.]]+Tabel1[[#This Row],[Junior piger uden banetill.]]+Tabel1[[#This Row],[Senior mænd]]+Tabel1[[#This Row],[Senior damer]]</f>
        <v>304</v>
      </c>
      <c r="U1475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475">
        <f>Tabel1[[#This Row],[Senior mænd]]+Tabel1[[#This Row],[Senior damer]]</f>
        <v>293</v>
      </c>
      <c r="W1475">
        <f>Tabel1[[#This Row],[Langdist mænd]]+Tabel1[[#This Row],[Langdist damer]]</f>
        <v>21</v>
      </c>
      <c r="X1475">
        <f>Tabel1[[#This Row],[I alt]]</f>
        <v>423</v>
      </c>
      <c r="Y1475">
        <f>Tabel1[[#This Row],[Passive]]</f>
        <v>35</v>
      </c>
      <c r="Z1475">
        <f>Tabel1[[#This Row],[Total Aktive]]+Tabel1[[#This Row],[Total Passive]]</f>
        <v>458</v>
      </c>
    </row>
    <row r="1476" spans="1:26" x14ac:dyDescent="0.2">
      <c r="A1476">
        <v>2018</v>
      </c>
      <c r="B1476">
        <v>136</v>
      </c>
      <c r="C1476" t="s">
        <v>53</v>
      </c>
      <c r="D1476">
        <v>8</v>
      </c>
      <c r="E1476">
        <v>0</v>
      </c>
      <c r="F1476">
        <v>0</v>
      </c>
      <c r="G1476">
        <v>0</v>
      </c>
      <c r="H1476">
        <v>90</v>
      </c>
      <c r="I1476">
        <v>28</v>
      </c>
      <c r="J1476">
        <v>0</v>
      </c>
      <c r="K1476">
        <v>0</v>
      </c>
      <c r="L1476">
        <v>231</v>
      </c>
      <c r="M1476">
        <v>46</v>
      </c>
      <c r="N1476">
        <v>9</v>
      </c>
      <c r="O1476">
        <v>7</v>
      </c>
      <c r="P1476">
        <v>419</v>
      </c>
      <c r="Q1476">
        <v>7</v>
      </c>
      <c r="R1476" t="str">
        <f>_xlfn.CONCAT(Tabel1[[#This Row],[KlubNr]]," - ",Tabel1[[#This Row],[Klubnavn]])</f>
        <v>136 - Mensalgård Golfklub</v>
      </c>
      <c r="S1476">
        <f>Tabel1[[#This Row],[Fleks mænd]]+Tabel1[[#This Row],[Fleks damer]]</f>
        <v>277</v>
      </c>
      <c r="T1476">
        <f>Tabel1[[#This Row],[Junior drenge]]+Tabel1[[#This Row],[Junior piger]]+Tabel1[[#This Row],[Junior drenge uden banetill.]]+Tabel1[[#This Row],[Junior piger uden banetill.]]+Tabel1[[#This Row],[Senior mænd]]+Tabel1[[#This Row],[Senior damer]]</f>
        <v>126</v>
      </c>
      <c r="U1476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476">
        <f>Tabel1[[#This Row],[Senior mænd]]+Tabel1[[#This Row],[Senior damer]]</f>
        <v>118</v>
      </c>
      <c r="W1476">
        <f>Tabel1[[#This Row],[Langdist mænd]]+Tabel1[[#This Row],[Langdist damer]]</f>
        <v>16</v>
      </c>
      <c r="X1476">
        <f>Tabel1[[#This Row],[I alt]]</f>
        <v>419</v>
      </c>
      <c r="Y1476">
        <f>Tabel1[[#This Row],[Passive]]</f>
        <v>7</v>
      </c>
      <c r="Z1476">
        <f>Tabel1[[#This Row],[Total Aktive]]+Tabel1[[#This Row],[Total Passive]]</f>
        <v>426</v>
      </c>
    </row>
    <row r="1477" spans="1:26" x14ac:dyDescent="0.2">
      <c r="A1477">
        <v>2018</v>
      </c>
      <c r="B1477">
        <v>909</v>
      </c>
      <c r="C1477" t="s">
        <v>215</v>
      </c>
      <c r="D1477">
        <v>2</v>
      </c>
      <c r="E1477">
        <v>0</v>
      </c>
      <c r="F1477">
        <v>4</v>
      </c>
      <c r="G1477">
        <v>4</v>
      </c>
      <c r="H1477">
        <v>286</v>
      </c>
      <c r="I1477">
        <v>102</v>
      </c>
      <c r="J1477">
        <v>0</v>
      </c>
      <c r="K1477">
        <v>0</v>
      </c>
      <c r="L1477">
        <v>15</v>
      </c>
      <c r="M1477">
        <v>3</v>
      </c>
      <c r="N1477">
        <v>0</v>
      </c>
      <c r="O1477">
        <v>1</v>
      </c>
      <c r="P1477">
        <v>417</v>
      </c>
      <c r="Q1477">
        <v>3</v>
      </c>
      <c r="R1477" t="str">
        <f>_xlfn.CONCAT(Tabel1[[#This Row],[KlubNr]]," - ",Tabel1[[#This Row],[Klubnavn]])</f>
        <v>909 - Langesø Golf A/S</v>
      </c>
      <c r="S1477">
        <f>Tabel1[[#This Row],[Fleks mænd]]+Tabel1[[#This Row],[Fleks damer]]</f>
        <v>18</v>
      </c>
      <c r="T1477">
        <f>Tabel1[[#This Row],[Junior drenge]]+Tabel1[[#This Row],[Junior piger]]+Tabel1[[#This Row],[Junior drenge uden banetill.]]+Tabel1[[#This Row],[Junior piger uden banetill.]]+Tabel1[[#This Row],[Senior mænd]]+Tabel1[[#This Row],[Senior damer]]</f>
        <v>398</v>
      </c>
      <c r="U1477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477">
        <f>Tabel1[[#This Row],[Senior mænd]]+Tabel1[[#This Row],[Senior damer]]</f>
        <v>388</v>
      </c>
      <c r="W1477">
        <f>Tabel1[[#This Row],[Langdist mænd]]+Tabel1[[#This Row],[Langdist damer]]</f>
        <v>1</v>
      </c>
      <c r="X1477">
        <f>Tabel1[[#This Row],[I alt]]</f>
        <v>417</v>
      </c>
      <c r="Y1477">
        <f>Tabel1[[#This Row],[Passive]]</f>
        <v>3</v>
      </c>
      <c r="Z1477">
        <f>Tabel1[[#This Row],[Total Aktive]]+Tabel1[[#This Row],[Total Passive]]</f>
        <v>420</v>
      </c>
    </row>
    <row r="1478" spans="1:26" x14ac:dyDescent="0.2">
      <c r="A1478">
        <v>2018</v>
      </c>
      <c r="B1478">
        <v>162</v>
      </c>
      <c r="C1478" t="s">
        <v>183</v>
      </c>
      <c r="D1478">
        <v>1</v>
      </c>
      <c r="E1478">
        <v>0</v>
      </c>
      <c r="F1478">
        <v>19</v>
      </c>
      <c r="G1478">
        <v>7</v>
      </c>
      <c r="H1478">
        <v>234</v>
      </c>
      <c r="I1478">
        <v>109</v>
      </c>
      <c r="J1478">
        <v>0</v>
      </c>
      <c r="K1478">
        <v>0</v>
      </c>
      <c r="L1478">
        <v>29</v>
      </c>
      <c r="M1478">
        <v>13</v>
      </c>
      <c r="N1478">
        <v>3</v>
      </c>
      <c r="O1478">
        <v>1</v>
      </c>
      <c r="P1478">
        <v>416</v>
      </c>
      <c r="Q1478">
        <v>5</v>
      </c>
      <c r="R1478" t="str">
        <f>_xlfn.CONCAT(Tabel1[[#This Row],[KlubNr]]," - ",Tabel1[[#This Row],[Klubnavn]])</f>
        <v>162 - Bogense Golfklub</v>
      </c>
      <c r="S1478">
        <f>Tabel1[[#This Row],[Fleks mænd]]+Tabel1[[#This Row],[Fleks damer]]</f>
        <v>42</v>
      </c>
      <c r="T1478">
        <f>Tabel1[[#This Row],[Junior drenge]]+Tabel1[[#This Row],[Junior piger]]+Tabel1[[#This Row],[Junior drenge uden banetill.]]+Tabel1[[#This Row],[Junior piger uden banetill.]]+Tabel1[[#This Row],[Senior mænd]]+Tabel1[[#This Row],[Senior damer]]</f>
        <v>370</v>
      </c>
      <c r="U1478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478">
        <f>Tabel1[[#This Row],[Senior mænd]]+Tabel1[[#This Row],[Senior damer]]</f>
        <v>343</v>
      </c>
      <c r="W1478">
        <f>Tabel1[[#This Row],[Langdist mænd]]+Tabel1[[#This Row],[Langdist damer]]</f>
        <v>4</v>
      </c>
      <c r="X1478">
        <f>Tabel1[[#This Row],[I alt]]</f>
        <v>416</v>
      </c>
      <c r="Y1478">
        <f>Tabel1[[#This Row],[Passive]]</f>
        <v>5</v>
      </c>
      <c r="Z1478">
        <f>Tabel1[[#This Row],[Total Aktive]]+Tabel1[[#This Row],[Total Passive]]</f>
        <v>421</v>
      </c>
    </row>
    <row r="1479" spans="1:26" x14ac:dyDescent="0.2">
      <c r="A1479">
        <v>2018</v>
      </c>
      <c r="B1479">
        <v>34</v>
      </c>
      <c r="C1479" t="s">
        <v>141</v>
      </c>
      <c r="D1479">
        <v>7</v>
      </c>
      <c r="E1479">
        <v>1</v>
      </c>
      <c r="F1479">
        <v>1</v>
      </c>
      <c r="G1479">
        <v>0</v>
      </c>
      <c r="H1479">
        <v>248</v>
      </c>
      <c r="I1479">
        <v>110</v>
      </c>
      <c r="J1479">
        <v>0</v>
      </c>
      <c r="K1479">
        <v>0</v>
      </c>
      <c r="L1479">
        <v>30</v>
      </c>
      <c r="M1479">
        <v>11</v>
      </c>
      <c r="N1479">
        <v>3</v>
      </c>
      <c r="O1479">
        <v>2</v>
      </c>
      <c r="P1479">
        <v>413</v>
      </c>
      <c r="Q1479">
        <v>68</v>
      </c>
      <c r="R1479" t="str">
        <f>_xlfn.CONCAT(Tabel1[[#This Row],[KlubNr]]," - ",Tabel1[[#This Row],[Klubnavn]])</f>
        <v>34 - Bornholms Golf Klub</v>
      </c>
      <c r="S1479">
        <f>Tabel1[[#This Row],[Fleks mænd]]+Tabel1[[#This Row],[Fleks damer]]</f>
        <v>41</v>
      </c>
      <c r="T1479">
        <f>Tabel1[[#This Row],[Junior drenge]]+Tabel1[[#This Row],[Junior piger]]+Tabel1[[#This Row],[Junior drenge uden banetill.]]+Tabel1[[#This Row],[Junior piger uden banetill.]]+Tabel1[[#This Row],[Senior mænd]]+Tabel1[[#This Row],[Senior damer]]</f>
        <v>367</v>
      </c>
      <c r="U1479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479">
        <f>Tabel1[[#This Row],[Senior mænd]]+Tabel1[[#This Row],[Senior damer]]</f>
        <v>358</v>
      </c>
      <c r="W1479">
        <f>Tabel1[[#This Row],[Langdist mænd]]+Tabel1[[#This Row],[Langdist damer]]</f>
        <v>5</v>
      </c>
      <c r="X1479">
        <f>Tabel1[[#This Row],[I alt]]</f>
        <v>413</v>
      </c>
      <c r="Y1479">
        <f>Tabel1[[#This Row],[Passive]]</f>
        <v>68</v>
      </c>
      <c r="Z1479">
        <f>Tabel1[[#This Row],[Total Aktive]]+Tabel1[[#This Row],[Total Passive]]</f>
        <v>481</v>
      </c>
    </row>
    <row r="1480" spans="1:26" x14ac:dyDescent="0.2">
      <c r="A1480">
        <v>2018</v>
      </c>
      <c r="B1480">
        <v>80</v>
      </c>
      <c r="C1480" t="s">
        <v>180</v>
      </c>
      <c r="D1480">
        <v>17</v>
      </c>
      <c r="E1480">
        <v>0</v>
      </c>
      <c r="F1480">
        <v>2</v>
      </c>
      <c r="G1480">
        <v>0</v>
      </c>
      <c r="H1480">
        <v>253</v>
      </c>
      <c r="I1480">
        <v>78</v>
      </c>
      <c r="J1480">
        <v>0</v>
      </c>
      <c r="K1480">
        <v>0</v>
      </c>
      <c r="L1480">
        <v>31</v>
      </c>
      <c r="M1480">
        <v>8</v>
      </c>
      <c r="N1480">
        <v>12</v>
      </c>
      <c r="O1480">
        <v>3</v>
      </c>
      <c r="P1480">
        <v>404</v>
      </c>
      <c r="Q1480">
        <v>1</v>
      </c>
      <c r="R1480" t="str">
        <f>_xlfn.CONCAT(Tabel1[[#This Row],[KlubNr]]," - ",Tabel1[[#This Row],[Klubnavn]])</f>
        <v>80 - Royal Oak Golf Club</v>
      </c>
      <c r="S1480">
        <f>Tabel1[[#This Row],[Fleks mænd]]+Tabel1[[#This Row],[Fleks damer]]</f>
        <v>39</v>
      </c>
      <c r="T1480">
        <f>Tabel1[[#This Row],[Junior drenge]]+Tabel1[[#This Row],[Junior piger]]+Tabel1[[#This Row],[Junior drenge uden banetill.]]+Tabel1[[#This Row],[Junior piger uden banetill.]]+Tabel1[[#This Row],[Senior mænd]]+Tabel1[[#This Row],[Senior damer]]</f>
        <v>350</v>
      </c>
      <c r="U1480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1480">
        <f>Tabel1[[#This Row],[Senior mænd]]+Tabel1[[#This Row],[Senior damer]]</f>
        <v>331</v>
      </c>
      <c r="W1480">
        <f>Tabel1[[#This Row],[Langdist mænd]]+Tabel1[[#This Row],[Langdist damer]]</f>
        <v>15</v>
      </c>
      <c r="X1480">
        <f>Tabel1[[#This Row],[I alt]]</f>
        <v>404</v>
      </c>
      <c r="Y1480">
        <f>Tabel1[[#This Row],[Passive]]</f>
        <v>1</v>
      </c>
      <c r="Z1480">
        <f>Tabel1[[#This Row],[Total Aktive]]+Tabel1[[#This Row],[Total Passive]]</f>
        <v>405</v>
      </c>
    </row>
    <row r="1481" spans="1:26" x14ac:dyDescent="0.2">
      <c r="A1481">
        <v>2018</v>
      </c>
      <c r="B1481">
        <v>55</v>
      </c>
      <c r="C1481" t="s">
        <v>177</v>
      </c>
      <c r="D1481">
        <v>1</v>
      </c>
      <c r="E1481">
        <v>6</v>
      </c>
      <c r="F1481">
        <v>1</v>
      </c>
      <c r="G1481">
        <v>0</v>
      </c>
      <c r="H1481">
        <v>192</v>
      </c>
      <c r="I1481">
        <v>107</v>
      </c>
      <c r="J1481">
        <v>0</v>
      </c>
      <c r="K1481">
        <v>0</v>
      </c>
      <c r="L1481">
        <v>49</v>
      </c>
      <c r="M1481">
        <v>27</v>
      </c>
      <c r="N1481">
        <v>12</v>
      </c>
      <c r="O1481">
        <v>4</v>
      </c>
      <c r="P1481">
        <v>399</v>
      </c>
      <c r="Q1481">
        <v>11</v>
      </c>
      <c r="R1481" t="str">
        <f>_xlfn.CONCAT(Tabel1[[#This Row],[KlubNr]]," - ",Tabel1[[#This Row],[Klubnavn]])</f>
        <v>55 - Nexø Golf Klub</v>
      </c>
      <c r="S1481">
        <f>Tabel1[[#This Row],[Fleks mænd]]+Tabel1[[#This Row],[Fleks damer]]</f>
        <v>76</v>
      </c>
      <c r="T1481">
        <f>Tabel1[[#This Row],[Junior drenge]]+Tabel1[[#This Row],[Junior piger]]+Tabel1[[#This Row],[Junior drenge uden banetill.]]+Tabel1[[#This Row],[Junior piger uden banetill.]]+Tabel1[[#This Row],[Senior mænd]]+Tabel1[[#This Row],[Senior damer]]</f>
        <v>307</v>
      </c>
      <c r="U1481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481">
        <f>Tabel1[[#This Row],[Senior mænd]]+Tabel1[[#This Row],[Senior damer]]</f>
        <v>299</v>
      </c>
      <c r="W1481">
        <f>Tabel1[[#This Row],[Langdist mænd]]+Tabel1[[#This Row],[Langdist damer]]</f>
        <v>16</v>
      </c>
      <c r="X1481">
        <f>Tabel1[[#This Row],[I alt]]</f>
        <v>399</v>
      </c>
      <c r="Y1481">
        <f>Tabel1[[#This Row],[Passive]]</f>
        <v>11</v>
      </c>
      <c r="Z1481">
        <f>Tabel1[[#This Row],[Total Aktive]]+Tabel1[[#This Row],[Total Passive]]</f>
        <v>410</v>
      </c>
    </row>
    <row r="1482" spans="1:26" x14ac:dyDescent="0.2">
      <c r="A1482">
        <v>2018</v>
      </c>
      <c r="B1482">
        <v>104</v>
      </c>
      <c r="C1482" t="s">
        <v>171</v>
      </c>
      <c r="D1482">
        <v>4</v>
      </c>
      <c r="E1482">
        <v>2</v>
      </c>
      <c r="F1482">
        <v>4</v>
      </c>
      <c r="G1482">
        <v>0</v>
      </c>
      <c r="H1482">
        <v>232</v>
      </c>
      <c r="I1482">
        <v>90</v>
      </c>
      <c r="J1482">
        <v>0</v>
      </c>
      <c r="K1482">
        <v>0</v>
      </c>
      <c r="L1482">
        <v>35</v>
      </c>
      <c r="M1482">
        <v>14</v>
      </c>
      <c r="N1482">
        <v>1</v>
      </c>
      <c r="O1482">
        <v>1</v>
      </c>
      <c r="P1482">
        <v>383</v>
      </c>
      <c r="Q1482">
        <v>5</v>
      </c>
      <c r="R1482" t="str">
        <f>_xlfn.CONCAT(Tabel1[[#This Row],[KlubNr]]," - ",Tabel1[[#This Row],[Klubnavn]])</f>
        <v>104 - Nordborg Golfklub</v>
      </c>
      <c r="S1482">
        <f>Tabel1[[#This Row],[Fleks mænd]]+Tabel1[[#This Row],[Fleks damer]]</f>
        <v>49</v>
      </c>
      <c r="T1482">
        <f>Tabel1[[#This Row],[Junior drenge]]+Tabel1[[#This Row],[Junior piger]]+Tabel1[[#This Row],[Junior drenge uden banetill.]]+Tabel1[[#This Row],[Junior piger uden banetill.]]+Tabel1[[#This Row],[Senior mænd]]+Tabel1[[#This Row],[Senior damer]]</f>
        <v>332</v>
      </c>
      <c r="U1482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482">
        <f>Tabel1[[#This Row],[Senior mænd]]+Tabel1[[#This Row],[Senior damer]]</f>
        <v>322</v>
      </c>
      <c r="W1482">
        <f>Tabel1[[#This Row],[Langdist mænd]]+Tabel1[[#This Row],[Langdist damer]]</f>
        <v>2</v>
      </c>
      <c r="X1482">
        <f>Tabel1[[#This Row],[I alt]]</f>
        <v>383</v>
      </c>
      <c r="Y1482">
        <f>Tabel1[[#This Row],[Passive]]</f>
        <v>5</v>
      </c>
      <c r="Z1482">
        <f>Tabel1[[#This Row],[Total Aktive]]+Tabel1[[#This Row],[Total Passive]]</f>
        <v>388</v>
      </c>
    </row>
    <row r="1483" spans="1:26" x14ac:dyDescent="0.2">
      <c r="A1483">
        <v>2018</v>
      </c>
      <c r="B1483">
        <v>129</v>
      </c>
      <c r="C1483" t="s">
        <v>127</v>
      </c>
      <c r="D1483">
        <v>11</v>
      </c>
      <c r="E1483">
        <v>2</v>
      </c>
      <c r="F1483">
        <v>5</v>
      </c>
      <c r="G1483">
        <v>0</v>
      </c>
      <c r="H1483">
        <v>224</v>
      </c>
      <c r="I1483">
        <v>98</v>
      </c>
      <c r="J1483">
        <v>0</v>
      </c>
      <c r="K1483">
        <v>0</v>
      </c>
      <c r="L1483">
        <v>22</v>
      </c>
      <c r="M1483">
        <v>9</v>
      </c>
      <c r="N1483">
        <v>0</v>
      </c>
      <c r="O1483">
        <v>0</v>
      </c>
      <c r="P1483">
        <v>371</v>
      </c>
      <c r="Q1483">
        <v>9</v>
      </c>
      <c r="R1483" t="str">
        <f>_xlfn.CONCAT(Tabel1[[#This Row],[KlubNr]]," - ",Tabel1[[#This Row],[Klubnavn]])</f>
        <v>129 - Passebækgård Golf Klub</v>
      </c>
      <c r="S1483">
        <f>Tabel1[[#This Row],[Fleks mænd]]+Tabel1[[#This Row],[Fleks damer]]</f>
        <v>31</v>
      </c>
      <c r="T1483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1483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483">
        <f>Tabel1[[#This Row],[Senior mænd]]+Tabel1[[#This Row],[Senior damer]]</f>
        <v>322</v>
      </c>
      <c r="W1483">
        <f>Tabel1[[#This Row],[Langdist mænd]]+Tabel1[[#This Row],[Langdist damer]]</f>
        <v>0</v>
      </c>
      <c r="X1483">
        <f>Tabel1[[#This Row],[I alt]]</f>
        <v>371</v>
      </c>
      <c r="Y1483">
        <f>Tabel1[[#This Row],[Passive]]</f>
        <v>9</v>
      </c>
      <c r="Z1483">
        <f>Tabel1[[#This Row],[Total Aktive]]+Tabel1[[#This Row],[Total Passive]]</f>
        <v>380</v>
      </c>
    </row>
    <row r="1484" spans="1:26" x14ac:dyDescent="0.2">
      <c r="A1484">
        <v>2018</v>
      </c>
      <c r="B1484">
        <v>119</v>
      </c>
      <c r="C1484" t="s">
        <v>174</v>
      </c>
      <c r="D1484">
        <v>8</v>
      </c>
      <c r="E1484">
        <v>0</v>
      </c>
      <c r="F1484">
        <v>4</v>
      </c>
      <c r="G1484">
        <v>1</v>
      </c>
      <c r="H1484">
        <v>191</v>
      </c>
      <c r="I1484">
        <v>98</v>
      </c>
      <c r="J1484">
        <v>0</v>
      </c>
      <c r="K1484">
        <v>0</v>
      </c>
      <c r="L1484">
        <v>36</v>
      </c>
      <c r="M1484">
        <v>18</v>
      </c>
      <c r="N1484">
        <v>4</v>
      </c>
      <c r="O1484">
        <v>3</v>
      </c>
      <c r="P1484">
        <v>363</v>
      </c>
      <c r="Q1484">
        <v>25</v>
      </c>
      <c r="R1484" t="str">
        <f>_xlfn.CONCAT(Tabel1[[#This Row],[KlubNr]]," - ",Tabel1[[#This Row],[Klubnavn]])</f>
        <v>119 - Halsted Kloster Golfklub</v>
      </c>
      <c r="S1484">
        <f>Tabel1[[#This Row],[Fleks mænd]]+Tabel1[[#This Row],[Fleks damer]]</f>
        <v>54</v>
      </c>
      <c r="T1484">
        <f>Tabel1[[#This Row],[Junior drenge]]+Tabel1[[#This Row],[Junior piger]]+Tabel1[[#This Row],[Junior drenge uden banetill.]]+Tabel1[[#This Row],[Junior piger uden banetill.]]+Tabel1[[#This Row],[Senior mænd]]+Tabel1[[#This Row],[Senior damer]]</f>
        <v>302</v>
      </c>
      <c r="U1484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484">
        <f>Tabel1[[#This Row],[Senior mænd]]+Tabel1[[#This Row],[Senior damer]]</f>
        <v>289</v>
      </c>
      <c r="W1484">
        <f>Tabel1[[#This Row],[Langdist mænd]]+Tabel1[[#This Row],[Langdist damer]]</f>
        <v>7</v>
      </c>
      <c r="X1484">
        <f>Tabel1[[#This Row],[I alt]]</f>
        <v>363</v>
      </c>
      <c r="Y1484">
        <f>Tabel1[[#This Row],[Passive]]</f>
        <v>25</v>
      </c>
      <c r="Z1484">
        <f>Tabel1[[#This Row],[Total Aktive]]+Tabel1[[#This Row],[Total Passive]]</f>
        <v>388</v>
      </c>
    </row>
    <row r="1485" spans="1:26" x14ac:dyDescent="0.2">
      <c r="A1485">
        <v>2018</v>
      </c>
      <c r="B1485">
        <v>93</v>
      </c>
      <c r="C1485" t="s">
        <v>172</v>
      </c>
      <c r="D1485">
        <v>4</v>
      </c>
      <c r="E1485">
        <v>0</v>
      </c>
      <c r="F1485">
        <v>3</v>
      </c>
      <c r="G1485">
        <v>0</v>
      </c>
      <c r="H1485">
        <v>220</v>
      </c>
      <c r="I1485">
        <v>102</v>
      </c>
      <c r="J1485">
        <v>0</v>
      </c>
      <c r="K1485">
        <v>0</v>
      </c>
      <c r="L1485">
        <v>0</v>
      </c>
      <c r="M1485">
        <v>0</v>
      </c>
      <c r="N1485">
        <v>17</v>
      </c>
      <c r="O1485">
        <v>7</v>
      </c>
      <c r="P1485">
        <v>353</v>
      </c>
      <c r="Q1485">
        <v>46</v>
      </c>
      <c r="R1485" t="str">
        <f>_xlfn.CONCAT(Tabel1[[#This Row],[KlubNr]]," - ",Tabel1[[#This Row],[Klubnavn]])</f>
        <v>93 - Løkken Golfklub</v>
      </c>
      <c r="S1485">
        <f>Tabel1[[#This Row],[Fleks mænd]]+Tabel1[[#This Row],[Fleks damer]]</f>
        <v>0</v>
      </c>
      <c r="T1485">
        <f>Tabel1[[#This Row],[Junior drenge]]+Tabel1[[#This Row],[Junior piger]]+Tabel1[[#This Row],[Junior drenge uden banetill.]]+Tabel1[[#This Row],[Junior piger uden banetill.]]+Tabel1[[#This Row],[Senior mænd]]+Tabel1[[#This Row],[Senior damer]]</f>
        <v>329</v>
      </c>
      <c r="U1485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485">
        <f>Tabel1[[#This Row],[Senior mænd]]+Tabel1[[#This Row],[Senior damer]]</f>
        <v>322</v>
      </c>
      <c r="W1485">
        <f>Tabel1[[#This Row],[Langdist mænd]]+Tabel1[[#This Row],[Langdist damer]]</f>
        <v>24</v>
      </c>
      <c r="X1485">
        <f>Tabel1[[#This Row],[I alt]]</f>
        <v>353</v>
      </c>
      <c r="Y1485">
        <f>Tabel1[[#This Row],[Passive]]</f>
        <v>46</v>
      </c>
      <c r="Z1485">
        <f>Tabel1[[#This Row],[Total Aktive]]+Tabel1[[#This Row],[Total Passive]]</f>
        <v>399</v>
      </c>
    </row>
    <row r="1486" spans="1:26" x14ac:dyDescent="0.2">
      <c r="A1486">
        <v>2018</v>
      </c>
      <c r="B1486">
        <v>178</v>
      </c>
      <c r="C1486" t="s">
        <v>186</v>
      </c>
      <c r="D1486">
        <v>3</v>
      </c>
      <c r="E1486">
        <v>2</v>
      </c>
      <c r="F1486">
        <v>0</v>
      </c>
      <c r="G1486">
        <v>0</v>
      </c>
      <c r="H1486">
        <v>190</v>
      </c>
      <c r="I1486">
        <v>118</v>
      </c>
      <c r="J1486">
        <v>0</v>
      </c>
      <c r="K1486">
        <v>0</v>
      </c>
      <c r="L1486">
        <v>16</v>
      </c>
      <c r="M1486">
        <v>5</v>
      </c>
      <c r="N1486">
        <v>15</v>
      </c>
      <c r="O1486">
        <v>3</v>
      </c>
      <c r="P1486">
        <v>352</v>
      </c>
      <c r="Q1486">
        <v>4</v>
      </c>
      <c r="R1486" t="str">
        <f>_xlfn.CONCAT(Tabel1[[#This Row],[KlubNr]]," - ",Tabel1[[#This Row],[Klubnavn]])</f>
        <v>178 - Hvalpsund Golf Club</v>
      </c>
      <c r="S1486">
        <f>Tabel1[[#This Row],[Fleks mænd]]+Tabel1[[#This Row],[Fleks damer]]</f>
        <v>21</v>
      </c>
      <c r="T1486">
        <f>Tabel1[[#This Row],[Junior drenge]]+Tabel1[[#This Row],[Junior piger]]+Tabel1[[#This Row],[Junior drenge uden banetill.]]+Tabel1[[#This Row],[Junior piger uden banetill.]]+Tabel1[[#This Row],[Senior mænd]]+Tabel1[[#This Row],[Senior damer]]</f>
        <v>313</v>
      </c>
      <c r="U1486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486">
        <f>Tabel1[[#This Row],[Senior mænd]]+Tabel1[[#This Row],[Senior damer]]</f>
        <v>308</v>
      </c>
      <c r="W1486">
        <f>Tabel1[[#This Row],[Langdist mænd]]+Tabel1[[#This Row],[Langdist damer]]</f>
        <v>18</v>
      </c>
      <c r="X1486">
        <f>Tabel1[[#This Row],[I alt]]</f>
        <v>352</v>
      </c>
      <c r="Y1486">
        <f>Tabel1[[#This Row],[Passive]]</f>
        <v>4</v>
      </c>
      <c r="Z1486">
        <f>Tabel1[[#This Row],[Total Aktive]]+Tabel1[[#This Row],[Total Passive]]</f>
        <v>356</v>
      </c>
    </row>
    <row r="1487" spans="1:26" x14ac:dyDescent="0.2">
      <c r="A1487">
        <v>2018</v>
      </c>
      <c r="B1487">
        <v>183</v>
      </c>
      <c r="C1487" t="s">
        <v>178</v>
      </c>
      <c r="D1487">
        <v>7</v>
      </c>
      <c r="E1487">
        <v>1</v>
      </c>
      <c r="F1487">
        <v>2</v>
      </c>
      <c r="G1487">
        <v>1</v>
      </c>
      <c r="H1487">
        <v>196</v>
      </c>
      <c r="I1487">
        <v>103</v>
      </c>
      <c r="J1487">
        <v>0</v>
      </c>
      <c r="K1487">
        <v>0</v>
      </c>
      <c r="L1487">
        <v>8</v>
      </c>
      <c r="M1487">
        <v>1</v>
      </c>
      <c r="N1487">
        <v>16</v>
      </c>
      <c r="O1487">
        <v>10</v>
      </c>
      <c r="P1487">
        <v>345</v>
      </c>
      <c r="Q1487">
        <v>16</v>
      </c>
      <c r="R1487" t="str">
        <f>_xlfn.CONCAT(Tabel1[[#This Row],[KlubNr]]," - ",Tabel1[[#This Row],[Klubnavn]])</f>
        <v>183 - Sydthy Golfklub</v>
      </c>
      <c r="S1487">
        <f>Tabel1[[#This Row],[Fleks mænd]]+Tabel1[[#This Row],[Fleks damer]]</f>
        <v>9</v>
      </c>
      <c r="T1487">
        <f>Tabel1[[#This Row],[Junior drenge]]+Tabel1[[#This Row],[Junior piger]]+Tabel1[[#This Row],[Junior drenge uden banetill.]]+Tabel1[[#This Row],[Junior piger uden banetill.]]+Tabel1[[#This Row],[Senior mænd]]+Tabel1[[#This Row],[Senior damer]]</f>
        <v>310</v>
      </c>
      <c r="U1487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487">
        <f>Tabel1[[#This Row],[Senior mænd]]+Tabel1[[#This Row],[Senior damer]]</f>
        <v>299</v>
      </c>
      <c r="W1487">
        <f>Tabel1[[#This Row],[Langdist mænd]]+Tabel1[[#This Row],[Langdist damer]]</f>
        <v>26</v>
      </c>
      <c r="X1487">
        <f>Tabel1[[#This Row],[I alt]]</f>
        <v>345</v>
      </c>
      <c r="Y1487">
        <f>Tabel1[[#This Row],[Passive]]</f>
        <v>16</v>
      </c>
      <c r="Z1487">
        <f>Tabel1[[#This Row],[Total Aktive]]+Tabel1[[#This Row],[Total Passive]]</f>
        <v>361</v>
      </c>
    </row>
    <row r="1488" spans="1:26" x14ac:dyDescent="0.2">
      <c r="A1488">
        <v>2018</v>
      </c>
      <c r="B1488">
        <v>135</v>
      </c>
      <c r="C1488" t="s">
        <v>167</v>
      </c>
      <c r="D1488">
        <v>5</v>
      </c>
      <c r="E1488">
        <v>2</v>
      </c>
      <c r="F1488">
        <v>12</v>
      </c>
      <c r="G1488">
        <v>1</v>
      </c>
      <c r="H1488">
        <v>193</v>
      </c>
      <c r="I1488">
        <v>72</v>
      </c>
      <c r="J1488">
        <v>0</v>
      </c>
      <c r="K1488">
        <v>0</v>
      </c>
      <c r="L1488">
        <v>25</v>
      </c>
      <c r="M1488">
        <v>15</v>
      </c>
      <c r="N1488">
        <v>11</v>
      </c>
      <c r="O1488">
        <v>6</v>
      </c>
      <c r="P1488">
        <v>342</v>
      </c>
      <c r="Q1488">
        <v>15</v>
      </c>
      <c r="R1488" t="str">
        <f>_xlfn.CONCAT(Tabel1[[#This Row],[KlubNr]]," - ",Tabel1[[#This Row],[Klubnavn]])</f>
        <v>135 - Holsted Golfklub</v>
      </c>
      <c r="S1488">
        <f>Tabel1[[#This Row],[Fleks mænd]]+Tabel1[[#This Row],[Fleks damer]]</f>
        <v>40</v>
      </c>
      <c r="T1488">
        <f>Tabel1[[#This Row],[Junior drenge]]+Tabel1[[#This Row],[Junior piger]]+Tabel1[[#This Row],[Junior drenge uden banetill.]]+Tabel1[[#This Row],[Junior piger uden banetill.]]+Tabel1[[#This Row],[Senior mænd]]+Tabel1[[#This Row],[Senior damer]]</f>
        <v>285</v>
      </c>
      <c r="U1488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488">
        <f>Tabel1[[#This Row],[Senior mænd]]+Tabel1[[#This Row],[Senior damer]]</f>
        <v>265</v>
      </c>
      <c r="W1488">
        <f>Tabel1[[#This Row],[Langdist mænd]]+Tabel1[[#This Row],[Langdist damer]]</f>
        <v>17</v>
      </c>
      <c r="X1488">
        <f>Tabel1[[#This Row],[I alt]]</f>
        <v>342</v>
      </c>
      <c r="Y1488">
        <f>Tabel1[[#This Row],[Passive]]</f>
        <v>15</v>
      </c>
      <c r="Z1488">
        <f>Tabel1[[#This Row],[Total Aktive]]+Tabel1[[#This Row],[Total Passive]]</f>
        <v>357</v>
      </c>
    </row>
    <row r="1489" spans="1:26" x14ac:dyDescent="0.2">
      <c r="A1489">
        <v>2018</v>
      </c>
      <c r="B1489">
        <v>132</v>
      </c>
      <c r="C1489" t="s">
        <v>175</v>
      </c>
      <c r="D1489">
        <v>1</v>
      </c>
      <c r="E1489">
        <v>2</v>
      </c>
      <c r="F1489">
        <v>2</v>
      </c>
      <c r="G1489">
        <v>1</v>
      </c>
      <c r="H1489">
        <v>177</v>
      </c>
      <c r="I1489">
        <v>91</v>
      </c>
      <c r="J1489">
        <v>0</v>
      </c>
      <c r="K1489">
        <v>0</v>
      </c>
      <c r="L1489">
        <v>15</v>
      </c>
      <c r="M1489">
        <v>8</v>
      </c>
      <c r="N1489">
        <v>29</v>
      </c>
      <c r="O1489">
        <v>13</v>
      </c>
      <c r="P1489">
        <v>339</v>
      </c>
      <c r="Q1489">
        <v>37</v>
      </c>
      <c r="R1489" t="str">
        <f>_xlfn.CONCAT(Tabel1[[#This Row],[KlubNr]]," - ",Tabel1[[#This Row],[Klubnavn]])</f>
        <v>132 - Langelands Golf Klub</v>
      </c>
      <c r="S1489">
        <f>Tabel1[[#This Row],[Fleks mænd]]+Tabel1[[#This Row],[Fleks damer]]</f>
        <v>23</v>
      </c>
      <c r="T1489">
        <f>Tabel1[[#This Row],[Junior drenge]]+Tabel1[[#This Row],[Junior piger]]+Tabel1[[#This Row],[Junior drenge uden banetill.]]+Tabel1[[#This Row],[Junior piger uden banetill.]]+Tabel1[[#This Row],[Senior mænd]]+Tabel1[[#This Row],[Senior damer]]</f>
        <v>274</v>
      </c>
      <c r="U1489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489">
        <f>Tabel1[[#This Row],[Senior mænd]]+Tabel1[[#This Row],[Senior damer]]</f>
        <v>268</v>
      </c>
      <c r="W1489">
        <f>Tabel1[[#This Row],[Langdist mænd]]+Tabel1[[#This Row],[Langdist damer]]</f>
        <v>42</v>
      </c>
      <c r="X1489">
        <f>Tabel1[[#This Row],[I alt]]</f>
        <v>339</v>
      </c>
      <c r="Y1489">
        <f>Tabel1[[#This Row],[Passive]]</f>
        <v>37</v>
      </c>
      <c r="Z1489">
        <f>Tabel1[[#This Row],[Total Aktive]]+Tabel1[[#This Row],[Total Passive]]</f>
        <v>376</v>
      </c>
    </row>
    <row r="1490" spans="1:26" x14ac:dyDescent="0.2">
      <c r="A1490">
        <v>2018</v>
      </c>
      <c r="B1490">
        <v>56</v>
      </c>
      <c r="C1490" t="s">
        <v>187</v>
      </c>
      <c r="D1490">
        <v>24</v>
      </c>
      <c r="E1490">
        <v>3</v>
      </c>
      <c r="F1490">
        <v>1</v>
      </c>
      <c r="G1490">
        <v>1</v>
      </c>
      <c r="H1490">
        <v>201</v>
      </c>
      <c r="I1490">
        <v>81</v>
      </c>
      <c r="J1490">
        <v>0</v>
      </c>
      <c r="K1490">
        <v>0</v>
      </c>
      <c r="L1490">
        <v>0</v>
      </c>
      <c r="M1490">
        <v>0</v>
      </c>
      <c r="N1490">
        <v>0</v>
      </c>
      <c r="O1490">
        <v>0</v>
      </c>
      <c r="P1490">
        <v>311</v>
      </c>
      <c r="Q1490">
        <v>8</v>
      </c>
      <c r="R1490" t="str">
        <f>_xlfn.CONCAT(Tabel1[[#This Row],[KlubNr]]," - ",Tabel1[[#This Row],[Klubnavn]])</f>
        <v>56 - Nordbornholms Golf Klub</v>
      </c>
      <c r="S1490">
        <f>Tabel1[[#This Row],[Fleks mænd]]+Tabel1[[#This Row],[Fleks damer]]</f>
        <v>0</v>
      </c>
      <c r="T1490">
        <f>Tabel1[[#This Row],[Junior drenge]]+Tabel1[[#This Row],[Junior piger]]+Tabel1[[#This Row],[Junior drenge uden banetill.]]+Tabel1[[#This Row],[Junior piger uden banetill.]]+Tabel1[[#This Row],[Senior mænd]]+Tabel1[[#This Row],[Senior damer]]</f>
        <v>311</v>
      </c>
      <c r="U1490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490">
        <f>Tabel1[[#This Row],[Senior mænd]]+Tabel1[[#This Row],[Senior damer]]</f>
        <v>282</v>
      </c>
      <c r="W1490">
        <f>Tabel1[[#This Row],[Langdist mænd]]+Tabel1[[#This Row],[Langdist damer]]</f>
        <v>0</v>
      </c>
      <c r="X1490">
        <f>Tabel1[[#This Row],[I alt]]</f>
        <v>311</v>
      </c>
      <c r="Y1490">
        <f>Tabel1[[#This Row],[Passive]]</f>
        <v>8</v>
      </c>
      <c r="Z1490">
        <f>Tabel1[[#This Row],[Total Aktive]]+Tabel1[[#This Row],[Total Passive]]</f>
        <v>319</v>
      </c>
    </row>
    <row r="1491" spans="1:26" x14ac:dyDescent="0.2">
      <c r="A1491">
        <v>2018</v>
      </c>
      <c r="B1491">
        <v>182</v>
      </c>
      <c r="C1491" t="s">
        <v>188</v>
      </c>
      <c r="D1491">
        <v>3</v>
      </c>
      <c r="E1491">
        <v>1</v>
      </c>
      <c r="F1491">
        <v>0</v>
      </c>
      <c r="G1491">
        <v>0</v>
      </c>
      <c r="H1491">
        <v>192</v>
      </c>
      <c r="I1491">
        <v>74</v>
      </c>
      <c r="J1491">
        <v>0</v>
      </c>
      <c r="K1491">
        <v>0</v>
      </c>
      <c r="L1491">
        <v>22</v>
      </c>
      <c r="M1491">
        <v>3</v>
      </c>
      <c r="N1491">
        <v>11</v>
      </c>
      <c r="O1491">
        <v>5</v>
      </c>
      <c r="P1491">
        <v>311</v>
      </c>
      <c r="Q1491">
        <v>19</v>
      </c>
      <c r="R1491" t="str">
        <f>_xlfn.CONCAT(Tabel1[[#This Row],[KlubNr]]," - ",Tabel1[[#This Row],[Klubnavn]])</f>
        <v>182 - Midtfyns Golfklub</v>
      </c>
      <c r="S1491">
        <f>Tabel1[[#This Row],[Fleks mænd]]+Tabel1[[#This Row],[Fleks damer]]</f>
        <v>25</v>
      </c>
      <c r="T1491">
        <f>Tabel1[[#This Row],[Junior drenge]]+Tabel1[[#This Row],[Junior piger]]+Tabel1[[#This Row],[Junior drenge uden banetill.]]+Tabel1[[#This Row],[Junior piger uden banetill.]]+Tabel1[[#This Row],[Senior mænd]]+Tabel1[[#This Row],[Senior damer]]</f>
        <v>270</v>
      </c>
      <c r="U1491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491">
        <f>Tabel1[[#This Row],[Senior mænd]]+Tabel1[[#This Row],[Senior damer]]</f>
        <v>266</v>
      </c>
      <c r="W1491">
        <f>Tabel1[[#This Row],[Langdist mænd]]+Tabel1[[#This Row],[Langdist damer]]</f>
        <v>16</v>
      </c>
      <c r="X1491">
        <f>Tabel1[[#This Row],[I alt]]</f>
        <v>311</v>
      </c>
      <c r="Y1491">
        <f>Tabel1[[#This Row],[Passive]]</f>
        <v>19</v>
      </c>
      <c r="Z1491">
        <f>Tabel1[[#This Row],[Total Aktive]]+Tabel1[[#This Row],[Total Passive]]</f>
        <v>330</v>
      </c>
    </row>
    <row r="1492" spans="1:26" x14ac:dyDescent="0.2">
      <c r="A1492">
        <v>2018</v>
      </c>
      <c r="B1492">
        <v>54</v>
      </c>
      <c r="C1492" t="s">
        <v>179</v>
      </c>
      <c r="D1492">
        <v>1</v>
      </c>
      <c r="E1492">
        <v>1</v>
      </c>
      <c r="F1492">
        <v>0</v>
      </c>
      <c r="G1492">
        <v>0</v>
      </c>
      <c r="H1492">
        <v>184</v>
      </c>
      <c r="I1492">
        <v>86</v>
      </c>
      <c r="J1492">
        <v>0</v>
      </c>
      <c r="K1492">
        <v>0</v>
      </c>
      <c r="L1492">
        <v>19</v>
      </c>
      <c r="M1492">
        <v>13</v>
      </c>
      <c r="N1492">
        <v>2</v>
      </c>
      <c r="O1492">
        <v>2</v>
      </c>
      <c r="P1492">
        <v>308</v>
      </c>
      <c r="Q1492">
        <v>13</v>
      </c>
      <c r="R1492" t="str">
        <f>_xlfn.CONCAT(Tabel1[[#This Row],[KlubNr]]," - ",Tabel1[[#This Row],[Klubnavn]])</f>
        <v>54 - Toftlund Golf Club</v>
      </c>
      <c r="S1492">
        <f>Tabel1[[#This Row],[Fleks mænd]]+Tabel1[[#This Row],[Fleks damer]]</f>
        <v>32</v>
      </c>
      <c r="T1492">
        <f>Tabel1[[#This Row],[Junior drenge]]+Tabel1[[#This Row],[Junior piger]]+Tabel1[[#This Row],[Junior drenge uden banetill.]]+Tabel1[[#This Row],[Junior piger uden banetill.]]+Tabel1[[#This Row],[Senior mænd]]+Tabel1[[#This Row],[Senior damer]]</f>
        <v>272</v>
      </c>
      <c r="U1492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492">
        <f>Tabel1[[#This Row],[Senior mænd]]+Tabel1[[#This Row],[Senior damer]]</f>
        <v>270</v>
      </c>
      <c r="W1492">
        <f>Tabel1[[#This Row],[Langdist mænd]]+Tabel1[[#This Row],[Langdist damer]]</f>
        <v>4</v>
      </c>
      <c r="X1492">
        <f>Tabel1[[#This Row],[I alt]]</f>
        <v>308</v>
      </c>
      <c r="Y1492">
        <f>Tabel1[[#This Row],[Passive]]</f>
        <v>13</v>
      </c>
      <c r="Z1492">
        <f>Tabel1[[#This Row],[Total Aktive]]+Tabel1[[#This Row],[Total Passive]]</f>
        <v>321</v>
      </c>
    </row>
    <row r="1493" spans="1:26" x14ac:dyDescent="0.2">
      <c r="A1493">
        <v>2018</v>
      </c>
      <c r="B1493">
        <v>61</v>
      </c>
      <c r="C1493" t="s">
        <v>176</v>
      </c>
      <c r="D1493">
        <v>5</v>
      </c>
      <c r="E1493">
        <v>2</v>
      </c>
      <c r="F1493">
        <v>0</v>
      </c>
      <c r="G1493">
        <v>0</v>
      </c>
      <c r="H1493">
        <v>155</v>
      </c>
      <c r="I1493">
        <v>81</v>
      </c>
      <c r="J1493">
        <v>0</v>
      </c>
      <c r="K1493">
        <v>0</v>
      </c>
      <c r="L1493">
        <v>0</v>
      </c>
      <c r="M1493">
        <v>0</v>
      </c>
      <c r="N1493">
        <v>19</v>
      </c>
      <c r="O1493">
        <v>19</v>
      </c>
      <c r="P1493">
        <v>281</v>
      </c>
      <c r="Q1493">
        <v>6</v>
      </c>
      <c r="R1493" t="str">
        <f>_xlfn.CONCAT(Tabel1[[#This Row],[KlubNr]]," - ",Tabel1[[#This Row],[Klubnavn]])</f>
        <v>61 - Jammerbugtens Golfklub</v>
      </c>
      <c r="S1493">
        <f>Tabel1[[#This Row],[Fleks mænd]]+Tabel1[[#This Row],[Fleks damer]]</f>
        <v>0</v>
      </c>
      <c r="T1493">
        <f>Tabel1[[#This Row],[Junior drenge]]+Tabel1[[#This Row],[Junior piger]]+Tabel1[[#This Row],[Junior drenge uden banetill.]]+Tabel1[[#This Row],[Junior piger uden banetill.]]+Tabel1[[#This Row],[Senior mænd]]+Tabel1[[#This Row],[Senior damer]]</f>
        <v>243</v>
      </c>
      <c r="U1493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493">
        <f>Tabel1[[#This Row],[Senior mænd]]+Tabel1[[#This Row],[Senior damer]]</f>
        <v>236</v>
      </c>
      <c r="W1493">
        <f>Tabel1[[#This Row],[Langdist mænd]]+Tabel1[[#This Row],[Langdist damer]]</f>
        <v>38</v>
      </c>
      <c r="X1493">
        <f>Tabel1[[#This Row],[I alt]]</f>
        <v>281</v>
      </c>
      <c r="Y1493">
        <f>Tabel1[[#This Row],[Passive]]</f>
        <v>6</v>
      </c>
      <c r="Z1493">
        <f>Tabel1[[#This Row],[Total Aktive]]+Tabel1[[#This Row],[Total Passive]]</f>
        <v>287</v>
      </c>
    </row>
    <row r="1494" spans="1:26" x14ac:dyDescent="0.2">
      <c r="A1494">
        <v>2018</v>
      </c>
      <c r="B1494">
        <v>165</v>
      </c>
      <c r="C1494" t="s">
        <v>194</v>
      </c>
      <c r="D1494">
        <v>1</v>
      </c>
      <c r="E1494">
        <v>0</v>
      </c>
      <c r="F1494">
        <v>2</v>
      </c>
      <c r="G1494">
        <v>0</v>
      </c>
      <c r="H1494">
        <v>81</v>
      </c>
      <c r="I1494">
        <v>42</v>
      </c>
      <c r="J1494">
        <v>0</v>
      </c>
      <c r="K1494">
        <v>0</v>
      </c>
      <c r="L1494">
        <v>105</v>
      </c>
      <c r="M1494">
        <v>28</v>
      </c>
      <c r="N1494">
        <v>16</v>
      </c>
      <c r="O1494">
        <v>6</v>
      </c>
      <c r="P1494">
        <v>281</v>
      </c>
      <c r="Q1494">
        <v>73</v>
      </c>
      <c r="R1494" t="str">
        <f>_xlfn.CONCAT(Tabel1[[#This Row],[KlubNr]]," - ",Tabel1[[#This Row],[Klubnavn]])</f>
        <v>165 - Ærø Golf Klub</v>
      </c>
      <c r="S1494">
        <f>Tabel1[[#This Row],[Fleks mænd]]+Tabel1[[#This Row],[Fleks damer]]</f>
        <v>133</v>
      </c>
      <c r="T1494">
        <f>Tabel1[[#This Row],[Junior drenge]]+Tabel1[[#This Row],[Junior piger]]+Tabel1[[#This Row],[Junior drenge uden banetill.]]+Tabel1[[#This Row],[Junior piger uden banetill.]]+Tabel1[[#This Row],[Senior mænd]]+Tabel1[[#This Row],[Senior damer]]</f>
        <v>126</v>
      </c>
      <c r="U1494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494">
        <f>Tabel1[[#This Row],[Senior mænd]]+Tabel1[[#This Row],[Senior damer]]</f>
        <v>123</v>
      </c>
      <c r="W1494">
        <f>Tabel1[[#This Row],[Langdist mænd]]+Tabel1[[#This Row],[Langdist damer]]</f>
        <v>22</v>
      </c>
      <c r="X1494">
        <f>Tabel1[[#This Row],[I alt]]</f>
        <v>281</v>
      </c>
      <c r="Y1494">
        <f>Tabel1[[#This Row],[Passive]]</f>
        <v>73</v>
      </c>
      <c r="Z1494">
        <f>Tabel1[[#This Row],[Total Aktive]]+Tabel1[[#This Row],[Total Passive]]</f>
        <v>354</v>
      </c>
    </row>
    <row r="1495" spans="1:26" x14ac:dyDescent="0.2">
      <c r="A1495">
        <v>2018</v>
      </c>
      <c r="B1495">
        <v>146</v>
      </c>
      <c r="C1495" t="s">
        <v>189</v>
      </c>
      <c r="D1495">
        <v>3</v>
      </c>
      <c r="E1495">
        <v>0</v>
      </c>
      <c r="F1495">
        <v>4</v>
      </c>
      <c r="G1495">
        <v>1</v>
      </c>
      <c r="H1495">
        <v>156</v>
      </c>
      <c r="I1495">
        <v>74</v>
      </c>
      <c r="J1495">
        <v>0</v>
      </c>
      <c r="K1495">
        <v>0</v>
      </c>
      <c r="L1495">
        <v>11</v>
      </c>
      <c r="M1495">
        <v>10</v>
      </c>
      <c r="N1495">
        <v>12</v>
      </c>
      <c r="O1495">
        <v>6</v>
      </c>
      <c r="P1495">
        <v>277</v>
      </c>
      <c r="Q1495">
        <v>11</v>
      </c>
      <c r="R1495" t="str">
        <f>_xlfn.CONCAT(Tabel1[[#This Row],[KlubNr]]," - ",Tabel1[[#This Row],[Klubnavn]])</f>
        <v>146 - Løgstør Golfklub</v>
      </c>
      <c r="S1495">
        <f>Tabel1[[#This Row],[Fleks mænd]]+Tabel1[[#This Row],[Fleks damer]]</f>
        <v>21</v>
      </c>
      <c r="T1495">
        <f>Tabel1[[#This Row],[Junior drenge]]+Tabel1[[#This Row],[Junior piger]]+Tabel1[[#This Row],[Junior drenge uden banetill.]]+Tabel1[[#This Row],[Junior piger uden banetill.]]+Tabel1[[#This Row],[Senior mænd]]+Tabel1[[#This Row],[Senior damer]]</f>
        <v>238</v>
      </c>
      <c r="U1495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495">
        <f>Tabel1[[#This Row],[Senior mænd]]+Tabel1[[#This Row],[Senior damer]]</f>
        <v>230</v>
      </c>
      <c r="W1495">
        <f>Tabel1[[#This Row],[Langdist mænd]]+Tabel1[[#This Row],[Langdist damer]]</f>
        <v>18</v>
      </c>
      <c r="X1495">
        <f>Tabel1[[#This Row],[I alt]]</f>
        <v>277</v>
      </c>
      <c r="Y1495">
        <f>Tabel1[[#This Row],[Passive]]</f>
        <v>11</v>
      </c>
      <c r="Z1495">
        <f>Tabel1[[#This Row],[Total Aktive]]+Tabel1[[#This Row],[Total Passive]]</f>
        <v>288</v>
      </c>
    </row>
    <row r="1496" spans="1:26" x14ac:dyDescent="0.2">
      <c r="A1496">
        <v>2018</v>
      </c>
      <c r="B1496">
        <v>904</v>
      </c>
      <c r="C1496" t="s">
        <v>238</v>
      </c>
      <c r="D1496">
        <v>1</v>
      </c>
      <c r="E1496">
        <v>2</v>
      </c>
      <c r="F1496">
        <v>1</v>
      </c>
      <c r="G1496">
        <v>0</v>
      </c>
      <c r="H1496">
        <v>120</v>
      </c>
      <c r="I1496">
        <v>36</v>
      </c>
      <c r="J1496">
        <v>3</v>
      </c>
      <c r="K1496">
        <v>0</v>
      </c>
      <c r="L1496">
        <v>74</v>
      </c>
      <c r="M1496">
        <v>17</v>
      </c>
      <c r="N1496">
        <v>1</v>
      </c>
      <c r="O1496">
        <v>0</v>
      </c>
      <c r="P1496">
        <v>255</v>
      </c>
      <c r="Q1496">
        <v>1</v>
      </c>
      <c r="R1496" t="str">
        <f>_xlfn.CONCAT(Tabel1[[#This Row],[KlubNr]]," - ",Tabel1[[#This Row],[Klubnavn]])</f>
        <v>904 - Ølstykke Golf</v>
      </c>
      <c r="S1496">
        <f>Tabel1[[#This Row],[Fleks mænd]]+Tabel1[[#This Row],[Fleks damer]]</f>
        <v>91</v>
      </c>
      <c r="T1496">
        <f>Tabel1[[#This Row],[Junior drenge]]+Tabel1[[#This Row],[Junior piger]]+Tabel1[[#This Row],[Junior drenge uden banetill.]]+Tabel1[[#This Row],[Junior piger uden banetill.]]+Tabel1[[#This Row],[Senior mænd]]+Tabel1[[#This Row],[Senior damer]]</f>
        <v>160</v>
      </c>
      <c r="U1496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496">
        <f>Tabel1[[#This Row],[Senior mænd]]+Tabel1[[#This Row],[Senior damer]]</f>
        <v>156</v>
      </c>
      <c r="W1496">
        <f>Tabel1[[#This Row],[Langdist mænd]]+Tabel1[[#This Row],[Langdist damer]]</f>
        <v>1</v>
      </c>
      <c r="X1496">
        <f>Tabel1[[#This Row],[I alt]]</f>
        <v>255</v>
      </c>
      <c r="Y1496">
        <f>Tabel1[[#This Row],[Passive]]</f>
        <v>1</v>
      </c>
      <c r="Z1496">
        <f>Tabel1[[#This Row],[Total Aktive]]+Tabel1[[#This Row],[Total Passive]]</f>
        <v>256</v>
      </c>
    </row>
    <row r="1497" spans="1:26" x14ac:dyDescent="0.2">
      <c r="A1497">
        <v>2018</v>
      </c>
      <c r="B1497">
        <v>171</v>
      </c>
      <c r="C1497" t="s">
        <v>192</v>
      </c>
      <c r="D1497">
        <v>4</v>
      </c>
      <c r="E1497">
        <v>3</v>
      </c>
      <c r="F1497">
        <v>0</v>
      </c>
      <c r="G1497">
        <v>0</v>
      </c>
      <c r="H1497">
        <v>163</v>
      </c>
      <c r="I1497">
        <v>69</v>
      </c>
      <c r="J1497">
        <v>0</v>
      </c>
      <c r="K1497">
        <v>0</v>
      </c>
      <c r="L1497">
        <v>0</v>
      </c>
      <c r="M1497">
        <v>0</v>
      </c>
      <c r="N1497">
        <v>0</v>
      </c>
      <c r="O1497">
        <v>0</v>
      </c>
      <c r="P1497">
        <v>239</v>
      </c>
      <c r="Q1497">
        <v>6</v>
      </c>
      <c r="R1497" t="str">
        <f>_xlfn.CONCAT(Tabel1[[#This Row],[KlubNr]]," - ",Tabel1[[#This Row],[Klubnavn]])</f>
        <v>171 - Hedens Golfklub</v>
      </c>
      <c r="S1497">
        <f>Tabel1[[#This Row],[Fleks mænd]]+Tabel1[[#This Row],[Fleks damer]]</f>
        <v>0</v>
      </c>
      <c r="T1497">
        <f>Tabel1[[#This Row],[Junior drenge]]+Tabel1[[#This Row],[Junior piger]]+Tabel1[[#This Row],[Junior drenge uden banetill.]]+Tabel1[[#This Row],[Junior piger uden banetill.]]+Tabel1[[#This Row],[Senior mænd]]+Tabel1[[#This Row],[Senior damer]]</f>
        <v>239</v>
      </c>
      <c r="U1497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497">
        <f>Tabel1[[#This Row],[Senior mænd]]+Tabel1[[#This Row],[Senior damer]]</f>
        <v>232</v>
      </c>
      <c r="W1497">
        <f>Tabel1[[#This Row],[Langdist mænd]]+Tabel1[[#This Row],[Langdist damer]]</f>
        <v>0</v>
      </c>
      <c r="X1497">
        <f>Tabel1[[#This Row],[I alt]]</f>
        <v>239</v>
      </c>
      <c r="Y1497">
        <f>Tabel1[[#This Row],[Passive]]</f>
        <v>6</v>
      </c>
      <c r="Z1497">
        <f>Tabel1[[#This Row],[Total Aktive]]+Tabel1[[#This Row],[Total Passive]]</f>
        <v>245</v>
      </c>
    </row>
    <row r="1498" spans="1:26" x14ac:dyDescent="0.2">
      <c r="A1498">
        <v>2018</v>
      </c>
      <c r="B1498">
        <v>127</v>
      </c>
      <c r="C1498" t="s">
        <v>190</v>
      </c>
      <c r="D1498">
        <v>3</v>
      </c>
      <c r="E1498">
        <v>0</v>
      </c>
      <c r="F1498">
        <v>0</v>
      </c>
      <c r="G1498">
        <v>0</v>
      </c>
      <c r="H1498">
        <v>122</v>
      </c>
      <c r="I1498">
        <v>52</v>
      </c>
      <c r="J1498">
        <v>0</v>
      </c>
      <c r="K1498">
        <v>0</v>
      </c>
      <c r="L1498">
        <v>21</v>
      </c>
      <c r="M1498">
        <v>7</v>
      </c>
      <c r="N1498">
        <v>0</v>
      </c>
      <c r="O1498">
        <v>0</v>
      </c>
      <c r="P1498">
        <v>205</v>
      </c>
      <c r="Q1498">
        <v>8</v>
      </c>
      <c r="R1498" t="str">
        <f>_xlfn.CONCAT(Tabel1[[#This Row],[KlubNr]]," - ",Tabel1[[#This Row],[Klubnavn]])</f>
        <v>127 - Solrød Golfklub</v>
      </c>
      <c r="S1498">
        <f>Tabel1[[#This Row],[Fleks mænd]]+Tabel1[[#This Row],[Fleks damer]]</f>
        <v>28</v>
      </c>
      <c r="T1498">
        <f>Tabel1[[#This Row],[Junior drenge]]+Tabel1[[#This Row],[Junior piger]]+Tabel1[[#This Row],[Junior drenge uden banetill.]]+Tabel1[[#This Row],[Junior piger uden banetill.]]+Tabel1[[#This Row],[Senior mænd]]+Tabel1[[#This Row],[Senior damer]]</f>
        <v>177</v>
      </c>
      <c r="U1498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498">
        <f>Tabel1[[#This Row],[Senior mænd]]+Tabel1[[#This Row],[Senior damer]]</f>
        <v>174</v>
      </c>
      <c r="W1498">
        <f>Tabel1[[#This Row],[Langdist mænd]]+Tabel1[[#This Row],[Langdist damer]]</f>
        <v>0</v>
      </c>
      <c r="X1498">
        <f>Tabel1[[#This Row],[I alt]]</f>
        <v>205</v>
      </c>
      <c r="Y1498">
        <f>Tabel1[[#This Row],[Passive]]</f>
        <v>8</v>
      </c>
      <c r="Z1498">
        <f>Tabel1[[#This Row],[Total Aktive]]+Tabel1[[#This Row],[Total Passive]]</f>
        <v>213</v>
      </c>
    </row>
    <row r="1499" spans="1:26" x14ac:dyDescent="0.2">
      <c r="A1499">
        <v>2018</v>
      </c>
      <c r="B1499">
        <v>191</v>
      </c>
      <c r="C1499" t="s">
        <v>204</v>
      </c>
      <c r="D1499">
        <v>4</v>
      </c>
      <c r="E1499">
        <v>2</v>
      </c>
      <c r="F1499">
        <v>1</v>
      </c>
      <c r="G1499">
        <v>1</v>
      </c>
      <c r="H1499">
        <v>118</v>
      </c>
      <c r="I1499">
        <v>54</v>
      </c>
      <c r="J1499">
        <v>0</v>
      </c>
      <c r="K1499">
        <v>0</v>
      </c>
      <c r="L1499">
        <v>7</v>
      </c>
      <c r="M1499">
        <v>2</v>
      </c>
      <c r="N1499">
        <v>0</v>
      </c>
      <c r="O1499">
        <v>0</v>
      </c>
      <c r="P1499">
        <v>189</v>
      </c>
      <c r="Q1499">
        <v>4</v>
      </c>
      <c r="R1499" t="str">
        <f>_xlfn.CONCAT(Tabel1[[#This Row],[KlubNr]]," - ",Tabel1[[#This Row],[Klubnavn]])</f>
        <v>191 - Blåvandshuk Golf Skovklubben</v>
      </c>
      <c r="S1499">
        <f>Tabel1[[#This Row],[Fleks mænd]]+Tabel1[[#This Row],[Fleks damer]]</f>
        <v>9</v>
      </c>
      <c r="T1499">
        <f>Tabel1[[#This Row],[Junior drenge]]+Tabel1[[#This Row],[Junior piger]]+Tabel1[[#This Row],[Junior drenge uden banetill.]]+Tabel1[[#This Row],[Junior piger uden banetill.]]+Tabel1[[#This Row],[Senior mænd]]+Tabel1[[#This Row],[Senior damer]]</f>
        <v>180</v>
      </c>
      <c r="U1499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499">
        <f>Tabel1[[#This Row],[Senior mænd]]+Tabel1[[#This Row],[Senior damer]]</f>
        <v>172</v>
      </c>
      <c r="W1499">
        <f>Tabel1[[#This Row],[Langdist mænd]]+Tabel1[[#This Row],[Langdist damer]]</f>
        <v>0</v>
      </c>
      <c r="X1499">
        <f>Tabel1[[#This Row],[I alt]]</f>
        <v>189</v>
      </c>
      <c r="Y1499">
        <f>Tabel1[[#This Row],[Passive]]</f>
        <v>4</v>
      </c>
      <c r="Z1499">
        <f>Tabel1[[#This Row],[Total Aktive]]+Tabel1[[#This Row],[Total Passive]]</f>
        <v>193</v>
      </c>
    </row>
    <row r="1500" spans="1:26" x14ac:dyDescent="0.2">
      <c r="A1500">
        <v>2018</v>
      </c>
      <c r="B1500">
        <v>906</v>
      </c>
      <c r="C1500" t="s">
        <v>213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1</v>
      </c>
      <c r="K1500">
        <v>0</v>
      </c>
      <c r="L1500">
        <v>142</v>
      </c>
      <c r="M1500">
        <v>45</v>
      </c>
      <c r="N1500">
        <v>0</v>
      </c>
      <c r="O1500">
        <v>0</v>
      </c>
      <c r="P1500">
        <v>188</v>
      </c>
      <c r="Q1500">
        <v>0</v>
      </c>
      <c r="R1500" t="str">
        <f>_xlfn.CONCAT(Tabel1[[#This Row],[KlubNr]]," - ",Tabel1[[#This Row],[Klubnavn]])</f>
        <v>906 - Sølykke Golf</v>
      </c>
      <c r="S1500">
        <f>Tabel1[[#This Row],[Fleks mænd]]+Tabel1[[#This Row],[Fleks damer]]</f>
        <v>187</v>
      </c>
      <c r="T150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500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500">
        <f>Tabel1[[#This Row],[Senior mænd]]+Tabel1[[#This Row],[Senior damer]]</f>
        <v>0</v>
      </c>
      <c r="W1500">
        <f>Tabel1[[#This Row],[Langdist mænd]]+Tabel1[[#This Row],[Langdist damer]]</f>
        <v>0</v>
      </c>
      <c r="X1500">
        <f>Tabel1[[#This Row],[I alt]]</f>
        <v>188</v>
      </c>
      <c r="Y1500">
        <f>Tabel1[[#This Row],[Passive]]</f>
        <v>0</v>
      </c>
      <c r="Z1500">
        <f>Tabel1[[#This Row],[Total Aktive]]+Tabel1[[#This Row],[Total Passive]]</f>
        <v>188</v>
      </c>
    </row>
    <row r="1501" spans="1:26" x14ac:dyDescent="0.2">
      <c r="A1501">
        <v>2018</v>
      </c>
      <c r="B1501">
        <v>189</v>
      </c>
      <c r="C1501" t="s">
        <v>199</v>
      </c>
      <c r="D1501">
        <v>3</v>
      </c>
      <c r="E1501">
        <v>0</v>
      </c>
      <c r="F1501">
        <v>0</v>
      </c>
      <c r="G1501">
        <v>0</v>
      </c>
      <c r="H1501">
        <v>117</v>
      </c>
      <c r="I1501">
        <v>42</v>
      </c>
      <c r="J1501">
        <v>0</v>
      </c>
      <c r="K1501">
        <v>0</v>
      </c>
      <c r="L1501">
        <v>0</v>
      </c>
      <c r="M1501">
        <v>0</v>
      </c>
      <c r="N1501">
        <v>1</v>
      </c>
      <c r="O1501">
        <v>0</v>
      </c>
      <c r="P1501">
        <v>163</v>
      </c>
      <c r="Q1501">
        <v>0</v>
      </c>
      <c r="R1501" t="str">
        <f>_xlfn.CONCAT(Tabel1[[#This Row],[KlubNr]]," - ",Tabel1[[#This Row],[Klubnavn]])</f>
        <v>189 - Sandager Golfklub</v>
      </c>
      <c r="S1501">
        <f>Tabel1[[#This Row],[Fleks mænd]]+Tabel1[[#This Row],[Fleks damer]]</f>
        <v>0</v>
      </c>
      <c r="T1501">
        <f>Tabel1[[#This Row],[Junior drenge]]+Tabel1[[#This Row],[Junior piger]]+Tabel1[[#This Row],[Junior drenge uden banetill.]]+Tabel1[[#This Row],[Junior piger uden banetill.]]+Tabel1[[#This Row],[Senior mænd]]+Tabel1[[#This Row],[Senior damer]]</f>
        <v>162</v>
      </c>
      <c r="U1501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501">
        <f>Tabel1[[#This Row],[Senior mænd]]+Tabel1[[#This Row],[Senior damer]]</f>
        <v>159</v>
      </c>
      <c r="W1501">
        <f>Tabel1[[#This Row],[Langdist mænd]]+Tabel1[[#This Row],[Langdist damer]]</f>
        <v>1</v>
      </c>
      <c r="X1501">
        <f>Tabel1[[#This Row],[I alt]]</f>
        <v>163</v>
      </c>
      <c r="Y1501">
        <f>Tabel1[[#This Row],[Passive]]</f>
        <v>0</v>
      </c>
      <c r="Z1501">
        <f>Tabel1[[#This Row],[Total Aktive]]+Tabel1[[#This Row],[Total Passive]]</f>
        <v>163</v>
      </c>
    </row>
    <row r="1502" spans="1:26" x14ac:dyDescent="0.2">
      <c r="A1502">
        <v>2018</v>
      </c>
      <c r="B1502">
        <v>908</v>
      </c>
      <c r="C1502" t="s">
        <v>196</v>
      </c>
      <c r="D1502">
        <v>1</v>
      </c>
      <c r="E1502">
        <v>2</v>
      </c>
      <c r="F1502">
        <v>0</v>
      </c>
      <c r="G1502">
        <v>0</v>
      </c>
      <c r="H1502">
        <v>81</v>
      </c>
      <c r="I1502">
        <v>32</v>
      </c>
      <c r="J1502">
        <v>0</v>
      </c>
      <c r="K1502">
        <v>0</v>
      </c>
      <c r="L1502">
        <v>25</v>
      </c>
      <c r="M1502">
        <v>12</v>
      </c>
      <c r="N1502">
        <v>0</v>
      </c>
      <c r="O1502">
        <v>0</v>
      </c>
      <c r="P1502">
        <v>153</v>
      </c>
      <c r="Q1502">
        <v>76</v>
      </c>
      <c r="R1502" t="str">
        <f>_xlfn.CONCAT(Tabel1[[#This Row],[KlubNr]]," - ",Tabel1[[#This Row],[Klubnavn]])</f>
        <v>908 - Haunstrup Golf KS Aktiv Fritid</v>
      </c>
      <c r="S1502">
        <f>Tabel1[[#This Row],[Fleks mænd]]+Tabel1[[#This Row],[Fleks damer]]</f>
        <v>37</v>
      </c>
      <c r="T1502">
        <f>Tabel1[[#This Row],[Junior drenge]]+Tabel1[[#This Row],[Junior piger]]+Tabel1[[#This Row],[Junior drenge uden banetill.]]+Tabel1[[#This Row],[Junior piger uden banetill.]]+Tabel1[[#This Row],[Senior mænd]]+Tabel1[[#This Row],[Senior damer]]</f>
        <v>116</v>
      </c>
      <c r="U1502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502">
        <f>Tabel1[[#This Row],[Senior mænd]]+Tabel1[[#This Row],[Senior damer]]</f>
        <v>113</v>
      </c>
      <c r="W1502">
        <f>Tabel1[[#This Row],[Langdist mænd]]+Tabel1[[#This Row],[Langdist damer]]</f>
        <v>0</v>
      </c>
      <c r="X1502">
        <f>Tabel1[[#This Row],[I alt]]</f>
        <v>153</v>
      </c>
      <c r="Y1502">
        <f>Tabel1[[#This Row],[Passive]]</f>
        <v>76</v>
      </c>
      <c r="Z1502">
        <f>Tabel1[[#This Row],[Total Aktive]]+Tabel1[[#This Row],[Total Passive]]</f>
        <v>229</v>
      </c>
    </row>
    <row r="1503" spans="1:26" x14ac:dyDescent="0.2">
      <c r="A1503">
        <v>2018</v>
      </c>
      <c r="B1503">
        <v>187</v>
      </c>
      <c r="C1503" t="s">
        <v>198</v>
      </c>
      <c r="D1503">
        <v>1</v>
      </c>
      <c r="E1503">
        <v>0</v>
      </c>
      <c r="F1503">
        <v>1</v>
      </c>
      <c r="G1503">
        <v>0</v>
      </c>
      <c r="H1503">
        <v>84</v>
      </c>
      <c r="I1503">
        <v>39</v>
      </c>
      <c r="J1503">
        <v>0</v>
      </c>
      <c r="K1503">
        <v>0</v>
      </c>
      <c r="L1503">
        <v>9</v>
      </c>
      <c r="M1503">
        <v>4</v>
      </c>
      <c r="N1503">
        <v>5</v>
      </c>
      <c r="O1503">
        <v>1</v>
      </c>
      <c r="P1503">
        <v>144</v>
      </c>
      <c r="Q1503">
        <v>12</v>
      </c>
      <c r="R1503" t="str">
        <f>_xlfn.CONCAT(Tabel1[[#This Row],[KlubNr]]," - ",Tabel1[[#This Row],[Klubnavn]])</f>
        <v>187 - Karup Å Golfklub</v>
      </c>
      <c r="S1503">
        <f>Tabel1[[#This Row],[Fleks mænd]]+Tabel1[[#This Row],[Fleks damer]]</f>
        <v>13</v>
      </c>
      <c r="T1503">
        <f>Tabel1[[#This Row],[Junior drenge]]+Tabel1[[#This Row],[Junior piger]]+Tabel1[[#This Row],[Junior drenge uden banetill.]]+Tabel1[[#This Row],[Junior piger uden banetill.]]+Tabel1[[#This Row],[Senior mænd]]+Tabel1[[#This Row],[Senior damer]]</f>
        <v>125</v>
      </c>
      <c r="U1503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503">
        <f>Tabel1[[#This Row],[Senior mænd]]+Tabel1[[#This Row],[Senior damer]]</f>
        <v>123</v>
      </c>
      <c r="W1503">
        <f>Tabel1[[#This Row],[Langdist mænd]]+Tabel1[[#This Row],[Langdist damer]]</f>
        <v>6</v>
      </c>
      <c r="X1503">
        <f>Tabel1[[#This Row],[I alt]]</f>
        <v>144</v>
      </c>
      <c r="Y1503">
        <f>Tabel1[[#This Row],[Passive]]</f>
        <v>12</v>
      </c>
      <c r="Z1503">
        <f>Tabel1[[#This Row],[Total Aktive]]+Tabel1[[#This Row],[Total Passive]]</f>
        <v>156</v>
      </c>
    </row>
    <row r="1504" spans="1:26" x14ac:dyDescent="0.2">
      <c r="A1504">
        <v>2018</v>
      </c>
      <c r="B1504">
        <v>911</v>
      </c>
      <c r="C1504" t="s">
        <v>217</v>
      </c>
      <c r="D1504">
        <v>1</v>
      </c>
      <c r="E1504">
        <v>0</v>
      </c>
      <c r="F1504">
        <v>0</v>
      </c>
      <c r="G1504">
        <v>0</v>
      </c>
      <c r="H1504">
        <v>102</v>
      </c>
      <c r="I1504">
        <v>33</v>
      </c>
      <c r="J1504">
        <v>0</v>
      </c>
      <c r="K1504">
        <v>0</v>
      </c>
      <c r="L1504">
        <v>5</v>
      </c>
      <c r="M1504">
        <v>2</v>
      </c>
      <c r="N1504">
        <v>1</v>
      </c>
      <c r="O1504">
        <v>0</v>
      </c>
      <c r="P1504">
        <v>144</v>
      </c>
      <c r="Q1504">
        <v>0</v>
      </c>
      <c r="R1504" t="str">
        <f>_xlfn.CONCAT(Tabel1[[#This Row],[KlubNr]]," - ",Tabel1[[#This Row],[Klubnavn]])</f>
        <v>911 - Brundtland Golfcenter</v>
      </c>
      <c r="S1504">
        <f>Tabel1[[#This Row],[Fleks mænd]]+Tabel1[[#This Row],[Fleks damer]]</f>
        <v>7</v>
      </c>
      <c r="T1504">
        <f>Tabel1[[#This Row],[Junior drenge]]+Tabel1[[#This Row],[Junior piger]]+Tabel1[[#This Row],[Junior drenge uden banetill.]]+Tabel1[[#This Row],[Junior piger uden banetill.]]+Tabel1[[#This Row],[Senior mænd]]+Tabel1[[#This Row],[Senior damer]]</f>
        <v>136</v>
      </c>
      <c r="U1504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504">
        <f>Tabel1[[#This Row],[Senior mænd]]+Tabel1[[#This Row],[Senior damer]]</f>
        <v>135</v>
      </c>
      <c r="W1504">
        <f>Tabel1[[#This Row],[Langdist mænd]]+Tabel1[[#This Row],[Langdist damer]]</f>
        <v>1</v>
      </c>
      <c r="X1504">
        <f>Tabel1[[#This Row],[I alt]]</f>
        <v>144</v>
      </c>
      <c r="Y1504">
        <f>Tabel1[[#This Row],[Passive]]</f>
        <v>0</v>
      </c>
      <c r="Z1504">
        <f>Tabel1[[#This Row],[Total Aktive]]+Tabel1[[#This Row],[Total Passive]]</f>
        <v>144</v>
      </c>
    </row>
    <row r="1505" spans="1:26" x14ac:dyDescent="0.2">
      <c r="A1505">
        <v>2018</v>
      </c>
      <c r="B1505">
        <v>168</v>
      </c>
      <c r="C1505" t="s">
        <v>200</v>
      </c>
      <c r="D1505">
        <v>1</v>
      </c>
      <c r="E1505">
        <v>0</v>
      </c>
      <c r="F1505">
        <v>0</v>
      </c>
      <c r="G1505">
        <v>0</v>
      </c>
      <c r="H1505">
        <v>49</v>
      </c>
      <c r="I1505">
        <v>17</v>
      </c>
      <c r="J1505">
        <v>0</v>
      </c>
      <c r="K1505">
        <v>0</v>
      </c>
      <c r="L1505">
        <v>2</v>
      </c>
      <c r="M1505">
        <v>2</v>
      </c>
      <c r="N1505">
        <v>20</v>
      </c>
      <c r="O1505">
        <v>10</v>
      </c>
      <c r="P1505">
        <v>101</v>
      </c>
      <c r="Q1505">
        <v>0</v>
      </c>
      <c r="R1505" t="str">
        <f>_xlfn.CONCAT(Tabel1[[#This Row],[KlubNr]]," - ",Tabel1[[#This Row],[Klubnavn]])</f>
        <v>168 - Rømø Golf Klub</v>
      </c>
      <c r="S1505">
        <f>Tabel1[[#This Row],[Fleks mænd]]+Tabel1[[#This Row],[Fleks damer]]</f>
        <v>4</v>
      </c>
      <c r="T1505">
        <f>Tabel1[[#This Row],[Junior drenge]]+Tabel1[[#This Row],[Junior piger]]+Tabel1[[#This Row],[Junior drenge uden banetill.]]+Tabel1[[#This Row],[Junior piger uden banetill.]]+Tabel1[[#This Row],[Senior mænd]]+Tabel1[[#This Row],[Senior damer]]</f>
        <v>67</v>
      </c>
      <c r="U1505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505">
        <f>Tabel1[[#This Row],[Senior mænd]]+Tabel1[[#This Row],[Senior damer]]</f>
        <v>66</v>
      </c>
      <c r="W1505">
        <f>Tabel1[[#This Row],[Langdist mænd]]+Tabel1[[#This Row],[Langdist damer]]</f>
        <v>30</v>
      </c>
      <c r="X1505">
        <f>Tabel1[[#This Row],[I alt]]</f>
        <v>101</v>
      </c>
      <c r="Y1505">
        <f>Tabel1[[#This Row],[Passive]]</f>
        <v>0</v>
      </c>
      <c r="Z1505">
        <f>Tabel1[[#This Row],[Total Aktive]]+Tabel1[[#This Row],[Total Passive]]</f>
        <v>101</v>
      </c>
    </row>
    <row r="1506" spans="1:26" x14ac:dyDescent="0.2">
      <c r="A1506">
        <v>2018</v>
      </c>
      <c r="B1506">
        <v>198</v>
      </c>
      <c r="C1506" t="s">
        <v>211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74</v>
      </c>
      <c r="M1506">
        <v>21</v>
      </c>
      <c r="N1506">
        <v>0</v>
      </c>
      <c r="O1506">
        <v>0</v>
      </c>
      <c r="P1506">
        <v>95</v>
      </c>
      <c r="Q1506">
        <v>0</v>
      </c>
      <c r="R1506" t="str">
        <f>_xlfn.CONCAT(Tabel1[[#This Row],[KlubNr]]," - ",Tabel1[[#This Row],[Klubnavn]])</f>
        <v>198 - Brændeskovgård Golf</v>
      </c>
      <c r="S1506">
        <f>Tabel1[[#This Row],[Fleks mænd]]+Tabel1[[#This Row],[Fleks damer]]</f>
        <v>95</v>
      </c>
      <c r="T1506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506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506">
        <f>Tabel1[[#This Row],[Senior mænd]]+Tabel1[[#This Row],[Senior damer]]</f>
        <v>0</v>
      </c>
      <c r="W1506">
        <f>Tabel1[[#This Row],[Langdist mænd]]+Tabel1[[#This Row],[Langdist damer]]</f>
        <v>0</v>
      </c>
      <c r="X1506">
        <f>Tabel1[[#This Row],[I alt]]</f>
        <v>95</v>
      </c>
      <c r="Y1506">
        <f>Tabel1[[#This Row],[Passive]]</f>
        <v>0</v>
      </c>
      <c r="Z1506">
        <f>Tabel1[[#This Row],[Total Aktive]]+Tabel1[[#This Row],[Total Passive]]</f>
        <v>95</v>
      </c>
    </row>
    <row r="1507" spans="1:26" x14ac:dyDescent="0.2">
      <c r="A1507">
        <v>2018</v>
      </c>
      <c r="B1507">
        <v>174</v>
      </c>
      <c r="C1507" t="s">
        <v>197</v>
      </c>
      <c r="D1507">
        <v>0</v>
      </c>
      <c r="E1507">
        <v>0</v>
      </c>
      <c r="F1507">
        <v>0</v>
      </c>
      <c r="G1507">
        <v>0</v>
      </c>
      <c r="H1507">
        <v>38</v>
      </c>
      <c r="I1507">
        <v>11</v>
      </c>
      <c r="J1507">
        <v>0</v>
      </c>
      <c r="K1507">
        <v>0</v>
      </c>
      <c r="L1507">
        <v>17</v>
      </c>
      <c r="M1507">
        <v>12</v>
      </c>
      <c r="N1507">
        <v>1</v>
      </c>
      <c r="O1507">
        <v>1</v>
      </c>
      <c r="P1507">
        <v>80</v>
      </c>
      <c r="Q1507">
        <v>5</v>
      </c>
      <c r="R1507" t="str">
        <f>_xlfn.CONCAT(Tabel1[[#This Row],[KlubNr]]," - ",Tabel1[[#This Row],[Klubnavn]])</f>
        <v>174 - Djurs Golfklub</v>
      </c>
      <c r="S1507">
        <f>Tabel1[[#This Row],[Fleks mænd]]+Tabel1[[#This Row],[Fleks damer]]</f>
        <v>29</v>
      </c>
      <c r="T1507">
        <f>Tabel1[[#This Row],[Junior drenge]]+Tabel1[[#This Row],[Junior piger]]+Tabel1[[#This Row],[Junior drenge uden banetill.]]+Tabel1[[#This Row],[Junior piger uden banetill.]]+Tabel1[[#This Row],[Senior mænd]]+Tabel1[[#This Row],[Senior damer]]</f>
        <v>49</v>
      </c>
      <c r="U1507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507">
        <f>Tabel1[[#This Row],[Senior mænd]]+Tabel1[[#This Row],[Senior damer]]</f>
        <v>49</v>
      </c>
      <c r="W1507">
        <f>Tabel1[[#This Row],[Langdist mænd]]+Tabel1[[#This Row],[Langdist damer]]</f>
        <v>2</v>
      </c>
      <c r="X1507">
        <f>Tabel1[[#This Row],[I alt]]</f>
        <v>80</v>
      </c>
      <c r="Y1507">
        <f>Tabel1[[#This Row],[Passive]]</f>
        <v>5</v>
      </c>
      <c r="Z1507">
        <f>Tabel1[[#This Row],[Total Aktive]]+Tabel1[[#This Row],[Total Passive]]</f>
        <v>85</v>
      </c>
    </row>
    <row r="1508" spans="1:26" x14ac:dyDescent="0.2">
      <c r="A1508">
        <v>2018</v>
      </c>
      <c r="B1508">
        <v>172</v>
      </c>
      <c r="C1508" t="s">
        <v>203</v>
      </c>
      <c r="D1508">
        <v>0</v>
      </c>
      <c r="E1508">
        <v>0</v>
      </c>
      <c r="F1508">
        <v>4</v>
      </c>
      <c r="G1508">
        <v>5</v>
      </c>
      <c r="H1508">
        <v>28</v>
      </c>
      <c r="I1508">
        <v>9</v>
      </c>
      <c r="J1508">
        <v>0</v>
      </c>
      <c r="K1508">
        <v>0</v>
      </c>
      <c r="L1508">
        <v>13</v>
      </c>
      <c r="M1508">
        <v>6</v>
      </c>
      <c r="N1508">
        <v>4</v>
      </c>
      <c r="O1508">
        <v>2</v>
      </c>
      <c r="P1508">
        <v>71</v>
      </c>
      <c r="Q1508">
        <v>0</v>
      </c>
      <c r="R1508" t="str">
        <f>_xlfn.CONCAT(Tabel1[[#This Row],[KlubNr]]," - ",Tabel1[[#This Row],[Klubnavn]])</f>
        <v>172 - Sejerø Golfklub</v>
      </c>
      <c r="S1508">
        <f>Tabel1[[#This Row],[Fleks mænd]]+Tabel1[[#This Row],[Fleks damer]]</f>
        <v>19</v>
      </c>
      <c r="T1508">
        <f>Tabel1[[#This Row],[Junior drenge]]+Tabel1[[#This Row],[Junior piger]]+Tabel1[[#This Row],[Junior drenge uden banetill.]]+Tabel1[[#This Row],[Junior piger uden banetill.]]+Tabel1[[#This Row],[Senior mænd]]+Tabel1[[#This Row],[Senior damer]]</f>
        <v>46</v>
      </c>
      <c r="U1508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508">
        <f>Tabel1[[#This Row],[Senior mænd]]+Tabel1[[#This Row],[Senior damer]]</f>
        <v>37</v>
      </c>
      <c r="W1508">
        <f>Tabel1[[#This Row],[Langdist mænd]]+Tabel1[[#This Row],[Langdist damer]]</f>
        <v>6</v>
      </c>
      <c r="X1508">
        <f>Tabel1[[#This Row],[I alt]]</f>
        <v>71</v>
      </c>
      <c r="Y1508">
        <f>Tabel1[[#This Row],[Passive]]</f>
        <v>0</v>
      </c>
      <c r="Z1508">
        <f>Tabel1[[#This Row],[Total Aktive]]+Tabel1[[#This Row],[Total Passive]]</f>
        <v>71</v>
      </c>
    </row>
    <row r="1509" spans="1:26" x14ac:dyDescent="0.2">
      <c r="A1509">
        <v>2018</v>
      </c>
      <c r="B1509">
        <v>125</v>
      </c>
      <c r="C1509" t="s">
        <v>201</v>
      </c>
      <c r="D1509">
        <v>0</v>
      </c>
      <c r="E1509">
        <v>0</v>
      </c>
      <c r="F1509">
        <v>0</v>
      </c>
      <c r="G1509">
        <v>0</v>
      </c>
      <c r="H1509">
        <v>33</v>
      </c>
      <c r="I1509">
        <v>18</v>
      </c>
      <c r="J1509">
        <v>0</v>
      </c>
      <c r="K1509">
        <v>0</v>
      </c>
      <c r="L1509">
        <v>0</v>
      </c>
      <c r="M1509">
        <v>0</v>
      </c>
      <c r="N1509">
        <v>0</v>
      </c>
      <c r="O1509">
        <v>0</v>
      </c>
      <c r="P1509">
        <v>51</v>
      </c>
      <c r="Q1509">
        <v>1</v>
      </c>
      <c r="R1509" t="str">
        <f>_xlfn.CONCAT(Tabel1[[#This Row],[KlubNr]]," - ",Tabel1[[#This Row],[Klubnavn]])</f>
        <v>125 - Arrild Golf Klub</v>
      </c>
      <c r="S1509">
        <f>Tabel1[[#This Row],[Fleks mænd]]+Tabel1[[#This Row],[Fleks damer]]</f>
        <v>0</v>
      </c>
      <c r="T1509">
        <f>Tabel1[[#This Row],[Junior drenge]]+Tabel1[[#This Row],[Junior piger]]+Tabel1[[#This Row],[Junior drenge uden banetill.]]+Tabel1[[#This Row],[Junior piger uden banetill.]]+Tabel1[[#This Row],[Senior mænd]]+Tabel1[[#This Row],[Senior damer]]</f>
        <v>51</v>
      </c>
      <c r="U1509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509">
        <f>Tabel1[[#This Row],[Senior mænd]]+Tabel1[[#This Row],[Senior damer]]</f>
        <v>51</v>
      </c>
      <c r="W1509">
        <f>Tabel1[[#This Row],[Langdist mænd]]+Tabel1[[#This Row],[Langdist damer]]</f>
        <v>0</v>
      </c>
      <c r="X1509">
        <f>Tabel1[[#This Row],[I alt]]</f>
        <v>51</v>
      </c>
      <c r="Y1509">
        <f>Tabel1[[#This Row],[Passive]]</f>
        <v>1</v>
      </c>
      <c r="Z1509">
        <f>Tabel1[[#This Row],[Total Aktive]]+Tabel1[[#This Row],[Total Passive]]</f>
        <v>52</v>
      </c>
    </row>
    <row r="1510" spans="1:26" x14ac:dyDescent="0.2">
      <c r="A1510">
        <v>2018</v>
      </c>
      <c r="B1510">
        <v>195</v>
      </c>
      <c r="C1510" t="s">
        <v>208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30</v>
      </c>
      <c r="M1510">
        <v>4</v>
      </c>
      <c r="N1510">
        <v>0</v>
      </c>
      <c r="O1510">
        <v>0</v>
      </c>
      <c r="P1510">
        <v>34</v>
      </c>
      <c r="Q1510">
        <v>0</v>
      </c>
      <c r="R1510" t="str">
        <f>_xlfn.CONCAT(Tabel1[[#This Row],[KlubNr]]," - ",Tabel1[[#This Row],[Klubnavn]])</f>
        <v>195 - Sunset Golfklub</v>
      </c>
      <c r="S1510">
        <f>Tabel1[[#This Row],[Fleks mænd]]+Tabel1[[#This Row],[Fleks damer]]</f>
        <v>34</v>
      </c>
      <c r="T1510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510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510">
        <f>Tabel1[[#This Row],[Senior mænd]]+Tabel1[[#This Row],[Senior damer]]</f>
        <v>0</v>
      </c>
      <c r="W1510">
        <f>Tabel1[[#This Row],[Langdist mænd]]+Tabel1[[#This Row],[Langdist damer]]</f>
        <v>0</v>
      </c>
      <c r="X1510">
        <f>Tabel1[[#This Row],[I alt]]</f>
        <v>34</v>
      </c>
      <c r="Y1510">
        <f>Tabel1[[#This Row],[Passive]]</f>
        <v>0</v>
      </c>
      <c r="Z1510">
        <f>Tabel1[[#This Row],[Total Aktive]]+Tabel1[[#This Row],[Total Passive]]</f>
        <v>34</v>
      </c>
    </row>
    <row r="1511" spans="1:26" x14ac:dyDescent="0.2">
      <c r="A1511">
        <v>2019</v>
      </c>
      <c r="B1511">
        <v>1</v>
      </c>
      <c r="C1511" t="s">
        <v>55</v>
      </c>
      <c r="D1511">
        <v>50</v>
      </c>
      <c r="E1511">
        <v>20</v>
      </c>
      <c r="F1511">
        <v>31</v>
      </c>
      <c r="G1511">
        <v>18</v>
      </c>
      <c r="H1511">
        <v>594</v>
      </c>
      <c r="I1511">
        <v>344</v>
      </c>
      <c r="J1511">
        <v>0</v>
      </c>
      <c r="K1511">
        <v>0</v>
      </c>
      <c r="L1511">
        <v>64</v>
      </c>
      <c r="M1511">
        <v>58</v>
      </c>
      <c r="N1511">
        <v>0</v>
      </c>
      <c r="O1511">
        <v>0</v>
      </c>
      <c r="P1511">
        <v>1179</v>
      </c>
      <c r="Q1511">
        <v>334</v>
      </c>
      <c r="R1511" t="str">
        <f>_xlfn.CONCAT(Tabel1[[#This Row],[KlubNr]]," - ",Tabel1[[#This Row],[Klubnavn]])</f>
        <v>1 - Københavns Golf Klub</v>
      </c>
      <c r="S1511">
        <f>Tabel1[[#This Row],[Fleks mænd]]+Tabel1[[#This Row],[Fleks damer]]</f>
        <v>122</v>
      </c>
      <c r="T1511">
        <f>Tabel1[[#This Row],[Junior drenge]]+Tabel1[[#This Row],[Junior piger]]+Tabel1[[#This Row],[Junior drenge uden banetill.]]+Tabel1[[#This Row],[Junior piger uden banetill.]]+Tabel1[[#This Row],[Senior mænd]]+Tabel1[[#This Row],[Senior damer]]</f>
        <v>1057</v>
      </c>
      <c r="U1511">
        <f>Tabel1[[#This Row],[Junior drenge]]+Tabel1[[#This Row],[Junior piger]]+Tabel1[[#This Row],[Junior drenge uden banetill.]]+Tabel1[[#This Row],[Junior piger uden banetill.]]+Tabel1[[#This Row],[Fleks drenge]]+Tabel1[[#This Row],[Fleks piger]]</f>
        <v>119</v>
      </c>
      <c r="V1511">
        <f>Tabel1[[#This Row],[Senior mænd]]+Tabel1[[#This Row],[Senior damer]]</f>
        <v>938</v>
      </c>
      <c r="W1511">
        <f>Tabel1[[#This Row],[Langdist mænd]]+Tabel1[[#This Row],[Langdist damer]]</f>
        <v>0</v>
      </c>
      <c r="X1511">
        <f>Tabel1[[#This Row],[I alt]]</f>
        <v>1179</v>
      </c>
      <c r="Y1511">
        <f>Tabel1[[#This Row],[Passive]]</f>
        <v>334</v>
      </c>
      <c r="Z1511">
        <f>Tabel1[[#This Row],[Total Aktive]]+Tabel1[[#This Row],[Total Passive]]</f>
        <v>1513</v>
      </c>
    </row>
    <row r="1512" spans="1:26" x14ac:dyDescent="0.2">
      <c r="A1512">
        <v>2019</v>
      </c>
      <c r="B1512">
        <v>2</v>
      </c>
      <c r="C1512" t="s">
        <v>33</v>
      </c>
      <c r="D1512">
        <v>38</v>
      </c>
      <c r="E1512">
        <v>14</v>
      </c>
      <c r="F1512">
        <v>21</v>
      </c>
      <c r="G1512">
        <v>5</v>
      </c>
      <c r="H1512">
        <v>1022</v>
      </c>
      <c r="I1512">
        <v>454</v>
      </c>
      <c r="J1512">
        <v>0</v>
      </c>
      <c r="K1512">
        <v>0</v>
      </c>
      <c r="L1512">
        <v>39</v>
      </c>
      <c r="M1512">
        <v>16</v>
      </c>
      <c r="N1512">
        <v>5</v>
      </c>
      <c r="O1512">
        <v>1</v>
      </c>
      <c r="P1512">
        <v>1615</v>
      </c>
      <c r="Q1512">
        <v>120</v>
      </c>
      <c r="R1512" t="str">
        <f>_xlfn.CONCAT(Tabel1[[#This Row],[KlubNr]]," - ",Tabel1[[#This Row],[Klubnavn]])</f>
        <v>2 - Aalborg Golf Klub</v>
      </c>
      <c r="S1512">
        <f>Tabel1[[#This Row],[Fleks mænd]]+Tabel1[[#This Row],[Fleks damer]]</f>
        <v>55</v>
      </c>
      <c r="T1512">
        <f>Tabel1[[#This Row],[Junior drenge]]+Tabel1[[#This Row],[Junior piger]]+Tabel1[[#This Row],[Junior drenge uden banetill.]]+Tabel1[[#This Row],[Junior piger uden banetill.]]+Tabel1[[#This Row],[Senior mænd]]+Tabel1[[#This Row],[Senior damer]]</f>
        <v>1554</v>
      </c>
      <c r="U1512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1512">
        <f>Tabel1[[#This Row],[Senior mænd]]+Tabel1[[#This Row],[Senior damer]]</f>
        <v>1476</v>
      </c>
      <c r="W1512">
        <f>Tabel1[[#This Row],[Langdist mænd]]+Tabel1[[#This Row],[Langdist damer]]</f>
        <v>6</v>
      </c>
      <c r="X1512">
        <f>Tabel1[[#This Row],[I alt]]</f>
        <v>1615</v>
      </c>
      <c r="Y1512">
        <f>Tabel1[[#This Row],[Passive]]</f>
        <v>120</v>
      </c>
      <c r="Z1512">
        <f>Tabel1[[#This Row],[Total Aktive]]+Tabel1[[#This Row],[Total Passive]]</f>
        <v>1735</v>
      </c>
    </row>
    <row r="1513" spans="1:26" x14ac:dyDescent="0.2">
      <c r="A1513">
        <v>2019</v>
      </c>
      <c r="B1513">
        <v>3</v>
      </c>
      <c r="C1513" t="s">
        <v>32</v>
      </c>
      <c r="D1513">
        <v>50</v>
      </c>
      <c r="E1513">
        <v>15</v>
      </c>
      <c r="F1513">
        <v>16</v>
      </c>
      <c r="G1513">
        <v>13</v>
      </c>
      <c r="H1513">
        <v>1003</v>
      </c>
      <c r="I1513">
        <v>450</v>
      </c>
      <c r="J1513">
        <v>0</v>
      </c>
      <c r="K1513">
        <v>0</v>
      </c>
      <c r="L1513">
        <v>42</v>
      </c>
      <c r="M1513">
        <v>14</v>
      </c>
      <c r="N1513">
        <v>24</v>
      </c>
      <c r="O1513">
        <v>9</v>
      </c>
      <c r="P1513">
        <v>1636</v>
      </c>
      <c r="Q1513">
        <v>97</v>
      </c>
      <c r="R1513" t="str">
        <f>_xlfn.CONCAT(Tabel1[[#This Row],[KlubNr]]," - ",Tabel1[[#This Row],[Klubnavn]])</f>
        <v>3 - Esbjerg Golfklub</v>
      </c>
      <c r="S1513">
        <f>Tabel1[[#This Row],[Fleks mænd]]+Tabel1[[#This Row],[Fleks damer]]</f>
        <v>56</v>
      </c>
      <c r="T1513">
        <f>Tabel1[[#This Row],[Junior drenge]]+Tabel1[[#This Row],[Junior piger]]+Tabel1[[#This Row],[Junior drenge uden banetill.]]+Tabel1[[#This Row],[Junior piger uden banetill.]]+Tabel1[[#This Row],[Senior mænd]]+Tabel1[[#This Row],[Senior damer]]</f>
        <v>1547</v>
      </c>
      <c r="U1513">
        <f>Tabel1[[#This Row],[Junior drenge]]+Tabel1[[#This Row],[Junior piger]]+Tabel1[[#This Row],[Junior drenge uden banetill.]]+Tabel1[[#This Row],[Junior piger uden banetill.]]+Tabel1[[#This Row],[Fleks drenge]]+Tabel1[[#This Row],[Fleks piger]]</f>
        <v>94</v>
      </c>
      <c r="V1513">
        <f>Tabel1[[#This Row],[Senior mænd]]+Tabel1[[#This Row],[Senior damer]]</f>
        <v>1453</v>
      </c>
      <c r="W1513">
        <f>Tabel1[[#This Row],[Langdist mænd]]+Tabel1[[#This Row],[Langdist damer]]</f>
        <v>33</v>
      </c>
      <c r="X1513">
        <f>Tabel1[[#This Row],[I alt]]</f>
        <v>1636</v>
      </c>
      <c r="Y1513">
        <f>Tabel1[[#This Row],[Passive]]</f>
        <v>97</v>
      </c>
      <c r="Z1513">
        <f>Tabel1[[#This Row],[Total Aktive]]+Tabel1[[#This Row],[Total Passive]]</f>
        <v>1733</v>
      </c>
    </row>
    <row r="1514" spans="1:26" x14ac:dyDescent="0.2">
      <c r="A1514">
        <v>2019</v>
      </c>
      <c r="B1514">
        <v>4</v>
      </c>
      <c r="C1514" t="s">
        <v>47</v>
      </c>
      <c r="D1514">
        <v>34</v>
      </c>
      <c r="E1514">
        <v>8</v>
      </c>
      <c r="F1514">
        <v>36</v>
      </c>
      <c r="G1514">
        <v>10</v>
      </c>
      <c r="H1514">
        <v>572</v>
      </c>
      <c r="I1514">
        <v>211</v>
      </c>
      <c r="J1514">
        <v>0</v>
      </c>
      <c r="K1514">
        <v>0</v>
      </c>
      <c r="L1514">
        <v>83</v>
      </c>
      <c r="M1514">
        <v>62</v>
      </c>
      <c r="N1514">
        <v>0</v>
      </c>
      <c r="O1514">
        <v>0</v>
      </c>
      <c r="P1514">
        <v>1016</v>
      </c>
      <c r="Q1514">
        <v>122</v>
      </c>
      <c r="R1514" t="str">
        <f>_xlfn.CONCAT(Tabel1[[#This Row],[KlubNr]]," - ",Tabel1[[#This Row],[Klubnavn]])</f>
        <v>4 - Helsingør Golf Club</v>
      </c>
      <c r="S1514">
        <f>Tabel1[[#This Row],[Fleks mænd]]+Tabel1[[#This Row],[Fleks damer]]</f>
        <v>145</v>
      </c>
      <c r="T1514">
        <f>Tabel1[[#This Row],[Junior drenge]]+Tabel1[[#This Row],[Junior piger]]+Tabel1[[#This Row],[Junior drenge uden banetill.]]+Tabel1[[#This Row],[Junior piger uden banetill.]]+Tabel1[[#This Row],[Senior mænd]]+Tabel1[[#This Row],[Senior damer]]</f>
        <v>871</v>
      </c>
      <c r="U1514">
        <f>Tabel1[[#This Row],[Junior drenge]]+Tabel1[[#This Row],[Junior piger]]+Tabel1[[#This Row],[Junior drenge uden banetill.]]+Tabel1[[#This Row],[Junior piger uden banetill.]]+Tabel1[[#This Row],[Fleks drenge]]+Tabel1[[#This Row],[Fleks piger]]</f>
        <v>88</v>
      </c>
      <c r="V1514">
        <f>Tabel1[[#This Row],[Senior mænd]]+Tabel1[[#This Row],[Senior damer]]</f>
        <v>783</v>
      </c>
      <c r="W1514">
        <f>Tabel1[[#This Row],[Langdist mænd]]+Tabel1[[#This Row],[Langdist damer]]</f>
        <v>0</v>
      </c>
      <c r="X1514">
        <f>Tabel1[[#This Row],[I alt]]</f>
        <v>1016</v>
      </c>
      <c r="Y1514">
        <f>Tabel1[[#This Row],[Passive]]</f>
        <v>122</v>
      </c>
      <c r="Z1514">
        <f>Tabel1[[#This Row],[Total Aktive]]+Tabel1[[#This Row],[Total Passive]]</f>
        <v>1138</v>
      </c>
    </row>
    <row r="1515" spans="1:26" x14ac:dyDescent="0.2">
      <c r="A1515">
        <v>2019</v>
      </c>
      <c r="B1515">
        <v>5</v>
      </c>
      <c r="C1515" t="s">
        <v>44</v>
      </c>
      <c r="D1515">
        <v>38</v>
      </c>
      <c r="E1515">
        <v>8</v>
      </c>
      <c r="F1515">
        <v>10</v>
      </c>
      <c r="G1515">
        <v>2</v>
      </c>
      <c r="H1515">
        <v>718</v>
      </c>
      <c r="I1515">
        <v>334</v>
      </c>
      <c r="J1515">
        <v>0</v>
      </c>
      <c r="K1515">
        <v>0</v>
      </c>
      <c r="L1515">
        <v>68</v>
      </c>
      <c r="M1515">
        <v>5</v>
      </c>
      <c r="N1515">
        <v>11</v>
      </c>
      <c r="O1515">
        <v>2</v>
      </c>
      <c r="P1515">
        <v>1196</v>
      </c>
      <c r="Q1515">
        <v>186</v>
      </c>
      <c r="R1515" t="str">
        <f>_xlfn.CONCAT(Tabel1[[#This Row],[KlubNr]]," - ",Tabel1[[#This Row],[Klubnavn]])</f>
        <v>5 - Odense Golfklub</v>
      </c>
      <c r="S1515">
        <f>Tabel1[[#This Row],[Fleks mænd]]+Tabel1[[#This Row],[Fleks damer]]</f>
        <v>73</v>
      </c>
      <c r="T1515">
        <f>Tabel1[[#This Row],[Junior drenge]]+Tabel1[[#This Row],[Junior piger]]+Tabel1[[#This Row],[Junior drenge uden banetill.]]+Tabel1[[#This Row],[Junior piger uden banetill.]]+Tabel1[[#This Row],[Senior mænd]]+Tabel1[[#This Row],[Senior damer]]</f>
        <v>1110</v>
      </c>
      <c r="U1515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1515">
        <f>Tabel1[[#This Row],[Senior mænd]]+Tabel1[[#This Row],[Senior damer]]</f>
        <v>1052</v>
      </c>
      <c r="W1515">
        <f>Tabel1[[#This Row],[Langdist mænd]]+Tabel1[[#This Row],[Langdist damer]]</f>
        <v>13</v>
      </c>
      <c r="X1515">
        <f>Tabel1[[#This Row],[I alt]]</f>
        <v>1196</v>
      </c>
      <c r="Y1515">
        <f>Tabel1[[#This Row],[Passive]]</f>
        <v>186</v>
      </c>
      <c r="Z1515">
        <f>Tabel1[[#This Row],[Total Aktive]]+Tabel1[[#This Row],[Total Passive]]</f>
        <v>1382</v>
      </c>
    </row>
    <row r="1516" spans="1:26" x14ac:dyDescent="0.2">
      <c r="A1516">
        <v>2019</v>
      </c>
      <c r="B1516">
        <v>6</v>
      </c>
      <c r="C1516" t="s">
        <v>57</v>
      </c>
      <c r="D1516">
        <v>45</v>
      </c>
      <c r="E1516">
        <v>10</v>
      </c>
      <c r="F1516">
        <v>0</v>
      </c>
      <c r="G1516">
        <v>0</v>
      </c>
      <c r="H1516">
        <v>651</v>
      </c>
      <c r="I1516">
        <v>306</v>
      </c>
      <c r="J1516">
        <v>0</v>
      </c>
      <c r="K1516">
        <v>0</v>
      </c>
      <c r="L1516">
        <v>58</v>
      </c>
      <c r="M1516">
        <v>20</v>
      </c>
      <c r="N1516">
        <v>0</v>
      </c>
      <c r="O1516">
        <v>1</v>
      </c>
      <c r="P1516">
        <v>1091</v>
      </c>
      <c r="Q1516">
        <v>63</v>
      </c>
      <c r="R1516" t="str">
        <f>_xlfn.CONCAT(Tabel1[[#This Row],[KlubNr]]," - ",Tabel1[[#This Row],[Klubnavn]])</f>
        <v>6 - Aarhus Golf Club</v>
      </c>
      <c r="S1516">
        <f>Tabel1[[#This Row],[Fleks mænd]]+Tabel1[[#This Row],[Fleks damer]]</f>
        <v>78</v>
      </c>
      <c r="T1516">
        <f>Tabel1[[#This Row],[Junior drenge]]+Tabel1[[#This Row],[Junior piger]]+Tabel1[[#This Row],[Junior drenge uden banetill.]]+Tabel1[[#This Row],[Junior piger uden banetill.]]+Tabel1[[#This Row],[Senior mænd]]+Tabel1[[#This Row],[Senior damer]]</f>
        <v>1012</v>
      </c>
      <c r="U1516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1516">
        <f>Tabel1[[#This Row],[Senior mænd]]+Tabel1[[#This Row],[Senior damer]]</f>
        <v>957</v>
      </c>
      <c r="W1516">
        <f>Tabel1[[#This Row],[Langdist mænd]]+Tabel1[[#This Row],[Langdist damer]]</f>
        <v>1</v>
      </c>
      <c r="X1516">
        <f>Tabel1[[#This Row],[I alt]]</f>
        <v>1091</v>
      </c>
      <c r="Y1516">
        <f>Tabel1[[#This Row],[Passive]]</f>
        <v>63</v>
      </c>
      <c r="Z1516">
        <f>Tabel1[[#This Row],[Total Aktive]]+Tabel1[[#This Row],[Total Passive]]</f>
        <v>1154</v>
      </c>
    </row>
    <row r="1517" spans="1:26" x14ac:dyDescent="0.2">
      <c r="A1517">
        <v>2019</v>
      </c>
      <c r="B1517">
        <v>7</v>
      </c>
      <c r="C1517" t="s">
        <v>46</v>
      </c>
      <c r="D1517">
        <v>36</v>
      </c>
      <c r="E1517">
        <v>3</v>
      </c>
      <c r="F1517">
        <v>30</v>
      </c>
      <c r="G1517">
        <v>9</v>
      </c>
      <c r="H1517">
        <v>792</v>
      </c>
      <c r="I1517">
        <v>303</v>
      </c>
      <c r="J1517">
        <v>0</v>
      </c>
      <c r="K1517">
        <v>0</v>
      </c>
      <c r="L1517">
        <v>0</v>
      </c>
      <c r="M1517">
        <v>0</v>
      </c>
      <c r="N1517">
        <v>6</v>
      </c>
      <c r="O1517">
        <v>1</v>
      </c>
      <c r="P1517">
        <v>1180</v>
      </c>
      <c r="Q1517">
        <v>44</v>
      </c>
      <c r="R1517" t="str">
        <f>_xlfn.CONCAT(Tabel1[[#This Row],[KlubNr]]," - ",Tabel1[[#This Row],[Klubnavn]])</f>
        <v>7 - Kolding Golf Club</v>
      </c>
      <c r="S1517">
        <f>Tabel1[[#This Row],[Fleks mænd]]+Tabel1[[#This Row],[Fleks damer]]</f>
        <v>0</v>
      </c>
      <c r="T1517">
        <f>Tabel1[[#This Row],[Junior drenge]]+Tabel1[[#This Row],[Junior piger]]+Tabel1[[#This Row],[Junior drenge uden banetill.]]+Tabel1[[#This Row],[Junior piger uden banetill.]]+Tabel1[[#This Row],[Senior mænd]]+Tabel1[[#This Row],[Senior damer]]</f>
        <v>1173</v>
      </c>
      <c r="U1517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1517">
        <f>Tabel1[[#This Row],[Senior mænd]]+Tabel1[[#This Row],[Senior damer]]</f>
        <v>1095</v>
      </c>
      <c r="W1517">
        <f>Tabel1[[#This Row],[Langdist mænd]]+Tabel1[[#This Row],[Langdist damer]]</f>
        <v>7</v>
      </c>
      <c r="X1517">
        <f>Tabel1[[#This Row],[I alt]]</f>
        <v>1180</v>
      </c>
      <c r="Y1517">
        <f>Tabel1[[#This Row],[Passive]]</f>
        <v>44</v>
      </c>
      <c r="Z1517">
        <f>Tabel1[[#This Row],[Total Aktive]]+Tabel1[[#This Row],[Total Passive]]</f>
        <v>1224</v>
      </c>
    </row>
    <row r="1518" spans="1:26" x14ac:dyDescent="0.2">
      <c r="A1518">
        <v>2019</v>
      </c>
      <c r="B1518">
        <v>8</v>
      </c>
      <c r="C1518" t="s">
        <v>76</v>
      </c>
      <c r="D1518">
        <v>53</v>
      </c>
      <c r="E1518">
        <v>19</v>
      </c>
      <c r="F1518">
        <v>2</v>
      </c>
      <c r="G1518">
        <v>1</v>
      </c>
      <c r="H1518">
        <v>523</v>
      </c>
      <c r="I1518">
        <v>283</v>
      </c>
      <c r="J1518">
        <v>1</v>
      </c>
      <c r="K1518">
        <v>2</v>
      </c>
      <c r="L1518">
        <v>62</v>
      </c>
      <c r="M1518">
        <v>24</v>
      </c>
      <c r="N1518">
        <v>0</v>
      </c>
      <c r="O1518">
        <v>0</v>
      </c>
      <c r="P1518">
        <v>970</v>
      </c>
      <c r="Q1518">
        <v>187</v>
      </c>
      <c r="R1518" t="str">
        <f>_xlfn.CONCAT(Tabel1[[#This Row],[KlubNr]]," - ",Tabel1[[#This Row],[Klubnavn]])</f>
        <v>8 - Rungsted Golf Klub</v>
      </c>
      <c r="S1518">
        <f>Tabel1[[#This Row],[Fleks mænd]]+Tabel1[[#This Row],[Fleks damer]]</f>
        <v>86</v>
      </c>
      <c r="T1518">
        <f>Tabel1[[#This Row],[Junior drenge]]+Tabel1[[#This Row],[Junior piger]]+Tabel1[[#This Row],[Junior drenge uden banetill.]]+Tabel1[[#This Row],[Junior piger uden banetill.]]+Tabel1[[#This Row],[Senior mænd]]+Tabel1[[#This Row],[Senior damer]]</f>
        <v>881</v>
      </c>
      <c r="U1518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1518">
        <f>Tabel1[[#This Row],[Senior mænd]]+Tabel1[[#This Row],[Senior damer]]</f>
        <v>806</v>
      </c>
      <c r="W1518">
        <f>Tabel1[[#This Row],[Langdist mænd]]+Tabel1[[#This Row],[Langdist damer]]</f>
        <v>0</v>
      </c>
      <c r="X1518">
        <f>Tabel1[[#This Row],[I alt]]</f>
        <v>970</v>
      </c>
      <c r="Y1518">
        <f>Tabel1[[#This Row],[Passive]]</f>
        <v>187</v>
      </c>
      <c r="Z1518">
        <f>Tabel1[[#This Row],[Total Aktive]]+Tabel1[[#This Row],[Total Passive]]</f>
        <v>1157</v>
      </c>
    </row>
    <row r="1519" spans="1:26" x14ac:dyDescent="0.2">
      <c r="A1519">
        <v>2019</v>
      </c>
      <c r="B1519">
        <v>9</v>
      </c>
      <c r="C1519" t="s">
        <v>81</v>
      </c>
      <c r="D1519">
        <v>29</v>
      </c>
      <c r="E1519">
        <v>10</v>
      </c>
      <c r="F1519">
        <v>12</v>
      </c>
      <c r="G1519">
        <v>1</v>
      </c>
      <c r="H1519">
        <v>497</v>
      </c>
      <c r="I1519">
        <v>268</v>
      </c>
      <c r="J1519">
        <v>0</v>
      </c>
      <c r="K1519">
        <v>0</v>
      </c>
      <c r="L1519">
        <v>20</v>
      </c>
      <c r="M1519">
        <v>19</v>
      </c>
      <c r="N1519">
        <v>0</v>
      </c>
      <c r="O1519">
        <v>0</v>
      </c>
      <c r="P1519">
        <v>856</v>
      </c>
      <c r="Q1519">
        <v>132</v>
      </c>
      <c r="R1519" t="str">
        <f>_xlfn.CONCAT(Tabel1[[#This Row],[KlubNr]]," - ",Tabel1[[#This Row],[Klubnavn]])</f>
        <v>9 - Asserbo Golf Club</v>
      </c>
      <c r="S1519">
        <f>Tabel1[[#This Row],[Fleks mænd]]+Tabel1[[#This Row],[Fleks damer]]</f>
        <v>39</v>
      </c>
      <c r="T1519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1519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1519">
        <f>Tabel1[[#This Row],[Senior mænd]]+Tabel1[[#This Row],[Senior damer]]</f>
        <v>765</v>
      </c>
      <c r="W1519">
        <f>Tabel1[[#This Row],[Langdist mænd]]+Tabel1[[#This Row],[Langdist damer]]</f>
        <v>0</v>
      </c>
      <c r="X1519">
        <f>Tabel1[[#This Row],[I alt]]</f>
        <v>856</v>
      </c>
      <c r="Y1519">
        <f>Tabel1[[#This Row],[Passive]]</f>
        <v>132</v>
      </c>
      <c r="Z1519">
        <f>Tabel1[[#This Row],[Total Aktive]]+Tabel1[[#This Row],[Total Passive]]</f>
        <v>988</v>
      </c>
    </row>
    <row r="1520" spans="1:26" x14ac:dyDescent="0.2">
      <c r="A1520">
        <v>2019</v>
      </c>
      <c r="B1520">
        <v>10</v>
      </c>
      <c r="C1520" t="s">
        <v>70</v>
      </c>
      <c r="D1520">
        <v>3</v>
      </c>
      <c r="E1520">
        <v>3</v>
      </c>
      <c r="F1520">
        <v>0</v>
      </c>
      <c r="G1520">
        <v>0</v>
      </c>
      <c r="H1520">
        <v>151</v>
      </c>
      <c r="I1520">
        <v>74</v>
      </c>
      <c r="J1520">
        <v>0</v>
      </c>
      <c r="K1520">
        <v>0</v>
      </c>
      <c r="L1520">
        <v>43</v>
      </c>
      <c r="M1520">
        <v>15</v>
      </c>
      <c r="N1520">
        <v>80</v>
      </c>
      <c r="O1520">
        <v>48</v>
      </c>
      <c r="P1520">
        <v>417</v>
      </c>
      <c r="Q1520">
        <v>24</v>
      </c>
      <c r="R1520" t="str">
        <f>_xlfn.CONCAT(Tabel1[[#This Row],[KlubNr]]," - ",Tabel1[[#This Row],[Klubnavn]])</f>
        <v>10 - Fanø Vesterhavsbads Golfklub</v>
      </c>
      <c r="S1520">
        <f>Tabel1[[#This Row],[Fleks mænd]]+Tabel1[[#This Row],[Fleks damer]]</f>
        <v>58</v>
      </c>
      <c r="T1520">
        <f>Tabel1[[#This Row],[Junior drenge]]+Tabel1[[#This Row],[Junior piger]]+Tabel1[[#This Row],[Junior drenge uden banetill.]]+Tabel1[[#This Row],[Junior piger uden banetill.]]+Tabel1[[#This Row],[Senior mænd]]+Tabel1[[#This Row],[Senior damer]]</f>
        <v>231</v>
      </c>
      <c r="U1520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520">
        <f>Tabel1[[#This Row],[Senior mænd]]+Tabel1[[#This Row],[Senior damer]]</f>
        <v>225</v>
      </c>
      <c r="W1520">
        <f>Tabel1[[#This Row],[Langdist mænd]]+Tabel1[[#This Row],[Langdist damer]]</f>
        <v>128</v>
      </c>
      <c r="X1520">
        <f>Tabel1[[#This Row],[I alt]]</f>
        <v>417</v>
      </c>
      <c r="Y1520">
        <f>Tabel1[[#This Row],[Passive]]</f>
        <v>24</v>
      </c>
      <c r="Z1520">
        <f>Tabel1[[#This Row],[Total Aktive]]+Tabel1[[#This Row],[Total Passive]]</f>
        <v>441</v>
      </c>
    </row>
    <row r="1521" spans="1:26" x14ac:dyDescent="0.2">
      <c r="A1521">
        <v>2019</v>
      </c>
      <c r="B1521">
        <v>11</v>
      </c>
      <c r="C1521" t="s">
        <v>106</v>
      </c>
      <c r="D1521">
        <v>18</v>
      </c>
      <c r="E1521">
        <v>7</v>
      </c>
      <c r="F1521">
        <v>9</v>
      </c>
      <c r="G1521">
        <v>6</v>
      </c>
      <c r="H1521">
        <v>399</v>
      </c>
      <c r="I1521">
        <v>202</v>
      </c>
      <c r="J1521">
        <v>0</v>
      </c>
      <c r="K1521">
        <v>0</v>
      </c>
      <c r="L1521">
        <v>64</v>
      </c>
      <c r="M1521">
        <v>29</v>
      </c>
      <c r="N1521">
        <v>0</v>
      </c>
      <c r="O1521">
        <v>0</v>
      </c>
      <c r="P1521">
        <v>734</v>
      </c>
      <c r="Q1521">
        <v>130</v>
      </c>
      <c r="R1521" t="str">
        <f>_xlfn.CONCAT(Tabel1[[#This Row],[KlubNr]]," - ",Tabel1[[#This Row],[Klubnavn]])</f>
        <v>11 - Sct. Knuds Golfklub</v>
      </c>
      <c r="S1521">
        <f>Tabel1[[#This Row],[Fleks mænd]]+Tabel1[[#This Row],[Fleks damer]]</f>
        <v>93</v>
      </c>
      <c r="T1521">
        <f>Tabel1[[#This Row],[Junior drenge]]+Tabel1[[#This Row],[Junior piger]]+Tabel1[[#This Row],[Junior drenge uden banetill.]]+Tabel1[[#This Row],[Junior piger uden banetill.]]+Tabel1[[#This Row],[Senior mænd]]+Tabel1[[#This Row],[Senior damer]]</f>
        <v>641</v>
      </c>
      <c r="U1521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521">
        <f>Tabel1[[#This Row],[Senior mænd]]+Tabel1[[#This Row],[Senior damer]]</f>
        <v>601</v>
      </c>
      <c r="W1521">
        <f>Tabel1[[#This Row],[Langdist mænd]]+Tabel1[[#This Row],[Langdist damer]]</f>
        <v>0</v>
      </c>
      <c r="X1521">
        <f>Tabel1[[#This Row],[I alt]]</f>
        <v>734</v>
      </c>
      <c r="Y1521">
        <f>Tabel1[[#This Row],[Passive]]</f>
        <v>130</v>
      </c>
      <c r="Z1521">
        <f>Tabel1[[#This Row],[Total Aktive]]+Tabel1[[#This Row],[Total Passive]]</f>
        <v>864</v>
      </c>
    </row>
    <row r="1522" spans="1:26" x14ac:dyDescent="0.2">
      <c r="A1522">
        <v>2019</v>
      </c>
      <c r="B1522">
        <v>12</v>
      </c>
      <c r="C1522" t="s">
        <v>71</v>
      </c>
      <c r="D1522">
        <v>54</v>
      </c>
      <c r="E1522">
        <v>10</v>
      </c>
      <c r="F1522">
        <v>19</v>
      </c>
      <c r="G1522">
        <v>7</v>
      </c>
      <c r="H1522">
        <v>612</v>
      </c>
      <c r="I1522">
        <v>273</v>
      </c>
      <c r="J1522">
        <v>0</v>
      </c>
      <c r="K1522">
        <v>0</v>
      </c>
      <c r="L1522">
        <v>83</v>
      </c>
      <c r="M1522">
        <v>23</v>
      </c>
      <c r="N1522">
        <v>2</v>
      </c>
      <c r="O1522">
        <v>0</v>
      </c>
      <c r="P1522">
        <v>1083</v>
      </c>
      <c r="Q1522">
        <v>96</v>
      </c>
      <c r="R1522" t="str">
        <f>_xlfn.CONCAT(Tabel1[[#This Row],[KlubNr]]," - ",Tabel1[[#This Row],[Klubnavn]])</f>
        <v>12 - Randers Golf Klub</v>
      </c>
      <c r="S1522">
        <f>Tabel1[[#This Row],[Fleks mænd]]+Tabel1[[#This Row],[Fleks damer]]</f>
        <v>106</v>
      </c>
      <c r="T1522">
        <f>Tabel1[[#This Row],[Junior drenge]]+Tabel1[[#This Row],[Junior piger]]+Tabel1[[#This Row],[Junior drenge uden banetill.]]+Tabel1[[#This Row],[Junior piger uden banetill.]]+Tabel1[[#This Row],[Senior mænd]]+Tabel1[[#This Row],[Senior damer]]</f>
        <v>975</v>
      </c>
      <c r="U1522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1522">
        <f>Tabel1[[#This Row],[Senior mænd]]+Tabel1[[#This Row],[Senior damer]]</f>
        <v>885</v>
      </c>
      <c r="W1522">
        <f>Tabel1[[#This Row],[Langdist mænd]]+Tabel1[[#This Row],[Langdist damer]]</f>
        <v>2</v>
      </c>
      <c r="X1522">
        <f>Tabel1[[#This Row],[I alt]]</f>
        <v>1083</v>
      </c>
      <c r="Y1522">
        <f>Tabel1[[#This Row],[Passive]]</f>
        <v>96</v>
      </c>
      <c r="Z1522">
        <f>Tabel1[[#This Row],[Total Aktive]]+Tabel1[[#This Row],[Total Passive]]</f>
        <v>1179</v>
      </c>
    </row>
    <row r="1523" spans="1:26" x14ac:dyDescent="0.2">
      <c r="A1523">
        <v>2019</v>
      </c>
      <c r="B1523">
        <v>13</v>
      </c>
      <c r="C1523" t="s">
        <v>93</v>
      </c>
      <c r="D1523">
        <v>49</v>
      </c>
      <c r="E1523">
        <v>11</v>
      </c>
      <c r="F1523">
        <v>0</v>
      </c>
      <c r="G1523">
        <v>1</v>
      </c>
      <c r="H1523">
        <v>454</v>
      </c>
      <c r="I1523">
        <v>221</v>
      </c>
      <c r="J1523">
        <v>0</v>
      </c>
      <c r="K1523">
        <v>0</v>
      </c>
      <c r="L1523">
        <v>99</v>
      </c>
      <c r="M1523">
        <v>54</v>
      </c>
      <c r="N1523">
        <v>0</v>
      </c>
      <c r="O1523">
        <v>0</v>
      </c>
      <c r="P1523">
        <v>889</v>
      </c>
      <c r="Q1523">
        <v>113</v>
      </c>
      <c r="R1523" t="str">
        <f>_xlfn.CONCAT(Tabel1[[#This Row],[KlubNr]]," - ",Tabel1[[#This Row],[Klubnavn]])</f>
        <v>13 - Holbæk Golfklub</v>
      </c>
      <c r="S1523">
        <f>Tabel1[[#This Row],[Fleks mænd]]+Tabel1[[#This Row],[Fleks damer]]</f>
        <v>153</v>
      </c>
      <c r="T1523">
        <f>Tabel1[[#This Row],[Junior drenge]]+Tabel1[[#This Row],[Junior piger]]+Tabel1[[#This Row],[Junior drenge uden banetill.]]+Tabel1[[#This Row],[Junior piger uden banetill.]]+Tabel1[[#This Row],[Senior mænd]]+Tabel1[[#This Row],[Senior damer]]</f>
        <v>736</v>
      </c>
      <c r="U1523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1523">
        <f>Tabel1[[#This Row],[Senior mænd]]+Tabel1[[#This Row],[Senior damer]]</f>
        <v>675</v>
      </c>
      <c r="W1523">
        <f>Tabel1[[#This Row],[Langdist mænd]]+Tabel1[[#This Row],[Langdist damer]]</f>
        <v>0</v>
      </c>
      <c r="X1523">
        <f>Tabel1[[#This Row],[I alt]]</f>
        <v>889</v>
      </c>
      <c r="Y1523">
        <f>Tabel1[[#This Row],[Passive]]</f>
        <v>113</v>
      </c>
      <c r="Z1523">
        <f>Tabel1[[#This Row],[Total Aktive]]+Tabel1[[#This Row],[Total Passive]]</f>
        <v>1002</v>
      </c>
    </row>
    <row r="1524" spans="1:26" x14ac:dyDescent="0.2">
      <c r="A1524">
        <v>2019</v>
      </c>
      <c r="B1524">
        <v>14</v>
      </c>
      <c r="C1524" t="s">
        <v>86</v>
      </c>
      <c r="D1524">
        <v>14</v>
      </c>
      <c r="E1524">
        <v>5</v>
      </c>
      <c r="F1524">
        <v>19</v>
      </c>
      <c r="G1524">
        <v>13</v>
      </c>
      <c r="H1524">
        <v>478</v>
      </c>
      <c r="I1524">
        <v>210</v>
      </c>
      <c r="J1524">
        <v>0</v>
      </c>
      <c r="K1524">
        <v>0</v>
      </c>
      <c r="L1524">
        <v>121</v>
      </c>
      <c r="M1524">
        <v>76</v>
      </c>
      <c r="N1524">
        <v>7</v>
      </c>
      <c r="O1524">
        <v>3</v>
      </c>
      <c r="P1524">
        <v>946</v>
      </c>
      <c r="Q1524">
        <v>93</v>
      </c>
      <c r="R1524" t="str">
        <f>_xlfn.CONCAT(Tabel1[[#This Row],[KlubNr]]," - ",Tabel1[[#This Row],[Klubnavn]])</f>
        <v>14 - Korsør Golf Klub</v>
      </c>
      <c r="S1524">
        <f>Tabel1[[#This Row],[Fleks mænd]]+Tabel1[[#This Row],[Fleks damer]]</f>
        <v>197</v>
      </c>
      <c r="T1524">
        <f>Tabel1[[#This Row],[Junior drenge]]+Tabel1[[#This Row],[Junior piger]]+Tabel1[[#This Row],[Junior drenge uden banetill.]]+Tabel1[[#This Row],[Junior piger uden banetill.]]+Tabel1[[#This Row],[Senior mænd]]+Tabel1[[#This Row],[Senior damer]]</f>
        <v>739</v>
      </c>
      <c r="U1524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1524">
        <f>Tabel1[[#This Row],[Senior mænd]]+Tabel1[[#This Row],[Senior damer]]</f>
        <v>688</v>
      </c>
      <c r="W1524">
        <f>Tabel1[[#This Row],[Langdist mænd]]+Tabel1[[#This Row],[Langdist damer]]</f>
        <v>10</v>
      </c>
      <c r="X1524">
        <f>Tabel1[[#This Row],[I alt]]</f>
        <v>946</v>
      </c>
      <c r="Y1524">
        <f>Tabel1[[#This Row],[Passive]]</f>
        <v>93</v>
      </c>
      <c r="Z1524">
        <f>Tabel1[[#This Row],[Total Aktive]]+Tabel1[[#This Row],[Total Passive]]</f>
        <v>1039</v>
      </c>
    </row>
    <row r="1525" spans="1:26" x14ac:dyDescent="0.2">
      <c r="A1525">
        <v>2019</v>
      </c>
      <c r="B1525">
        <v>15</v>
      </c>
      <c r="C1525" t="s">
        <v>43</v>
      </c>
      <c r="D1525">
        <v>28</v>
      </c>
      <c r="E1525">
        <v>10</v>
      </c>
      <c r="F1525">
        <v>21</v>
      </c>
      <c r="G1525">
        <v>13</v>
      </c>
      <c r="H1525">
        <v>677</v>
      </c>
      <c r="I1525">
        <v>377</v>
      </c>
      <c r="J1525">
        <v>0</v>
      </c>
      <c r="K1525">
        <v>0</v>
      </c>
      <c r="L1525">
        <v>141</v>
      </c>
      <c r="M1525">
        <v>74</v>
      </c>
      <c r="N1525">
        <v>3</v>
      </c>
      <c r="O1525">
        <v>1</v>
      </c>
      <c r="P1525">
        <v>1345</v>
      </c>
      <c r="Q1525">
        <v>27</v>
      </c>
      <c r="R1525" t="str">
        <f>_xlfn.CONCAT(Tabel1[[#This Row],[KlubNr]]," - ",Tabel1[[#This Row],[Klubnavn]])</f>
        <v>15 - Herning Golf Klub</v>
      </c>
      <c r="S1525">
        <f>Tabel1[[#This Row],[Fleks mænd]]+Tabel1[[#This Row],[Fleks damer]]</f>
        <v>215</v>
      </c>
      <c r="T1525">
        <f>Tabel1[[#This Row],[Junior drenge]]+Tabel1[[#This Row],[Junior piger]]+Tabel1[[#This Row],[Junior drenge uden banetill.]]+Tabel1[[#This Row],[Junior piger uden banetill.]]+Tabel1[[#This Row],[Senior mænd]]+Tabel1[[#This Row],[Senior damer]]</f>
        <v>1126</v>
      </c>
      <c r="U1525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1525">
        <f>Tabel1[[#This Row],[Senior mænd]]+Tabel1[[#This Row],[Senior damer]]</f>
        <v>1054</v>
      </c>
      <c r="W1525">
        <f>Tabel1[[#This Row],[Langdist mænd]]+Tabel1[[#This Row],[Langdist damer]]</f>
        <v>4</v>
      </c>
      <c r="X1525">
        <f>Tabel1[[#This Row],[I alt]]</f>
        <v>1345</v>
      </c>
      <c r="Y1525">
        <f>Tabel1[[#This Row],[Passive]]</f>
        <v>27</v>
      </c>
      <c r="Z1525">
        <f>Tabel1[[#This Row],[Total Aktive]]+Tabel1[[#This Row],[Total Passive]]</f>
        <v>1372</v>
      </c>
    </row>
    <row r="1526" spans="1:26" x14ac:dyDescent="0.2">
      <c r="A1526">
        <v>2019</v>
      </c>
      <c r="B1526">
        <v>16</v>
      </c>
      <c r="C1526" t="s">
        <v>235</v>
      </c>
      <c r="D1526">
        <v>65</v>
      </c>
      <c r="E1526">
        <v>15</v>
      </c>
      <c r="F1526">
        <v>3</v>
      </c>
      <c r="G1526">
        <v>0</v>
      </c>
      <c r="H1526">
        <v>1095</v>
      </c>
      <c r="I1526">
        <v>415</v>
      </c>
      <c r="J1526">
        <v>0</v>
      </c>
      <c r="K1526">
        <v>0</v>
      </c>
      <c r="L1526">
        <v>146</v>
      </c>
      <c r="M1526">
        <v>99</v>
      </c>
      <c r="N1526">
        <v>2</v>
      </c>
      <c r="O1526">
        <v>1</v>
      </c>
      <c r="P1526">
        <v>1841</v>
      </c>
      <c r="Q1526">
        <v>171</v>
      </c>
      <c r="R1526" t="str">
        <f>_xlfn.CONCAT(Tabel1[[#This Row],[KlubNr]]," - ",Tabel1[[#This Row],[Klubnavn]])</f>
        <v>16 - Silkeborg Golfklub</v>
      </c>
      <c r="S1526">
        <f>Tabel1[[#This Row],[Fleks mænd]]+Tabel1[[#This Row],[Fleks damer]]</f>
        <v>245</v>
      </c>
      <c r="T1526">
        <f>Tabel1[[#This Row],[Junior drenge]]+Tabel1[[#This Row],[Junior piger]]+Tabel1[[#This Row],[Junior drenge uden banetill.]]+Tabel1[[#This Row],[Junior piger uden banetill.]]+Tabel1[[#This Row],[Senior mænd]]+Tabel1[[#This Row],[Senior damer]]</f>
        <v>1593</v>
      </c>
      <c r="U1526">
        <f>Tabel1[[#This Row],[Junior drenge]]+Tabel1[[#This Row],[Junior piger]]+Tabel1[[#This Row],[Junior drenge uden banetill.]]+Tabel1[[#This Row],[Junior piger uden banetill.]]+Tabel1[[#This Row],[Fleks drenge]]+Tabel1[[#This Row],[Fleks piger]]</f>
        <v>83</v>
      </c>
      <c r="V1526">
        <f>Tabel1[[#This Row],[Senior mænd]]+Tabel1[[#This Row],[Senior damer]]</f>
        <v>1510</v>
      </c>
      <c r="W1526">
        <f>Tabel1[[#This Row],[Langdist mænd]]+Tabel1[[#This Row],[Langdist damer]]</f>
        <v>3</v>
      </c>
      <c r="X1526">
        <f>Tabel1[[#This Row],[I alt]]</f>
        <v>1841</v>
      </c>
      <c r="Y1526">
        <f>Tabel1[[#This Row],[Passive]]</f>
        <v>171</v>
      </c>
      <c r="Z1526">
        <f>Tabel1[[#This Row],[Total Aktive]]+Tabel1[[#This Row],[Total Passive]]</f>
        <v>2012</v>
      </c>
    </row>
    <row r="1527" spans="1:26" x14ac:dyDescent="0.2">
      <c r="A1527">
        <v>2019</v>
      </c>
      <c r="B1527">
        <v>17</v>
      </c>
      <c r="C1527" t="s">
        <v>51</v>
      </c>
      <c r="D1527">
        <v>38</v>
      </c>
      <c r="E1527">
        <v>17</v>
      </c>
      <c r="F1527">
        <v>28</v>
      </c>
      <c r="G1527">
        <v>22</v>
      </c>
      <c r="H1527">
        <v>607</v>
      </c>
      <c r="I1527">
        <v>306</v>
      </c>
      <c r="J1527">
        <v>0</v>
      </c>
      <c r="K1527">
        <v>0</v>
      </c>
      <c r="L1527">
        <v>99</v>
      </c>
      <c r="M1527">
        <v>38</v>
      </c>
      <c r="N1527">
        <v>4</v>
      </c>
      <c r="O1527">
        <v>0</v>
      </c>
      <c r="P1527">
        <v>1159</v>
      </c>
      <c r="Q1527">
        <v>151</v>
      </c>
      <c r="R1527" t="str">
        <f>_xlfn.CONCAT(Tabel1[[#This Row],[KlubNr]]," - ",Tabel1[[#This Row],[Klubnavn]])</f>
        <v>17 - Hillerød Golf Klub</v>
      </c>
      <c r="S1527">
        <f>Tabel1[[#This Row],[Fleks mænd]]+Tabel1[[#This Row],[Fleks damer]]</f>
        <v>137</v>
      </c>
      <c r="T1527">
        <f>Tabel1[[#This Row],[Junior drenge]]+Tabel1[[#This Row],[Junior piger]]+Tabel1[[#This Row],[Junior drenge uden banetill.]]+Tabel1[[#This Row],[Junior piger uden banetill.]]+Tabel1[[#This Row],[Senior mænd]]+Tabel1[[#This Row],[Senior damer]]</f>
        <v>1018</v>
      </c>
      <c r="U1527">
        <f>Tabel1[[#This Row],[Junior drenge]]+Tabel1[[#This Row],[Junior piger]]+Tabel1[[#This Row],[Junior drenge uden banetill.]]+Tabel1[[#This Row],[Junior piger uden banetill.]]+Tabel1[[#This Row],[Fleks drenge]]+Tabel1[[#This Row],[Fleks piger]]</f>
        <v>105</v>
      </c>
      <c r="V1527">
        <f>Tabel1[[#This Row],[Senior mænd]]+Tabel1[[#This Row],[Senior damer]]</f>
        <v>913</v>
      </c>
      <c r="W1527">
        <f>Tabel1[[#This Row],[Langdist mænd]]+Tabel1[[#This Row],[Langdist damer]]</f>
        <v>4</v>
      </c>
      <c r="X1527">
        <f>Tabel1[[#This Row],[I alt]]</f>
        <v>1159</v>
      </c>
      <c r="Y1527">
        <f>Tabel1[[#This Row],[Passive]]</f>
        <v>151</v>
      </c>
      <c r="Z1527">
        <f>Tabel1[[#This Row],[Total Aktive]]+Tabel1[[#This Row],[Total Passive]]</f>
        <v>1310</v>
      </c>
    </row>
    <row r="1528" spans="1:26" x14ac:dyDescent="0.2">
      <c r="A1528">
        <v>2019</v>
      </c>
      <c r="B1528">
        <v>18</v>
      </c>
      <c r="C1528" t="s">
        <v>157</v>
      </c>
      <c r="D1528">
        <v>0</v>
      </c>
      <c r="E1528">
        <v>0</v>
      </c>
      <c r="F1528">
        <v>0</v>
      </c>
      <c r="G1528">
        <v>0</v>
      </c>
      <c r="H1528">
        <v>204</v>
      </c>
      <c r="I1528">
        <v>127</v>
      </c>
      <c r="J1528">
        <v>0</v>
      </c>
      <c r="K1528">
        <v>0</v>
      </c>
      <c r="L1528">
        <v>36</v>
      </c>
      <c r="M1528">
        <v>19</v>
      </c>
      <c r="N1528">
        <v>24</v>
      </c>
      <c r="O1528">
        <v>12</v>
      </c>
      <c r="P1528">
        <v>422</v>
      </c>
      <c r="Q1528">
        <v>7</v>
      </c>
      <c r="R1528" t="str">
        <f>_xlfn.CONCAT(Tabel1[[#This Row],[KlubNr]]," - ",Tabel1[[#This Row],[Klubnavn]])</f>
        <v>18 - Ebeltoft Golf Club</v>
      </c>
      <c r="S1528">
        <f>Tabel1[[#This Row],[Fleks mænd]]+Tabel1[[#This Row],[Fleks damer]]</f>
        <v>55</v>
      </c>
      <c r="T1528">
        <f>Tabel1[[#This Row],[Junior drenge]]+Tabel1[[#This Row],[Junior piger]]+Tabel1[[#This Row],[Junior drenge uden banetill.]]+Tabel1[[#This Row],[Junior piger uden banetill.]]+Tabel1[[#This Row],[Senior mænd]]+Tabel1[[#This Row],[Senior damer]]</f>
        <v>331</v>
      </c>
      <c r="U1528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528">
        <f>Tabel1[[#This Row],[Senior mænd]]+Tabel1[[#This Row],[Senior damer]]</f>
        <v>331</v>
      </c>
      <c r="W1528">
        <f>Tabel1[[#This Row],[Langdist mænd]]+Tabel1[[#This Row],[Langdist damer]]</f>
        <v>36</v>
      </c>
      <c r="X1528">
        <f>Tabel1[[#This Row],[I alt]]</f>
        <v>422</v>
      </c>
      <c r="Y1528">
        <f>Tabel1[[#This Row],[Passive]]</f>
        <v>7</v>
      </c>
      <c r="Z1528">
        <f>Tabel1[[#This Row],[Total Aktive]]+Tabel1[[#This Row],[Total Passive]]</f>
        <v>429</v>
      </c>
    </row>
    <row r="1529" spans="1:26" x14ac:dyDescent="0.2">
      <c r="A1529">
        <v>2019</v>
      </c>
      <c r="B1529">
        <v>19</v>
      </c>
      <c r="C1529" t="s">
        <v>107</v>
      </c>
      <c r="D1529">
        <v>21</v>
      </c>
      <c r="E1529">
        <v>1</v>
      </c>
      <c r="F1529">
        <v>5</v>
      </c>
      <c r="G1529">
        <v>2</v>
      </c>
      <c r="H1529">
        <v>422</v>
      </c>
      <c r="I1529">
        <v>233</v>
      </c>
      <c r="J1529">
        <v>0</v>
      </c>
      <c r="K1529">
        <v>0</v>
      </c>
      <c r="L1529">
        <v>99</v>
      </c>
      <c r="M1529">
        <v>29</v>
      </c>
      <c r="N1529">
        <v>12</v>
      </c>
      <c r="O1529">
        <v>4</v>
      </c>
      <c r="P1529">
        <v>828</v>
      </c>
      <c r="Q1529">
        <v>40</v>
      </c>
      <c r="R1529" t="str">
        <f>_xlfn.CONCAT(Tabel1[[#This Row],[KlubNr]]," - ",Tabel1[[#This Row],[Klubnavn]])</f>
        <v>19 - Dejbjerg Golf Klub</v>
      </c>
      <c r="S1529">
        <f>Tabel1[[#This Row],[Fleks mænd]]+Tabel1[[#This Row],[Fleks damer]]</f>
        <v>128</v>
      </c>
      <c r="T1529">
        <f>Tabel1[[#This Row],[Junior drenge]]+Tabel1[[#This Row],[Junior piger]]+Tabel1[[#This Row],[Junior drenge uden banetill.]]+Tabel1[[#This Row],[Junior piger uden banetill.]]+Tabel1[[#This Row],[Senior mænd]]+Tabel1[[#This Row],[Senior damer]]</f>
        <v>684</v>
      </c>
      <c r="U1529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529">
        <f>Tabel1[[#This Row],[Senior mænd]]+Tabel1[[#This Row],[Senior damer]]</f>
        <v>655</v>
      </c>
      <c r="W1529">
        <f>Tabel1[[#This Row],[Langdist mænd]]+Tabel1[[#This Row],[Langdist damer]]</f>
        <v>16</v>
      </c>
      <c r="X1529">
        <f>Tabel1[[#This Row],[I alt]]</f>
        <v>828</v>
      </c>
      <c r="Y1529">
        <f>Tabel1[[#This Row],[Passive]]</f>
        <v>40</v>
      </c>
      <c r="Z1529">
        <f>Tabel1[[#This Row],[Total Aktive]]+Tabel1[[#This Row],[Total Passive]]</f>
        <v>868</v>
      </c>
    </row>
    <row r="1530" spans="1:26" x14ac:dyDescent="0.2">
      <c r="A1530">
        <v>2019</v>
      </c>
      <c r="B1530">
        <v>20</v>
      </c>
      <c r="C1530" t="s">
        <v>91</v>
      </c>
      <c r="D1530">
        <v>18</v>
      </c>
      <c r="E1530">
        <v>1</v>
      </c>
      <c r="F1530">
        <v>10</v>
      </c>
      <c r="G1530">
        <v>0</v>
      </c>
      <c r="H1530">
        <v>262</v>
      </c>
      <c r="I1530">
        <v>142</v>
      </c>
      <c r="J1530">
        <v>0</v>
      </c>
      <c r="K1530">
        <v>0</v>
      </c>
      <c r="L1530">
        <v>266</v>
      </c>
      <c r="M1530">
        <v>184</v>
      </c>
      <c r="N1530">
        <v>0</v>
      </c>
      <c r="O1530">
        <v>0</v>
      </c>
      <c r="P1530">
        <v>883</v>
      </c>
      <c r="Q1530">
        <v>64</v>
      </c>
      <c r="R1530" t="str">
        <f>_xlfn.CONCAT(Tabel1[[#This Row],[KlubNr]]," - ",Tabel1[[#This Row],[Klubnavn]])</f>
        <v>20 - Odsherred Golfklub</v>
      </c>
      <c r="S1530">
        <f>Tabel1[[#This Row],[Fleks mænd]]+Tabel1[[#This Row],[Fleks damer]]</f>
        <v>450</v>
      </c>
      <c r="T1530">
        <f>Tabel1[[#This Row],[Junior drenge]]+Tabel1[[#This Row],[Junior piger]]+Tabel1[[#This Row],[Junior drenge uden banetill.]]+Tabel1[[#This Row],[Junior piger uden banetill.]]+Tabel1[[#This Row],[Senior mænd]]+Tabel1[[#This Row],[Senior damer]]</f>
        <v>433</v>
      </c>
      <c r="U1530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530">
        <f>Tabel1[[#This Row],[Senior mænd]]+Tabel1[[#This Row],[Senior damer]]</f>
        <v>404</v>
      </c>
      <c r="W1530">
        <f>Tabel1[[#This Row],[Langdist mænd]]+Tabel1[[#This Row],[Langdist damer]]</f>
        <v>0</v>
      </c>
      <c r="X1530">
        <f>Tabel1[[#This Row],[I alt]]</f>
        <v>883</v>
      </c>
      <c r="Y1530">
        <f>Tabel1[[#This Row],[Passive]]</f>
        <v>64</v>
      </c>
      <c r="Z1530">
        <f>Tabel1[[#This Row],[Total Aktive]]+Tabel1[[#This Row],[Total Passive]]</f>
        <v>947</v>
      </c>
    </row>
    <row r="1531" spans="1:26" x14ac:dyDescent="0.2">
      <c r="A1531">
        <v>2019</v>
      </c>
      <c r="B1531">
        <v>21</v>
      </c>
      <c r="C1531" t="s">
        <v>78</v>
      </c>
      <c r="D1531">
        <v>35</v>
      </c>
      <c r="E1531">
        <v>5</v>
      </c>
      <c r="F1531">
        <v>3</v>
      </c>
      <c r="G1531">
        <v>1</v>
      </c>
      <c r="H1531">
        <v>495</v>
      </c>
      <c r="I1531">
        <v>194</v>
      </c>
      <c r="J1531">
        <v>1</v>
      </c>
      <c r="K1531">
        <v>0</v>
      </c>
      <c r="L1531">
        <v>84</v>
      </c>
      <c r="M1531">
        <v>75</v>
      </c>
      <c r="N1531">
        <v>8</v>
      </c>
      <c r="O1531">
        <v>2</v>
      </c>
      <c r="P1531">
        <v>903</v>
      </c>
      <c r="Q1531">
        <v>62</v>
      </c>
      <c r="R1531" t="str">
        <f>_xlfn.CONCAT(Tabel1[[#This Row],[KlubNr]]," - ",Tabel1[[#This Row],[Klubnavn]])</f>
        <v>21 - Svendborg Golf Klub</v>
      </c>
      <c r="S1531">
        <f>Tabel1[[#This Row],[Fleks mænd]]+Tabel1[[#This Row],[Fleks damer]]</f>
        <v>159</v>
      </c>
      <c r="T1531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1531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1531">
        <f>Tabel1[[#This Row],[Senior mænd]]+Tabel1[[#This Row],[Senior damer]]</f>
        <v>689</v>
      </c>
      <c r="W1531">
        <f>Tabel1[[#This Row],[Langdist mænd]]+Tabel1[[#This Row],[Langdist damer]]</f>
        <v>10</v>
      </c>
      <c r="X1531">
        <f>Tabel1[[#This Row],[I alt]]</f>
        <v>903</v>
      </c>
      <c r="Y1531">
        <f>Tabel1[[#This Row],[Passive]]</f>
        <v>62</v>
      </c>
      <c r="Z1531">
        <f>Tabel1[[#This Row],[Total Aktive]]+Tabel1[[#This Row],[Total Passive]]</f>
        <v>965</v>
      </c>
    </row>
    <row r="1532" spans="1:26" x14ac:dyDescent="0.2">
      <c r="A1532">
        <v>2019</v>
      </c>
      <c r="B1532">
        <v>22</v>
      </c>
      <c r="C1532" t="s">
        <v>89</v>
      </c>
      <c r="D1532">
        <v>18</v>
      </c>
      <c r="E1532">
        <v>2</v>
      </c>
      <c r="F1532">
        <v>6</v>
      </c>
      <c r="G1532">
        <v>4</v>
      </c>
      <c r="H1532">
        <v>513</v>
      </c>
      <c r="I1532">
        <v>298</v>
      </c>
      <c r="J1532">
        <v>0</v>
      </c>
      <c r="K1532">
        <v>0</v>
      </c>
      <c r="L1532">
        <v>102</v>
      </c>
      <c r="M1532">
        <v>46</v>
      </c>
      <c r="N1532">
        <v>38</v>
      </c>
      <c r="O1532">
        <v>14</v>
      </c>
      <c r="P1532">
        <v>1041</v>
      </c>
      <c r="Q1532">
        <v>102</v>
      </c>
      <c r="R1532" t="str">
        <f>_xlfn.CONCAT(Tabel1[[#This Row],[KlubNr]]," - ",Tabel1[[#This Row],[Klubnavn]])</f>
        <v>22 - Sønderjyllands Golfklub</v>
      </c>
      <c r="S1532">
        <f>Tabel1[[#This Row],[Fleks mænd]]+Tabel1[[#This Row],[Fleks damer]]</f>
        <v>148</v>
      </c>
      <c r="T1532">
        <f>Tabel1[[#This Row],[Junior drenge]]+Tabel1[[#This Row],[Junior piger]]+Tabel1[[#This Row],[Junior drenge uden banetill.]]+Tabel1[[#This Row],[Junior piger uden banetill.]]+Tabel1[[#This Row],[Senior mænd]]+Tabel1[[#This Row],[Senior damer]]</f>
        <v>841</v>
      </c>
      <c r="U1532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532">
        <f>Tabel1[[#This Row],[Senior mænd]]+Tabel1[[#This Row],[Senior damer]]</f>
        <v>811</v>
      </c>
      <c r="W1532">
        <f>Tabel1[[#This Row],[Langdist mænd]]+Tabel1[[#This Row],[Langdist damer]]</f>
        <v>52</v>
      </c>
      <c r="X1532">
        <f>Tabel1[[#This Row],[I alt]]</f>
        <v>1041</v>
      </c>
      <c r="Y1532">
        <f>Tabel1[[#This Row],[Passive]]</f>
        <v>102</v>
      </c>
      <c r="Z1532">
        <f>Tabel1[[#This Row],[Total Aktive]]+Tabel1[[#This Row],[Total Passive]]</f>
        <v>1143</v>
      </c>
    </row>
    <row r="1533" spans="1:26" x14ac:dyDescent="0.2">
      <c r="A1533">
        <v>2019</v>
      </c>
      <c r="B1533">
        <v>23</v>
      </c>
      <c r="C1533" t="s">
        <v>236</v>
      </c>
      <c r="D1533">
        <v>24</v>
      </c>
      <c r="E1533">
        <v>13</v>
      </c>
      <c r="F1533">
        <v>0</v>
      </c>
      <c r="G1533">
        <v>1</v>
      </c>
      <c r="H1533">
        <v>280</v>
      </c>
      <c r="I1533">
        <v>116</v>
      </c>
      <c r="J1533">
        <v>0</v>
      </c>
      <c r="K1533">
        <v>0</v>
      </c>
      <c r="L1533">
        <v>18</v>
      </c>
      <c r="M1533">
        <v>7</v>
      </c>
      <c r="N1533">
        <v>1</v>
      </c>
      <c r="O1533">
        <v>1</v>
      </c>
      <c r="P1533">
        <v>461</v>
      </c>
      <c r="Q1533">
        <v>29</v>
      </c>
      <c r="R1533" t="str">
        <f>_xlfn.CONCAT(Tabel1[[#This Row],[KlubNr]]," - ",Tabel1[[#This Row],[Klubnavn]])</f>
        <v>23 - Storstrømmen Gk</v>
      </c>
      <c r="S1533">
        <f>Tabel1[[#This Row],[Fleks mænd]]+Tabel1[[#This Row],[Fleks damer]]</f>
        <v>25</v>
      </c>
      <c r="T1533">
        <f>Tabel1[[#This Row],[Junior drenge]]+Tabel1[[#This Row],[Junior piger]]+Tabel1[[#This Row],[Junior drenge uden banetill.]]+Tabel1[[#This Row],[Junior piger uden banetill.]]+Tabel1[[#This Row],[Senior mænd]]+Tabel1[[#This Row],[Senior damer]]</f>
        <v>434</v>
      </c>
      <c r="U1533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1533">
        <f>Tabel1[[#This Row],[Senior mænd]]+Tabel1[[#This Row],[Senior damer]]</f>
        <v>396</v>
      </c>
      <c r="W1533">
        <f>Tabel1[[#This Row],[Langdist mænd]]+Tabel1[[#This Row],[Langdist damer]]</f>
        <v>2</v>
      </c>
      <c r="X1533">
        <f>Tabel1[[#This Row],[I alt]]</f>
        <v>461</v>
      </c>
      <c r="Y1533">
        <f>Tabel1[[#This Row],[Passive]]</f>
        <v>29</v>
      </c>
      <c r="Z1533">
        <f>Tabel1[[#This Row],[Total Aktive]]+Tabel1[[#This Row],[Total Passive]]</f>
        <v>490</v>
      </c>
    </row>
    <row r="1534" spans="1:26" x14ac:dyDescent="0.2">
      <c r="A1534">
        <v>2019</v>
      </c>
      <c r="B1534">
        <v>24</v>
      </c>
      <c r="C1534" t="s">
        <v>31</v>
      </c>
      <c r="D1534">
        <v>42</v>
      </c>
      <c r="E1534">
        <v>31</v>
      </c>
      <c r="F1534">
        <v>1</v>
      </c>
      <c r="G1534">
        <v>0</v>
      </c>
      <c r="H1534">
        <v>578</v>
      </c>
      <c r="I1534">
        <v>257</v>
      </c>
      <c r="J1534">
        <v>0</v>
      </c>
      <c r="K1534">
        <v>1</v>
      </c>
      <c r="L1534">
        <v>382</v>
      </c>
      <c r="M1534">
        <v>242</v>
      </c>
      <c r="N1534">
        <v>5</v>
      </c>
      <c r="O1534">
        <v>6</v>
      </c>
      <c r="P1534">
        <v>1545</v>
      </c>
      <c r="Q1534">
        <v>62</v>
      </c>
      <c r="R1534" t="str">
        <f>_xlfn.CONCAT(Tabel1[[#This Row],[KlubNr]]," - ",Tabel1[[#This Row],[Klubnavn]])</f>
        <v>24 - Køge Golf Klub</v>
      </c>
      <c r="S1534">
        <f>Tabel1[[#This Row],[Fleks mænd]]+Tabel1[[#This Row],[Fleks damer]]</f>
        <v>624</v>
      </c>
      <c r="T1534">
        <f>Tabel1[[#This Row],[Junior drenge]]+Tabel1[[#This Row],[Junior piger]]+Tabel1[[#This Row],[Junior drenge uden banetill.]]+Tabel1[[#This Row],[Junior piger uden banetill.]]+Tabel1[[#This Row],[Senior mænd]]+Tabel1[[#This Row],[Senior damer]]</f>
        <v>909</v>
      </c>
      <c r="U1534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1534">
        <f>Tabel1[[#This Row],[Senior mænd]]+Tabel1[[#This Row],[Senior damer]]</f>
        <v>835</v>
      </c>
      <c r="W1534">
        <f>Tabel1[[#This Row],[Langdist mænd]]+Tabel1[[#This Row],[Langdist damer]]</f>
        <v>11</v>
      </c>
      <c r="X1534">
        <f>Tabel1[[#This Row],[I alt]]</f>
        <v>1545</v>
      </c>
      <c r="Y1534">
        <f>Tabel1[[#This Row],[Passive]]</f>
        <v>62</v>
      </c>
      <c r="Z1534">
        <f>Tabel1[[#This Row],[Total Aktive]]+Tabel1[[#This Row],[Total Passive]]</f>
        <v>1607</v>
      </c>
    </row>
    <row r="1535" spans="1:26" x14ac:dyDescent="0.2">
      <c r="A1535">
        <v>2019</v>
      </c>
      <c r="B1535">
        <v>25</v>
      </c>
      <c r="C1535" t="s">
        <v>69</v>
      </c>
      <c r="D1535">
        <v>14</v>
      </c>
      <c r="E1535">
        <v>6</v>
      </c>
      <c r="F1535">
        <v>1</v>
      </c>
      <c r="G1535">
        <v>1</v>
      </c>
      <c r="H1535">
        <v>512</v>
      </c>
      <c r="I1535">
        <v>267</v>
      </c>
      <c r="J1535">
        <v>0</v>
      </c>
      <c r="K1535">
        <v>0</v>
      </c>
      <c r="L1535">
        <v>92</v>
      </c>
      <c r="M1535">
        <v>58</v>
      </c>
      <c r="N1535">
        <v>0</v>
      </c>
      <c r="O1535">
        <v>0</v>
      </c>
      <c r="P1535">
        <v>951</v>
      </c>
      <c r="Q1535">
        <v>119</v>
      </c>
      <c r="R1535" t="str">
        <f>_xlfn.CONCAT(Tabel1[[#This Row],[KlubNr]]," - ",Tabel1[[#This Row],[Klubnavn]])</f>
        <v>25 - Gilleleje Golfklub</v>
      </c>
      <c r="S1535">
        <f>Tabel1[[#This Row],[Fleks mænd]]+Tabel1[[#This Row],[Fleks damer]]</f>
        <v>150</v>
      </c>
      <c r="T1535">
        <f>Tabel1[[#This Row],[Junior drenge]]+Tabel1[[#This Row],[Junior piger]]+Tabel1[[#This Row],[Junior drenge uden banetill.]]+Tabel1[[#This Row],[Junior piger uden banetill.]]+Tabel1[[#This Row],[Senior mænd]]+Tabel1[[#This Row],[Senior damer]]</f>
        <v>801</v>
      </c>
      <c r="U1535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535">
        <f>Tabel1[[#This Row],[Senior mænd]]+Tabel1[[#This Row],[Senior damer]]</f>
        <v>779</v>
      </c>
      <c r="W1535">
        <f>Tabel1[[#This Row],[Langdist mænd]]+Tabel1[[#This Row],[Langdist damer]]</f>
        <v>0</v>
      </c>
      <c r="X1535">
        <f>Tabel1[[#This Row],[I alt]]</f>
        <v>951</v>
      </c>
      <c r="Y1535">
        <f>Tabel1[[#This Row],[Passive]]</f>
        <v>119</v>
      </c>
      <c r="Z1535">
        <f>Tabel1[[#This Row],[Total Aktive]]+Tabel1[[#This Row],[Total Passive]]</f>
        <v>1070</v>
      </c>
    </row>
    <row r="1536" spans="1:26" x14ac:dyDescent="0.2">
      <c r="A1536">
        <v>2019</v>
      </c>
      <c r="B1536">
        <v>26</v>
      </c>
      <c r="C1536" t="s">
        <v>42</v>
      </c>
      <c r="D1536">
        <v>48</v>
      </c>
      <c r="E1536">
        <v>7</v>
      </c>
      <c r="F1536">
        <v>0</v>
      </c>
      <c r="G1536">
        <v>0</v>
      </c>
      <c r="H1536">
        <v>861</v>
      </c>
      <c r="I1536">
        <v>393</v>
      </c>
      <c r="J1536">
        <v>1</v>
      </c>
      <c r="K1536">
        <v>0</v>
      </c>
      <c r="L1536">
        <v>267</v>
      </c>
      <c r="M1536">
        <v>164</v>
      </c>
      <c r="N1536">
        <v>17</v>
      </c>
      <c r="O1536">
        <v>8</v>
      </c>
      <c r="P1536">
        <v>1766</v>
      </c>
      <c r="Q1536">
        <v>31</v>
      </c>
      <c r="R1536" t="str">
        <f>_xlfn.CONCAT(Tabel1[[#This Row],[KlubNr]]," - ",Tabel1[[#This Row],[Klubnavn]])</f>
        <v>26 - Holstebro Golfklub</v>
      </c>
      <c r="S1536">
        <f>Tabel1[[#This Row],[Fleks mænd]]+Tabel1[[#This Row],[Fleks damer]]</f>
        <v>431</v>
      </c>
      <c r="T1536">
        <f>Tabel1[[#This Row],[Junior drenge]]+Tabel1[[#This Row],[Junior piger]]+Tabel1[[#This Row],[Junior drenge uden banetill.]]+Tabel1[[#This Row],[Junior piger uden banetill.]]+Tabel1[[#This Row],[Senior mænd]]+Tabel1[[#This Row],[Senior damer]]</f>
        <v>1309</v>
      </c>
      <c r="U1536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1536">
        <f>Tabel1[[#This Row],[Senior mænd]]+Tabel1[[#This Row],[Senior damer]]</f>
        <v>1254</v>
      </c>
      <c r="W1536">
        <f>Tabel1[[#This Row],[Langdist mænd]]+Tabel1[[#This Row],[Langdist damer]]</f>
        <v>25</v>
      </c>
      <c r="X1536">
        <f>Tabel1[[#This Row],[I alt]]</f>
        <v>1766</v>
      </c>
      <c r="Y1536">
        <f>Tabel1[[#This Row],[Passive]]</f>
        <v>31</v>
      </c>
      <c r="Z1536">
        <f>Tabel1[[#This Row],[Total Aktive]]+Tabel1[[#This Row],[Total Passive]]</f>
        <v>1797</v>
      </c>
    </row>
    <row r="1537" spans="1:26" x14ac:dyDescent="0.2">
      <c r="A1537">
        <v>2019</v>
      </c>
      <c r="B1537">
        <v>27</v>
      </c>
      <c r="C1537" t="s">
        <v>35</v>
      </c>
      <c r="D1537">
        <v>30</v>
      </c>
      <c r="E1537">
        <v>8</v>
      </c>
      <c r="F1537">
        <v>16</v>
      </c>
      <c r="G1537">
        <v>4</v>
      </c>
      <c r="H1537">
        <v>672</v>
      </c>
      <c r="I1537">
        <v>328</v>
      </c>
      <c r="J1537">
        <v>0</v>
      </c>
      <c r="K1537">
        <v>0</v>
      </c>
      <c r="L1537">
        <v>242</v>
      </c>
      <c r="M1537">
        <v>138</v>
      </c>
      <c r="N1537">
        <v>8</v>
      </c>
      <c r="O1537">
        <v>3</v>
      </c>
      <c r="P1537">
        <v>1449</v>
      </c>
      <c r="Q1537">
        <v>76</v>
      </c>
      <c r="R1537" t="str">
        <f>_xlfn.CONCAT(Tabel1[[#This Row],[KlubNr]]," - ",Tabel1[[#This Row],[Klubnavn]])</f>
        <v>27 - Vejle Golf Club</v>
      </c>
      <c r="S1537">
        <f>Tabel1[[#This Row],[Fleks mænd]]+Tabel1[[#This Row],[Fleks damer]]</f>
        <v>380</v>
      </c>
      <c r="T1537">
        <f>Tabel1[[#This Row],[Junior drenge]]+Tabel1[[#This Row],[Junior piger]]+Tabel1[[#This Row],[Junior drenge uden banetill.]]+Tabel1[[#This Row],[Junior piger uden banetill.]]+Tabel1[[#This Row],[Senior mænd]]+Tabel1[[#This Row],[Senior damer]]</f>
        <v>1058</v>
      </c>
      <c r="U1537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1537">
        <f>Tabel1[[#This Row],[Senior mænd]]+Tabel1[[#This Row],[Senior damer]]</f>
        <v>1000</v>
      </c>
      <c r="W1537">
        <f>Tabel1[[#This Row],[Langdist mænd]]+Tabel1[[#This Row],[Langdist damer]]</f>
        <v>11</v>
      </c>
      <c r="X1537">
        <f>Tabel1[[#This Row],[I alt]]</f>
        <v>1449</v>
      </c>
      <c r="Y1537">
        <f>Tabel1[[#This Row],[Passive]]</f>
        <v>76</v>
      </c>
      <c r="Z1537">
        <f>Tabel1[[#This Row],[Total Aktive]]+Tabel1[[#This Row],[Total Passive]]</f>
        <v>1525</v>
      </c>
    </row>
    <row r="1538" spans="1:26" x14ac:dyDescent="0.2">
      <c r="A1538">
        <v>2019</v>
      </c>
      <c r="B1538">
        <v>28</v>
      </c>
      <c r="C1538" t="s">
        <v>48</v>
      </c>
      <c r="D1538">
        <v>19</v>
      </c>
      <c r="E1538">
        <v>4</v>
      </c>
      <c r="F1538">
        <v>4</v>
      </c>
      <c r="G1538">
        <v>1</v>
      </c>
      <c r="H1538">
        <v>591</v>
      </c>
      <c r="I1538">
        <v>220</v>
      </c>
      <c r="J1538">
        <v>0</v>
      </c>
      <c r="K1538">
        <v>0</v>
      </c>
      <c r="L1538">
        <v>91</v>
      </c>
      <c r="M1538">
        <v>57</v>
      </c>
      <c r="N1538">
        <v>0</v>
      </c>
      <c r="O1538">
        <v>0</v>
      </c>
      <c r="P1538">
        <v>987</v>
      </c>
      <c r="Q1538">
        <v>87</v>
      </c>
      <c r="R1538" t="str">
        <f>_xlfn.CONCAT(Tabel1[[#This Row],[KlubNr]]," - ",Tabel1[[#This Row],[Klubnavn]])</f>
        <v>28 - Mølleåens Golf Klub</v>
      </c>
      <c r="S1538">
        <f>Tabel1[[#This Row],[Fleks mænd]]+Tabel1[[#This Row],[Fleks damer]]</f>
        <v>148</v>
      </c>
      <c r="T1538">
        <f>Tabel1[[#This Row],[Junior drenge]]+Tabel1[[#This Row],[Junior piger]]+Tabel1[[#This Row],[Junior drenge uden banetill.]]+Tabel1[[#This Row],[Junior piger uden banetill.]]+Tabel1[[#This Row],[Senior mænd]]+Tabel1[[#This Row],[Senior damer]]</f>
        <v>839</v>
      </c>
      <c r="U1538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538">
        <f>Tabel1[[#This Row],[Senior mænd]]+Tabel1[[#This Row],[Senior damer]]</f>
        <v>811</v>
      </c>
      <c r="W1538">
        <f>Tabel1[[#This Row],[Langdist mænd]]+Tabel1[[#This Row],[Langdist damer]]</f>
        <v>0</v>
      </c>
      <c r="X1538">
        <f>Tabel1[[#This Row],[I alt]]</f>
        <v>987</v>
      </c>
      <c r="Y1538">
        <f>Tabel1[[#This Row],[Passive]]</f>
        <v>87</v>
      </c>
      <c r="Z1538">
        <f>Tabel1[[#This Row],[Total Aktive]]+Tabel1[[#This Row],[Total Passive]]</f>
        <v>1074</v>
      </c>
    </row>
    <row r="1539" spans="1:26" x14ac:dyDescent="0.2">
      <c r="A1539">
        <v>2019</v>
      </c>
      <c r="B1539">
        <v>29</v>
      </c>
      <c r="C1539" t="s">
        <v>102</v>
      </c>
      <c r="D1539">
        <v>30</v>
      </c>
      <c r="E1539">
        <v>8</v>
      </c>
      <c r="F1539">
        <v>1</v>
      </c>
      <c r="G1539">
        <v>0</v>
      </c>
      <c r="H1539">
        <v>507</v>
      </c>
      <c r="I1539">
        <v>270</v>
      </c>
      <c r="J1539">
        <v>0</v>
      </c>
      <c r="K1539">
        <v>0</v>
      </c>
      <c r="L1539">
        <v>23</v>
      </c>
      <c r="M1539">
        <v>10</v>
      </c>
      <c r="N1539">
        <v>17</v>
      </c>
      <c r="O1539">
        <v>6</v>
      </c>
      <c r="P1539">
        <v>872</v>
      </c>
      <c r="Q1539">
        <v>53</v>
      </c>
      <c r="R1539" t="str">
        <f>_xlfn.CONCAT(Tabel1[[#This Row],[KlubNr]]," - ",Tabel1[[#This Row],[Klubnavn]])</f>
        <v>29 - Nordvestjysk Golfklub</v>
      </c>
      <c r="S1539">
        <f>Tabel1[[#This Row],[Fleks mænd]]+Tabel1[[#This Row],[Fleks damer]]</f>
        <v>33</v>
      </c>
      <c r="T1539">
        <f>Tabel1[[#This Row],[Junior drenge]]+Tabel1[[#This Row],[Junior piger]]+Tabel1[[#This Row],[Junior drenge uden banetill.]]+Tabel1[[#This Row],[Junior piger uden banetill.]]+Tabel1[[#This Row],[Senior mænd]]+Tabel1[[#This Row],[Senior damer]]</f>
        <v>816</v>
      </c>
      <c r="U1539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539">
        <f>Tabel1[[#This Row],[Senior mænd]]+Tabel1[[#This Row],[Senior damer]]</f>
        <v>777</v>
      </c>
      <c r="W1539">
        <f>Tabel1[[#This Row],[Langdist mænd]]+Tabel1[[#This Row],[Langdist damer]]</f>
        <v>23</v>
      </c>
      <c r="X1539">
        <f>Tabel1[[#This Row],[I alt]]</f>
        <v>872</v>
      </c>
      <c r="Y1539">
        <f>Tabel1[[#This Row],[Passive]]</f>
        <v>53</v>
      </c>
      <c r="Z1539">
        <f>Tabel1[[#This Row],[Total Aktive]]+Tabel1[[#This Row],[Total Passive]]</f>
        <v>925</v>
      </c>
    </row>
    <row r="1540" spans="1:26" x14ac:dyDescent="0.2">
      <c r="A1540">
        <v>2019</v>
      </c>
      <c r="B1540">
        <v>30</v>
      </c>
      <c r="C1540" t="s">
        <v>231</v>
      </c>
      <c r="D1540">
        <v>14</v>
      </c>
      <c r="E1540">
        <v>5</v>
      </c>
      <c r="F1540">
        <v>2</v>
      </c>
      <c r="G1540">
        <v>1</v>
      </c>
      <c r="H1540">
        <v>295</v>
      </c>
      <c r="I1540">
        <v>167</v>
      </c>
      <c r="J1540">
        <v>0</v>
      </c>
      <c r="K1540">
        <v>0</v>
      </c>
      <c r="L1540">
        <v>0</v>
      </c>
      <c r="M1540">
        <v>0</v>
      </c>
      <c r="N1540">
        <v>99</v>
      </c>
      <c r="O1540">
        <v>61</v>
      </c>
      <c r="P1540">
        <v>644</v>
      </c>
      <c r="Q1540">
        <v>12</v>
      </c>
      <c r="R1540" t="str">
        <f>_xlfn.CONCAT(Tabel1[[#This Row],[KlubNr]]," - ",Tabel1[[#This Row],[Klubnavn]])</f>
        <v>30 - Hvide Klit</v>
      </c>
      <c r="S1540">
        <f>Tabel1[[#This Row],[Fleks mænd]]+Tabel1[[#This Row],[Fleks damer]]</f>
        <v>0</v>
      </c>
      <c r="T1540">
        <f>Tabel1[[#This Row],[Junior drenge]]+Tabel1[[#This Row],[Junior piger]]+Tabel1[[#This Row],[Junior drenge uden banetill.]]+Tabel1[[#This Row],[Junior piger uden banetill.]]+Tabel1[[#This Row],[Senior mænd]]+Tabel1[[#This Row],[Senior damer]]</f>
        <v>484</v>
      </c>
      <c r="U1540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540">
        <f>Tabel1[[#This Row],[Senior mænd]]+Tabel1[[#This Row],[Senior damer]]</f>
        <v>462</v>
      </c>
      <c r="W1540">
        <f>Tabel1[[#This Row],[Langdist mænd]]+Tabel1[[#This Row],[Langdist damer]]</f>
        <v>160</v>
      </c>
      <c r="X1540">
        <f>Tabel1[[#This Row],[I alt]]</f>
        <v>644</v>
      </c>
      <c r="Y1540">
        <f>Tabel1[[#This Row],[Passive]]</f>
        <v>12</v>
      </c>
      <c r="Z1540">
        <f>Tabel1[[#This Row],[Total Aktive]]+Tabel1[[#This Row],[Total Passive]]</f>
        <v>656</v>
      </c>
    </row>
    <row r="1541" spans="1:26" x14ac:dyDescent="0.2">
      <c r="A1541">
        <v>2019</v>
      </c>
      <c r="B1541">
        <v>31</v>
      </c>
      <c r="C1541" t="s">
        <v>74</v>
      </c>
      <c r="D1541">
        <v>31</v>
      </c>
      <c r="E1541">
        <v>7</v>
      </c>
      <c r="F1541">
        <v>4</v>
      </c>
      <c r="G1541">
        <v>1</v>
      </c>
      <c r="H1541">
        <v>559</v>
      </c>
      <c r="I1541">
        <v>219</v>
      </c>
      <c r="J1541">
        <v>0</v>
      </c>
      <c r="K1541">
        <v>0</v>
      </c>
      <c r="L1541">
        <v>106</v>
      </c>
      <c r="M1541">
        <v>70</v>
      </c>
      <c r="N1541">
        <v>3</v>
      </c>
      <c r="O1541">
        <v>0</v>
      </c>
      <c r="P1541">
        <v>1000</v>
      </c>
      <c r="Q1541">
        <v>62</v>
      </c>
      <c r="R1541" t="str">
        <f>_xlfn.CONCAT(Tabel1[[#This Row],[KlubNr]]," - ",Tabel1[[#This Row],[Klubnavn]])</f>
        <v>31 - Haderslev Golfklub</v>
      </c>
      <c r="S1541">
        <f>Tabel1[[#This Row],[Fleks mænd]]+Tabel1[[#This Row],[Fleks damer]]</f>
        <v>176</v>
      </c>
      <c r="T1541">
        <f>Tabel1[[#This Row],[Junior drenge]]+Tabel1[[#This Row],[Junior piger]]+Tabel1[[#This Row],[Junior drenge uden banetill.]]+Tabel1[[#This Row],[Junior piger uden banetill.]]+Tabel1[[#This Row],[Senior mænd]]+Tabel1[[#This Row],[Senior damer]]</f>
        <v>821</v>
      </c>
      <c r="U1541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541">
        <f>Tabel1[[#This Row],[Senior mænd]]+Tabel1[[#This Row],[Senior damer]]</f>
        <v>778</v>
      </c>
      <c r="W1541">
        <f>Tabel1[[#This Row],[Langdist mænd]]+Tabel1[[#This Row],[Langdist damer]]</f>
        <v>3</v>
      </c>
      <c r="X1541">
        <f>Tabel1[[#This Row],[I alt]]</f>
        <v>1000</v>
      </c>
      <c r="Y1541">
        <f>Tabel1[[#This Row],[Passive]]</f>
        <v>62</v>
      </c>
      <c r="Z1541">
        <f>Tabel1[[#This Row],[Total Aktive]]+Tabel1[[#This Row],[Total Passive]]</f>
        <v>1062</v>
      </c>
    </row>
    <row r="1542" spans="1:26" x14ac:dyDescent="0.2">
      <c r="A1542">
        <v>2019</v>
      </c>
      <c r="B1542">
        <v>32</v>
      </c>
      <c r="C1542" t="s">
        <v>61</v>
      </c>
      <c r="D1542">
        <v>32</v>
      </c>
      <c r="E1542">
        <v>2</v>
      </c>
      <c r="F1542">
        <v>12</v>
      </c>
      <c r="G1542">
        <v>11</v>
      </c>
      <c r="H1542">
        <v>580</v>
      </c>
      <c r="I1542">
        <v>242</v>
      </c>
      <c r="J1542">
        <v>0</v>
      </c>
      <c r="K1542">
        <v>0</v>
      </c>
      <c r="L1542">
        <v>58</v>
      </c>
      <c r="M1542">
        <v>34</v>
      </c>
      <c r="N1542">
        <v>10</v>
      </c>
      <c r="O1542">
        <v>3</v>
      </c>
      <c r="P1542">
        <v>984</v>
      </c>
      <c r="Q1542">
        <v>37</v>
      </c>
      <c r="R1542" t="str">
        <f>_xlfn.CONCAT(Tabel1[[#This Row],[KlubNr]]," - ",Tabel1[[#This Row],[Klubnavn]])</f>
        <v>32 - Brønderslev Golfklub</v>
      </c>
      <c r="S1542">
        <f>Tabel1[[#This Row],[Fleks mænd]]+Tabel1[[#This Row],[Fleks damer]]</f>
        <v>92</v>
      </c>
      <c r="T1542">
        <f>Tabel1[[#This Row],[Junior drenge]]+Tabel1[[#This Row],[Junior piger]]+Tabel1[[#This Row],[Junior drenge uden banetill.]]+Tabel1[[#This Row],[Junior piger uden banetill.]]+Tabel1[[#This Row],[Senior mænd]]+Tabel1[[#This Row],[Senior damer]]</f>
        <v>879</v>
      </c>
      <c r="U1542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542">
        <f>Tabel1[[#This Row],[Senior mænd]]+Tabel1[[#This Row],[Senior damer]]</f>
        <v>822</v>
      </c>
      <c r="W1542">
        <f>Tabel1[[#This Row],[Langdist mænd]]+Tabel1[[#This Row],[Langdist damer]]</f>
        <v>13</v>
      </c>
      <c r="X1542">
        <f>Tabel1[[#This Row],[I alt]]</f>
        <v>984</v>
      </c>
      <c r="Y1542">
        <f>Tabel1[[#This Row],[Passive]]</f>
        <v>37</v>
      </c>
      <c r="Z1542">
        <f>Tabel1[[#This Row],[Total Aktive]]+Tabel1[[#This Row],[Total Passive]]</f>
        <v>1021</v>
      </c>
    </row>
    <row r="1543" spans="1:26" x14ac:dyDescent="0.2">
      <c r="A1543">
        <v>2019</v>
      </c>
      <c r="B1543">
        <v>33</v>
      </c>
      <c r="C1543" t="s">
        <v>50</v>
      </c>
      <c r="D1543">
        <v>73</v>
      </c>
      <c r="E1543">
        <v>17</v>
      </c>
      <c r="F1543">
        <v>4</v>
      </c>
      <c r="G1543">
        <v>1</v>
      </c>
      <c r="H1543">
        <v>617</v>
      </c>
      <c r="I1543">
        <v>395</v>
      </c>
      <c r="J1543">
        <v>0</v>
      </c>
      <c r="K1543">
        <v>0</v>
      </c>
      <c r="L1543">
        <v>52</v>
      </c>
      <c r="M1543">
        <v>36</v>
      </c>
      <c r="N1543">
        <v>19</v>
      </c>
      <c r="O1543">
        <v>8</v>
      </c>
      <c r="P1543">
        <v>1222</v>
      </c>
      <c r="Q1543">
        <v>121</v>
      </c>
      <c r="R1543" t="str">
        <f>_xlfn.CONCAT(Tabel1[[#This Row],[KlubNr]]," - ",Tabel1[[#This Row],[Klubnavn]])</f>
        <v>33 - Kokkedal Golfklub</v>
      </c>
      <c r="S1543">
        <f>Tabel1[[#This Row],[Fleks mænd]]+Tabel1[[#This Row],[Fleks damer]]</f>
        <v>88</v>
      </c>
      <c r="T1543">
        <f>Tabel1[[#This Row],[Junior drenge]]+Tabel1[[#This Row],[Junior piger]]+Tabel1[[#This Row],[Junior drenge uden banetill.]]+Tabel1[[#This Row],[Junior piger uden banetill.]]+Tabel1[[#This Row],[Senior mænd]]+Tabel1[[#This Row],[Senior damer]]</f>
        <v>1107</v>
      </c>
      <c r="U1543">
        <f>Tabel1[[#This Row],[Junior drenge]]+Tabel1[[#This Row],[Junior piger]]+Tabel1[[#This Row],[Junior drenge uden banetill.]]+Tabel1[[#This Row],[Junior piger uden banetill.]]+Tabel1[[#This Row],[Fleks drenge]]+Tabel1[[#This Row],[Fleks piger]]</f>
        <v>95</v>
      </c>
      <c r="V1543">
        <f>Tabel1[[#This Row],[Senior mænd]]+Tabel1[[#This Row],[Senior damer]]</f>
        <v>1012</v>
      </c>
      <c r="W1543">
        <f>Tabel1[[#This Row],[Langdist mænd]]+Tabel1[[#This Row],[Langdist damer]]</f>
        <v>27</v>
      </c>
      <c r="X1543">
        <f>Tabel1[[#This Row],[I alt]]</f>
        <v>1222</v>
      </c>
      <c r="Y1543">
        <f>Tabel1[[#This Row],[Passive]]</f>
        <v>121</v>
      </c>
      <c r="Z1543">
        <f>Tabel1[[#This Row],[Total Aktive]]+Tabel1[[#This Row],[Total Passive]]</f>
        <v>1343</v>
      </c>
    </row>
    <row r="1544" spans="1:26" x14ac:dyDescent="0.2">
      <c r="A1544">
        <v>2019</v>
      </c>
      <c r="B1544">
        <v>34</v>
      </c>
      <c r="C1544" t="s">
        <v>141</v>
      </c>
      <c r="D1544">
        <v>5</v>
      </c>
      <c r="E1544">
        <v>1</v>
      </c>
      <c r="F1544">
        <v>1</v>
      </c>
      <c r="G1544">
        <v>0</v>
      </c>
      <c r="H1544">
        <v>235</v>
      </c>
      <c r="I1544">
        <v>106</v>
      </c>
      <c r="J1544">
        <v>0</v>
      </c>
      <c r="K1544">
        <v>0</v>
      </c>
      <c r="L1544">
        <v>32</v>
      </c>
      <c r="M1544">
        <v>13</v>
      </c>
      <c r="N1544">
        <v>2</v>
      </c>
      <c r="O1544">
        <v>2</v>
      </c>
      <c r="P1544">
        <v>397</v>
      </c>
      <c r="Q1544">
        <v>56</v>
      </c>
      <c r="R1544" t="str">
        <f>_xlfn.CONCAT(Tabel1[[#This Row],[KlubNr]]," - ",Tabel1[[#This Row],[Klubnavn]])</f>
        <v>34 - Bornholms Golf Klub</v>
      </c>
      <c r="S1544">
        <f>Tabel1[[#This Row],[Fleks mænd]]+Tabel1[[#This Row],[Fleks damer]]</f>
        <v>45</v>
      </c>
      <c r="T1544">
        <f>Tabel1[[#This Row],[Junior drenge]]+Tabel1[[#This Row],[Junior piger]]+Tabel1[[#This Row],[Junior drenge uden banetill.]]+Tabel1[[#This Row],[Junior piger uden banetill.]]+Tabel1[[#This Row],[Senior mænd]]+Tabel1[[#This Row],[Senior damer]]</f>
        <v>348</v>
      </c>
      <c r="U1544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544">
        <f>Tabel1[[#This Row],[Senior mænd]]+Tabel1[[#This Row],[Senior damer]]</f>
        <v>341</v>
      </c>
      <c r="W1544">
        <f>Tabel1[[#This Row],[Langdist mænd]]+Tabel1[[#This Row],[Langdist damer]]</f>
        <v>4</v>
      </c>
      <c r="X1544">
        <f>Tabel1[[#This Row],[I alt]]</f>
        <v>397</v>
      </c>
      <c r="Y1544">
        <f>Tabel1[[#This Row],[Passive]]</f>
        <v>56</v>
      </c>
      <c r="Z1544">
        <f>Tabel1[[#This Row],[Total Aktive]]+Tabel1[[#This Row],[Total Passive]]</f>
        <v>453</v>
      </c>
    </row>
    <row r="1545" spans="1:26" x14ac:dyDescent="0.2">
      <c r="A1545">
        <v>2019</v>
      </c>
      <c r="B1545">
        <v>35</v>
      </c>
      <c r="C1545" t="s">
        <v>49</v>
      </c>
      <c r="D1545">
        <v>20</v>
      </c>
      <c r="E1545">
        <v>4</v>
      </c>
      <c r="F1545">
        <v>13</v>
      </c>
      <c r="G1545">
        <v>2</v>
      </c>
      <c r="H1545">
        <v>649</v>
      </c>
      <c r="I1545">
        <v>221</v>
      </c>
      <c r="J1545">
        <v>0</v>
      </c>
      <c r="K1545">
        <v>0</v>
      </c>
      <c r="L1545">
        <v>138</v>
      </c>
      <c r="M1545">
        <v>52</v>
      </c>
      <c r="N1545">
        <v>9</v>
      </c>
      <c r="O1545">
        <v>2</v>
      </c>
      <c r="P1545">
        <v>1110</v>
      </c>
      <c r="Q1545">
        <v>0</v>
      </c>
      <c r="R1545" t="str">
        <f>_xlfn.CONCAT(Tabel1[[#This Row],[KlubNr]]," - ",Tabel1[[#This Row],[Klubnavn]])</f>
        <v>35 - Horsens Golfklub</v>
      </c>
      <c r="S1545">
        <f>Tabel1[[#This Row],[Fleks mænd]]+Tabel1[[#This Row],[Fleks damer]]</f>
        <v>190</v>
      </c>
      <c r="T1545">
        <f>Tabel1[[#This Row],[Junior drenge]]+Tabel1[[#This Row],[Junior piger]]+Tabel1[[#This Row],[Junior drenge uden banetill.]]+Tabel1[[#This Row],[Junior piger uden banetill.]]+Tabel1[[#This Row],[Senior mænd]]+Tabel1[[#This Row],[Senior damer]]</f>
        <v>909</v>
      </c>
      <c r="U1545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545">
        <f>Tabel1[[#This Row],[Senior mænd]]+Tabel1[[#This Row],[Senior damer]]</f>
        <v>870</v>
      </c>
      <c r="W1545">
        <f>Tabel1[[#This Row],[Langdist mænd]]+Tabel1[[#This Row],[Langdist damer]]</f>
        <v>11</v>
      </c>
      <c r="X1545">
        <f>Tabel1[[#This Row],[I alt]]</f>
        <v>1110</v>
      </c>
      <c r="Y1545">
        <f>Tabel1[[#This Row],[Passive]]</f>
        <v>0</v>
      </c>
      <c r="Z1545">
        <f>Tabel1[[#This Row],[Total Aktive]]+Tabel1[[#This Row],[Total Passive]]</f>
        <v>1110</v>
      </c>
    </row>
    <row r="1546" spans="1:26" x14ac:dyDescent="0.2">
      <c r="A1546">
        <v>2019</v>
      </c>
      <c r="B1546">
        <v>36</v>
      </c>
      <c r="C1546" t="s">
        <v>112</v>
      </c>
      <c r="D1546">
        <v>49</v>
      </c>
      <c r="E1546">
        <v>19</v>
      </c>
      <c r="F1546">
        <v>0</v>
      </c>
      <c r="G1546">
        <v>0</v>
      </c>
      <c r="H1546">
        <v>382</v>
      </c>
      <c r="I1546">
        <v>168</v>
      </c>
      <c r="J1546">
        <v>0</v>
      </c>
      <c r="K1546">
        <v>0</v>
      </c>
      <c r="L1546">
        <v>45</v>
      </c>
      <c r="M1546">
        <v>21</v>
      </c>
      <c r="N1546">
        <v>19</v>
      </c>
      <c r="O1546">
        <v>8</v>
      </c>
      <c r="P1546">
        <v>711</v>
      </c>
      <c r="Q1546">
        <v>19</v>
      </c>
      <c r="R1546" t="str">
        <f>_xlfn.CONCAT(Tabel1[[#This Row],[KlubNr]]," - ",Tabel1[[#This Row],[Klubnavn]])</f>
        <v>36 - Juelsminde Golfklub</v>
      </c>
      <c r="S1546">
        <f>Tabel1[[#This Row],[Fleks mænd]]+Tabel1[[#This Row],[Fleks damer]]</f>
        <v>66</v>
      </c>
      <c r="T1546">
        <f>Tabel1[[#This Row],[Junior drenge]]+Tabel1[[#This Row],[Junior piger]]+Tabel1[[#This Row],[Junior drenge uden banetill.]]+Tabel1[[#This Row],[Junior piger uden banetill.]]+Tabel1[[#This Row],[Senior mænd]]+Tabel1[[#This Row],[Senior damer]]</f>
        <v>618</v>
      </c>
      <c r="U1546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1546">
        <f>Tabel1[[#This Row],[Senior mænd]]+Tabel1[[#This Row],[Senior damer]]</f>
        <v>550</v>
      </c>
      <c r="W1546">
        <f>Tabel1[[#This Row],[Langdist mænd]]+Tabel1[[#This Row],[Langdist damer]]</f>
        <v>27</v>
      </c>
      <c r="X1546">
        <f>Tabel1[[#This Row],[I alt]]</f>
        <v>711</v>
      </c>
      <c r="Y1546">
        <f>Tabel1[[#This Row],[Passive]]</f>
        <v>19</v>
      </c>
      <c r="Z1546">
        <f>Tabel1[[#This Row],[Total Aktive]]+Tabel1[[#This Row],[Total Passive]]</f>
        <v>730</v>
      </c>
    </row>
    <row r="1547" spans="1:26" x14ac:dyDescent="0.2">
      <c r="A1547">
        <v>2019</v>
      </c>
      <c r="B1547">
        <v>37</v>
      </c>
      <c r="C1547" t="s">
        <v>37</v>
      </c>
      <c r="D1547">
        <v>84</v>
      </c>
      <c r="E1547">
        <v>28</v>
      </c>
      <c r="F1547">
        <v>31</v>
      </c>
      <c r="G1547">
        <v>18</v>
      </c>
      <c r="H1547">
        <v>621</v>
      </c>
      <c r="I1547">
        <v>352</v>
      </c>
      <c r="J1547">
        <v>0</v>
      </c>
      <c r="K1547">
        <v>0</v>
      </c>
      <c r="L1547">
        <v>6</v>
      </c>
      <c r="M1547">
        <v>1</v>
      </c>
      <c r="N1547">
        <v>0</v>
      </c>
      <c r="O1547">
        <v>0</v>
      </c>
      <c r="P1547">
        <v>1141</v>
      </c>
      <c r="Q1547">
        <v>278</v>
      </c>
      <c r="R1547" t="str">
        <f>_xlfn.CONCAT(Tabel1[[#This Row],[KlubNr]]," - ",Tabel1[[#This Row],[Klubnavn]])</f>
        <v>37 - Søllerød Golfklub</v>
      </c>
      <c r="S1547">
        <f>Tabel1[[#This Row],[Fleks mænd]]+Tabel1[[#This Row],[Fleks damer]]</f>
        <v>7</v>
      </c>
      <c r="T1547">
        <f>Tabel1[[#This Row],[Junior drenge]]+Tabel1[[#This Row],[Junior piger]]+Tabel1[[#This Row],[Junior drenge uden banetill.]]+Tabel1[[#This Row],[Junior piger uden banetill.]]+Tabel1[[#This Row],[Senior mænd]]+Tabel1[[#This Row],[Senior damer]]</f>
        <v>1134</v>
      </c>
      <c r="U1547">
        <f>Tabel1[[#This Row],[Junior drenge]]+Tabel1[[#This Row],[Junior piger]]+Tabel1[[#This Row],[Junior drenge uden banetill.]]+Tabel1[[#This Row],[Junior piger uden banetill.]]+Tabel1[[#This Row],[Fleks drenge]]+Tabel1[[#This Row],[Fleks piger]]</f>
        <v>161</v>
      </c>
      <c r="V1547">
        <f>Tabel1[[#This Row],[Senior mænd]]+Tabel1[[#This Row],[Senior damer]]</f>
        <v>973</v>
      </c>
      <c r="W1547">
        <f>Tabel1[[#This Row],[Langdist mænd]]+Tabel1[[#This Row],[Langdist damer]]</f>
        <v>0</v>
      </c>
      <c r="X1547">
        <f>Tabel1[[#This Row],[I alt]]</f>
        <v>1141</v>
      </c>
      <c r="Y1547">
        <f>Tabel1[[#This Row],[Passive]]</f>
        <v>278</v>
      </c>
      <c r="Z1547">
        <f>Tabel1[[#This Row],[Total Aktive]]+Tabel1[[#This Row],[Total Passive]]</f>
        <v>1419</v>
      </c>
    </row>
    <row r="1548" spans="1:26" x14ac:dyDescent="0.2">
      <c r="A1548">
        <v>2019</v>
      </c>
      <c r="B1548">
        <v>38</v>
      </c>
      <c r="C1548" t="s">
        <v>56</v>
      </c>
      <c r="D1548">
        <v>36</v>
      </c>
      <c r="E1548">
        <v>6</v>
      </c>
      <c r="F1548">
        <v>23</v>
      </c>
      <c r="G1548">
        <v>13</v>
      </c>
      <c r="H1548">
        <v>602</v>
      </c>
      <c r="I1548">
        <v>309</v>
      </c>
      <c r="J1548">
        <v>0</v>
      </c>
      <c r="K1548">
        <v>0</v>
      </c>
      <c r="L1548">
        <v>261</v>
      </c>
      <c r="M1548">
        <v>137</v>
      </c>
      <c r="N1548">
        <v>0</v>
      </c>
      <c r="O1548">
        <v>0</v>
      </c>
      <c r="P1548">
        <v>1387</v>
      </c>
      <c r="Q1548">
        <v>134</v>
      </c>
      <c r="R1548" t="str">
        <f>_xlfn.CONCAT(Tabel1[[#This Row],[KlubNr]]," - ",Tabel1[[#This Row],[Klubnavn]])</f>
        <v>38 - Roskilde Golf Klub</v>
      </c>
      <c r="S1548">
        <f>Tabel1[[#This Row],[Fleks mænd]]+Tabel1[[#This Row],[Fleks damer]]</f>
        <v>398</v>
      </c>
      <c r="T1548">
        <f>Tabel1[[#This Row],[Junior drenge]]+Tabel1[[#This Row],[Junior piger]]+Tabel1[[#This Row],[Junior drenge uden banetill.]]+Tabel1[[#This Row],[Junior piger uden banetill.]]+Tabel1[[#This Row],[Senior mænd]]+Tabel1[[#This Row],[Senior damer]]</f>
        <v>989</v>
      </c>
      <c r="U1548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1548">
        <f>Tabel1[[#This Row],[Senior mænd]]+Tabel1[[#This Row],[Senior damer]]</f>
        <v>911</v>
      </c>
      <c r="W1548">
        <f>Tabel1[[#This Row],[Langdist mænd]]+Tabel1[[#This Row],[Langdist damer]]</f>
        <v>0</v>
      </c>
      <c r="X1548">
        <f>Tabel1[[#This Row],[I alt]]</f>
        <v>1387</v>
      </c>
      <c r="Y1548">
        <f>Tabel1[[#This Row],[Passive]]</f>
        <v>134</v>
      </c>
      <c r="Z1548">
        <f>Tabel1[[#This Row],[Total Aktive]]+Tabel1[[#This Row],[Total Passive]]</f>
        <v>1521</v>
      </c>
    </row>
    <row r="1549" spans="1:26" x14ac:dyDescent="0.2">
      <c r="A1549">
        <v>2019</v>
      </c>
      <c r="B1549">
        <v>39</v>
      </c>
      <c r="C1549" t="s">
        <v>54</v>
      </c>
      <c r="D1549">
        <v>33</v>
      </c>
      <c r="E1549">
        <v>14</v>
      </c>
      <c r="F1549">
        <v>27</v>
      </c>
      <c r="G1549">
        <v>16</v>
      </c>
      <c r="H1549">
        <v>496</v>
      </c>
      <c r="I1549">
        <v>196</v>
      </c>
      <c r="J1549">
        <v>0</v>
      </c>
      <c r="K1549">
        <v>0</v>
      </c>
      <c r="L1549">
        <v>190</v>
      </c>
      <c r="M1549">
        <v>126</v>
      </c>
      <c r="N1549">
        <v>15</v>
      </c>
      <c r="O1549">
        <v>3</v>
      </c>
      <c r="P1549">
        <v>1116</v>
      </c>
      <c r="Q1549">
        <v>62</v>
      </c>
      <c r="R1549" t="str">
        <f>_xlfn.CONCAT(Tabel1[[#This Row],[KlubNr]]," - ",Tabel1[[#This Row],[Klubnavn]])</f>
        <v>39 - Viborg Golfklub</v>
      </c>
      <c r="S1549">
        <f>Tabel1[[#This Row],[Fleks mænd]]+Tabel1[[#This Row],[Fleks damer]]</f>
        <v>316</v>
      </c>
      <c r="T1549">
        <f>Tabel1[[#This Row],[Junior drenge]]+Tabel1[[#This Row],[Junior piger]]+Tabel1[[#This Row],[Junior drenge uden banetill.]]+Tabel1[[#This Row],[Junior piger uden banetill.]]+Tabel1[[#This Row],[Senior mænd]]+Tabel1[[#This Row],[Senior damer]]</f>
        <v>782</v>
      </c>
      <c r="U1549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1549">
        <f>Tabel1[[#This Row],[Senior mænd]]+Tabel1[[#This Row],[Senior damer]]</f>
        <v>692</v>
      </c>
      <c r="W1549">
        <f>Tabel1[[#This Row],[Langdist mænd]]+Tabel1[[#This Row],[Langdist damer]]</f>
        <v>18</v>
      </c>
      <c r="X1549">
        <f>Tabel1[[#This Row],[I alt]]</f>
        <v>1116</v>
      </c>
      <c r="Y1549">
        <f>Tabel1[[#This Row],[Passive]]</f>
        <v>62</v>
      </c>
      <c r="Z1549">
        <f>Tabel1[[#This Row],[Total Aktive]]+Tabel1[[#This Row],[Total Passive]]</f>
        <v>1178</v>
      </c>
    </row>
    <row r="1550" spans="1:26" x14ac:dyDescent="0.2">
      <c r="A1550">
        <v>2019</v>
      </c>
      <c r="B1550">
        <v>40</v>
      </c>
      <c r="C1550" t="s">
        <v>92</v>
      </c>
      <c r="D1550">
        <v>31</v>
      </c>
      <c r="E1550">
        <v>5</v>
      </c>
      <c r="F1550">
        <v>5</v>
      </c>
      <c r="G1550">
        <v>1</v>
      </c>
      <c r="H1550">
        <v>468</v>
      </c>
      <c r="I1550">
        <v>197</v>
      </c>
      <c r="J1550">
        <v>0</v>
      </c>
      <c r="K1550">
        <v>0</v>
      </c>
      <c r="L1550">
        <v>108</v>
      </c>
      <c r="M1550">
        <v>23</v>
      </c>
      <c r="N1550">
        <v>5</v>
      </c>
      <c r="O1550">
        <v>0</v>
      </c>
      <c r="P1550">
        <v>843</v>
      </c>
      <c r="Q1550">
        <v>12</v>
      </c>
      <c r="R1550" t="str">
        <f>_xlfn.CONCAT(Tabel1[[#This Row],[KlubNr]]," - ",Tabel1[[#This Row],[Klubnavn]])</f>
        <v>40 - Skive Golfklub</v>
      </c>
      <c r="S1550">
        <f>Tabel1[[#This Row],[Fleks mænd]]+Tabel1[[#This Row],[Fleks damer]]</f>
        <v>131</v>
      </c>
      <c r="T1550">
        <f>Tabel1[[#This Row],[Junior drenge]]+Tabel1[[#This Row],[Junior piger]]+Tabel1[[#This Row],[Junior drenge uden banetill.]]+Tabel1[[#This Row],[Junior piger uden banetill.]]+Tabel1[[#This Row],[Senior mænd]]+Tabel1[[#This Row],[Senior damer]]</f>
        <v>707</v>
      </c>
      <c r="U1550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550">
        <f>Tabel1[[#This Row],[Senior mænd]]+Tabel1[[#This Row],[Senior damer]]</f>
        <v>665</v>
      </c>
      <c r="W1550">
        <f>Tabel1[[#This Row],[Langdist mænd]]+Tabel1[[#This Row],[Langdist damer]]</f>
        <v>5</v>
      </c>
      <c r="X1550">
        <f>Tabel1[[#This Row],[I alt]]</f>
        <v>843</v>
      </c>
      <c r="Y1550">
        <f>Tabel1[[#This Row],[Passive]]</f>
        <v>12</v>
      </c>
      <c r="Z1550">
        <f>Tabel1[[#This Row],[Total Aktive]]+Tabel1[[#This Row],[Total Passive]]</f>
        <v>855</v>
      </c>
    </row>
    <row r="1551" spans="1:26" x14ac:dyDescent="0.2">
      <c r="A1551">
        <v>2019</v>
      </c>
      <c r="B1551">
        <v>41</v>
      </c>
      <c r="C1551" t="s">
        <v>104</v>
      </c>
      <c r="D1551">
        <v>17</v>
      </c>
      <c r="E1551">
        <v>2</v>
      </c>
      <c r="F1551">
        <v>6</v>
      </c>
      <c r="G1551">
        <v>0</v>
      </c>
      <c r="H1551">
        <v>345</v>
      </c>
      <c r="I1551">
        <v>164</v>
      </c>
      <c r="J1551">
        <v>0</v>
      </c>
      <c r="K1551">
        <v>0</v>
      </c>
      <c r="L1551">
        <v>0</v>
      </c>
      <c r="M1551">
        <v>0</v>
      </c>
      <c r="N1551">
        <v>0</v>
      </c>
      <c r="O1551">
        <v>0</v>
      </c>
      <c r="P1551">
        <v>534</v>
      </c>
      <c r="Q1551">
        <v>175</v>
      </c>
      <c r="R1551" t="str">
        <f>_xlfn.CONCAT(Tabel1[[#This Row],[KlubNr]]," - ",Tabel1[[#This Row],[Klubnavn]])</f>
        <v>41 - Kalundborg Golfklub</v>
      </c>
      <c r="S1551">
        <f>Tabel1[[#This Row],[Fleks mænd]]+Tabel1[[#This Row],[Fleks damer]]</f>
        <v>0</v>
      </c>
      <c r="T1551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1551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551">
        <f>Tabel1[[#This Row],[Senior mænd]]+Tabel1[[#This Row],[Senior damer]]</f>
        <v>509</v>
      </c>
      <c r="W1551">
        <f>Tabel1[[#This Row],[Langdist mænd]]+Tabel1[[#This Row],[Langdist damer]]</f>
        <v>0</v>
      </c>
      <c r="X1551">
        <f>Tabel1[[#This Row],[I alt]]</f>
        <v>534</v>
      </c>
      <c r="Y1551">
        <f>Tabel1[[#This Row],[Passive]]</f>
        <v>175</v>
      </c>
      <c r="Z1551">
        <f>Tabel1[[#This Row],[Total Aktive]]+Tabel1[[#This Row],[Total Passive]]</f>
        <v>709</v>
      </c>
    </row>
    <row r="1552" spans="1:26" x14ac:dyDescent="0.2">
      <c r="A1552">
        <v>2019</v>
      </c>
      <c r="B1552">
        <v>42</v>
      </c>
      <c r="C1552" t="s">
        <v>72</v>
      </c>
      <c r="D1552">
        <v>20</v>
      </c>
      <c r="E1552">
        <v>7</v>
      </c>
      <c r="F1552">
        <v>2</v>
      </c>
      <c r="G1552">
        <v>0</v>
      </c>
      <c r="H1552">
        <v>416</v>
      </c>
      <c r="I1552">
        <v>154</v>
      </c>
      <c r="J1552">
        <v>0</v>
      </c>
      <c r="K1552">
        <v>0</v>
      </c>
      <c r="L1552">
        <v>100</v>
      </c>
      <c r="M1552">
        <v>28</v>
      </c>
      <c r="N1552">
        <v>1</v>
      </c>
      <c r="O1552">
        <v>1</v>
      </c>
      <c r="P1552">
        <v>729</v>
      </c>
      <c r="Q1552">
        <v>98</v>
      </c>
      <c r="R1552" t="str">
        <f>_xlfn.CONCAT(Tabel1[[#This Row],[KlubNr]]," - ",Tabel1[[#This Row],[Klubnavn]])</f>
        <v>42 - Sydsjællands Golfklub Mogenstrup</v>
      </c>
      <c r="S1552">
        <f>Tabel1[[#This Row],[Fleks mænd]]+Tabel1[[#This Row],[Fleks damer]]</f>
        <v>128</v>
      </c>
      <c r="T1552">
        <f>Tabel1[[#This Row],[Junior drenge]]+Tabel1[[#This Row],[Junior piger]]+Tabel1[[#This Row],[Junior drenge uden banetill.]]+Tabel1[[#This Row],[Junior piger uden banetill.]]+Tabel1[[#This Row],[Senior mænd]]+Tabel1[[#This Row],[Senior damer]]</f>
        <v>599</v>
      </c>
      <c r="U1552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552">
        <f>Tabel1[[#This Row],[Senior mænd]]+Tabel1[[#This Row],[Senior damer]]</f>
        <v>570</v>
      </c>
      <c r="W1552">
        <f>Tabel1[[#This Row],[Langdist mænd]]+Tabel1[[#This Row],[Langdist damer]]</f>
        <v>2</v>
      </c>
      <c r="X1552">
        <f>Tabel1[[#This Row],[I alt]]</f>
        <v>729</v>
      </c>
      <c r="Y1552">
        <f>Tabel1[[#This Row],[Passive]]</f>
        <v>98</v>
      </c>
      <c r="Z1552">
        <f>Tabel1[[#This Row],[Total Aktive]]+Tabel1[[#This Row],[Total Passive]]</f>
        <v>827</v>
      </c>
    </row>
    <row r="1553" spans="1:26" x14ac:dyDescent="0.2">
      <c r="A1553">
        <v>2019</v>
      </c>
      <c r="B1553">
        <v>43</v>
      </c>
      <c r="C1553" t="s">
        <v>122</v>
      </c>
      <c r="D1553">
        <v>7</v>
      </c>
      <c r="E1553">
        <v>2</v>
      </c>
      <c r="F1553">
        <v>3</v>
      </c>
      <c r="G1553">
        <v>1</v>
      </c>
      <c r="H1553">
        <v>293</v>
      </c>
      <c r="I1553">
        <v>145</v>
      </c>
      <c r="J1553">
        <v>0</v>
      </c>
      <c r="K1553">
        <v>0</v>
      </c>
      <c r="L1553">
        <v>114</v>
      </c>
      <c r="M1553">
        <v>30</v>
      </c>
      <c r="N1553">
        <v>9</v>
      </c>
      <c r="O1553">
        <v>4</v>
      </c>
      <c r="P1553">
        <v>608</v>
      </c>
      <c r="Q1553">
        <v>53</v>
      </c>
      <c r="R1553" t="str">
        <f>_xlfn.CONCAT(Tabel1[[#This Row],[KlubNr]]," - ",Tabel1[[#This Row],[Klubnavn]])</f>
        <v>43 - Vestfyns Golfklub</v>
      </c>
      <c r="S1553">
        <f>Tabel1[[#This Row],[Fleks mænd]]+Tabel1[[#This Row],[Fleks damer]]</f>
        <v>144</v>
      </c>
      <c r="T1553">
        <f>Tabel1[[#This Row],[Junior drenge]]+Tabel1[[#This Row],[Junior piger]]+Tabel1[[#This Row],[Junior drenge uden banetill.]]+Tabel1[[#This Row],[Junior piger uden banetill.]]+Tabel1[[#This Row],[Senior mænd]]+Tabel1[[#This Row],[Senior damer]]</f>
        <v>451</v>
      </c>
      <c r="U1553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553">
        <f>Tabel1[[#This Row],[Senior mænd]]+Tabel1[[#This Row],[Senior damer]]</f>
        <v>438</v>
      </c>
      <c r="W1553">
        <f>Tabel1[[#This Row],[Langdist mænd]]+Tabel1[[#This Row],[Langdist damer]]</f>
        <v>13</v>
      </c>
      <c r="X1553">
        <f>Tabel1[[#This Row],[I alt]]</f>
        <v>608</v>
      </c>
      <c r="Y1553">
        <f>Tabel1[[#This Row],[Passive]]</f>
        <v>53</v>
      </c>
      <c r="Z1553">
        <f>Tabel1[[#This Row],[Total Aktive]]+Tabel1[[#This Row],[Total Passive]]</f>
        <v>661</v>
      </c>
    </row>
    <row r="1554" spans="1:26" x14ac:dyDescent="0.2">
      <c r="A1554">
        <v>2019</v>
      </c>
      <c r="B1554">
        <v>44</v>
      </c>
      <c r="C1554" t="s">
        <v>26</v>
      </c>
      <c r="D1554">
        <v>59</v>
      </c>
      <c r="E1554">
        <v>9</v>
      </c>
      <c r="F1554">
        <v>22</v>
      </c>
      <c r="G1554">
        <v>10</v>
      </c>
      <c r="H1554">
        <v>1008</v>
      </c>
      <c r="I1554">
        <v>434</v>
      </c>
      <c r="J1554">
        <v>0</v>
      </c>
      <c r="K1554">
        <v>0</v>
      </c>
      <c r="L1554">
        <v>90</v>
      </c>
      <c r="M1554">
        <v>103</v>
      </c>
      <c r="N1554">
        <v>0</v>
      </c>
      <c r="O1554">
        <v>0</v>
      </c>
      <c r="P1554">
        <v>1735</v>
      </c>
      <c r="Q1554">
        <v>217</v>
      </c>
      <c r="R1554" t="str">
        <f>_xlfn.CONCAT(Tabel1[[#This Row],[KlubNr]]," - ",Tabel1[[#This Row],[Klubnavn]])</f>
        <v>44 - Furesø Golfklub</v>
      </c>
      <c r="S1554">
        <f>Tabel1[[#This Row],[Fleks mænd]]+Tabel1[[#This Row],[Fleks damer]]</f>
        <v>193</v>
      </c>
      <c r="T1554">
        <f>Tabel1[[#This Row],[Junior drenge]]+Tabel1[[#This Row],[Junior piger]]+Tabel1[[#This Row],[Junior drenge uden banetill.]]+Tabel1[[#This Row],[Junior piger uden banetill.]]+Tabel1[[#This Row],[Senior mænd]]+Tabel1[[#This Row],[Senior damer]]</f>
        <v>1542</v>
      </c>
      <c r="U1554">
        <f>Tabel1[[#This Row],[Junior drenge]]+Tabel1[[#This Row],[Junior piger]]+Tabel1[[#This Row],[Junior drenge uden banetill.]]+Tabel1[[#This Row],[Junior piger uden banetill.]]+Tabel1[[#This Row],[Fleks drenge]]+Tabel1[[#This Row],[Fleks piger]]</f>
        <v>100</v>
      </c>
      <c r="V1554">
        <f>Tabel1[[#This Row],[Senior mænd]]+Tabel1[[#This Row],[Senior damer]]</f>
        <v>1442</v>
      </c>
      <c r="W1554">
        <f>Tabel1[[#This Row],[Langdist mænd]]+Tabel1[[#This Row],[Langdist damer]]</f>
        <v>0</v>
      </c>
      <c r="X1554">
        <f>Tabel1[[#This Row],[I alt]]</f>
        <v>1735</v>
      </c>
      <c r="Y1554">
        <f>Tabel1[[#This Row],[Passive]]</f>
        <v>217</v>
      </c>
      <c r="Z1554">
        <f>Tabel1[[#This Row],[Total Aktive]]+Tabel1[[#This Row],[Total Passive]]</f>
        <v>1952</v>
      </c>
    </row>
    <row r="1555" spans="1:26" x14ac:dyDescent="0.2">
      <c r="A1555">
        <v>2019</v>
      </c>
      <c r="B1555">
        <v>45</v>
      </c>
      <c r="C1555" t="s">
        <v>97</v>
      </c>
      <c r="D1555">
        <v>35</v>
      </c>
      <c r="E1555">
        <v>8</v>
      </c>
      <c r="F1555">
        <v>0</v>
      </c>
      <c r="G1555">
        <v>0</v>
      </c>
      <c r="H1555">
        <v>465</v>
      </c>
      <c r="I1555">
        <v>230</v>
      </c>
      <c r="J1555">
        <v>0</v>
      </c>
      <c r="K1555">
        <v>0</v>
      </c>
      <c r="L1555">
        <v>60</v>
      </c>
      <c r="M1555">
        <v>22</v>
      </c>
      <c r="N1555">
        <v>7</v>
      </c>
      <c r="O1555">
        <v>2</v>
      </c>
      <c r="P1555">
        <v>829</v>
      </c>
      <c r="Q1555">
        <v>117</v>
      </c>
      <c r="R1555" t="str">
        <f>_xlfn.CONCAT(Tabel1[[#This Row],[KlubNr]]," - ",Tabel1[[#This Row],[Klubnavn]])</f>
        <v>45 - Gyttegård Golf Klub</v>
      </c>
      <c r="S1555">
        <f>Tabel1[[#This Row],[Fleks mænd]]+Tabel1[[#This Row],[Fleks damer]]</f>
        <v>82</v>
      </c>
      <c r="T1555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1555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555">
        <f>Tabel1[[#This Row],[Senior mænd]]+Tabel1[[#This Row],[Senior damer]]</f>
        <v>695</v>
      </c>
      <c r="W1555">
        <f>Tabel1[[#This Row],[Langdist mænd]]+Tabel1[[#This Row],[Langdist damer]]</f>
        <v>9</v>
      </c>
      <c r="X1555">
        <f>Tabel1[[#This Row],[I alt]]</f>
        <v>829</v>
      </c>
      <c r="Y1555">
        <f>Tabel1[[#This Row],[Passive]]</f>
        <v>117</v>
      </c>
      <c r="Z1555">
        <f>Tabel1[[#This Row],[Total Aktive]]+Tabel1[[#This Row],[Total Passive]]</f>
        <v>946</v>
      </c>
    </row>
    <row r="1556" spans="1:26" x14ac:dyDescent="0.2">
      <c r="A1556">
        <v>2019</v>
      </c>
      <c r="B1556">
        <v>46</v>
      </c>
      <c r="C1556" t="s">
        <v>75</v>
      </c>
      <c r="D1556">
        <v>21</v>
      </c>
      <c r="E1556">
        <v>5</v>
      </c>
      <c r="F1556">
        <v>19</v>
      </c>
      <c r="G1556">
        <v>8</v>
      </c>
      <c r="H1556">
        <v>368</v>
      </c>
      <c r="I1556">
        <v>141</v>
      </c>
      <c r="J1556">
        <v>0</v>
      </c>
      <c r="K1556">
        <v>0</v>
      </c>
      <c r="L1556">
        <v>167</v>
      </c>
      <c r="M1556">
        <v>72</v>
      </c>
      <c r="N1556">
        <v>1</v>
      </c>
      <c r="O1556">
        <v>0</v>
      </c>
      <c r="P1556">
        <v>802</v>
      </c>
      <c r="Q1556">
        <v>26</v>
      </c>
      <c r="R1556" t="str">
        <f>_xlfn.CONCAT(Tabel1[[#This Row],[KlubNr]]," - ",Tabel1[[#This Row],[Klubnavn]])</f>
        <v>46 - Frederikssund Golfklub</v>
      </c>
      <c r="S1556">
        <f>Tabel1[[#This Row],[Fleks mænd]]+Tabel1[[#This Row],[Fleks damer]]</f>
        <v>239</v>
      </c>
      <c r="T1556">
        <f>Tabel1[[#This Row],[Junior drenge]]+Tabel1[[#This Row],[Junior piger]]+Tabel1[[#This Row],[Junior drenge uden banetill.]]+Tabel1[[#This Row],[Junior piger uden banetill.]]+Tabel1[[#This Row],[Senior mænd]]+Tabel1[[#This Row],[Senior damer]]</f>
        <v>562</v>
      </c>
      <c r="U1556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1556">
        <f>Tabel1[[#This Row],[Senior mænd]]+Tabel1[[#This Row],[Senior damer]]</f>
        <v>509</v>
      </c>
      <c r="W1556">
        <f>Tabel1[[#This Row],[Langdist mænd]]+Tabel1[[#This Row],[Langdist damer]]</f>
        <v>1</v>
      </c>
      <c r="X1556">
        <f>Tabel1[[#This Row],[I alt]]</f>
        <v>802</v>
      </c>
      <c r="Y1556">
        <f>Tabel1[[#This Row],[Passive]]</f>
        <v>26</v>
      </c>
      <c r="Z1556">
        <f>Tabel1[[#This Row],[Total Aktive]]+Tabel1[[#This Row],[Total Passive]]</f>
        <v>828</v>
      </c>
    </row>
    <row r="1557" spans="1:26" x14ac:dyDescent="0.2">
      <c r="A1557">
        <v>2019</v>
      </c>
      <c r="B1557">
        <v>47</v>
      </c>
      <c r="C1557" t="s">
        <v>105</v>
      </c>
      <c r="D1557">
        <v>34</v>
      </c>
      <c r="E1557">
        <v>9</v>
      </c>
      <c r="F1557">
        <v>23</v>
      </c>
      <c r="G1557">
        <v>7</v>
      </c>
      <c r="H1557">
        <v>457</v>
      </c>
      <c r="I1557">
        <v>152</v>
      </c>
      <c r="J1557">
        <v>0</v>
      </c>
      <c r="K1557">
        <v>0</v>
      </c>
      <c r="L1557">
        <v>75</v>
      </c>
      <c r="M1557">
        <v>34</v>
      </c>
      <c r="N1557">
        <v>7</v>
      </c>
      <c r="O1557">
        <v>2</v>
      </c>
      <c r="P1557">
        <v>800</v>
      </c>
      <c r="Q1557">
        <v>86</v>
      </c>
      <c r="R1557" t="str">
        <f>_xlfn.CONCAT(Tabel1[[#This Row],[KlubNr]]," - ",Tabel1[[#This Row],[Klubnavn]])</f>
        <v>47 - Sorø Golfklub</v>
      </c>
      <c r="S1557">
        <f>Tabel1[[#This Row],[Fleks mænd]]+Tabel1[[#This Row],[Fleks damer]]</f>
        <v>109</v>
      </c>
      <c r="T1557">
        <f>Tabel1[[#This Row],[Junior drenge]]+Tabel1[[#This Row],[Junior piger]]+Tabel1[[#This Row],[Junior drenge uden banetill.]]+Tabel1[[#This Row],[Junior piger uden banetill.]]+Tabel1[[#This Row],[Senior mænd]]+Tabel1[[#This Row],[Senior damer]]</f>
        <v>682</v>
      </c>
      <c r="U1557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1557">
        <f>Tabel1[[#This Row],[Senior mænd]]+Tabel1[[#This Row],[Senior damer]]</f>
        <v>609</v>
      </c>
      <c r="W1557">
        <f>Tabel1[[#This Row],[Langdist mænd]]+Tabel1[[#This Row],[Langdist damer]]</f>
        <v>9</v>
      </c>
      <c r="X1557">
        <f>Tabel1[[#This Row],[I alt]]</f>
        <v>800</v>
      </c>
      <c r="Y1557">
        <f>Tabel1[[#This Row],[Passive]]</f>
        <v>86</v>
      </c>
      <c r="Z1557">
        <f>Tabel1[[#This Row],[Total Aktive]]+Tabel1[[#This Row],[Total Passive]]</f>
        <v>886</v>
      </c>
    </row>
    <row r="1558" spans="1:26" x14ac:dyDescent="0.2">
      <c r="A1558">
        <v>2019</v>
      </c>
      <c r="B1558">
        <v>48</v>
      </c>
      <c r="C1558" t="s">
        <v>151</v>
      </c>
      <c r="D1558">
        <v>77</v>
      </c>
      <c r="E1558">
        <v>13</v>
      </c>
      <c r="F1558">
        <v>33</v>
      </c>
      <c r="G1558">
        <v>33</v>
      </c>
      <c r="H1558">
        <v>322</v>
      </c>
      <c r="I1558">
        <v>168</v>
      </c>
      <c r="J1558">
        <v>0</v>
      </c>
      <c r="K1558">
        <v>0</v>
      </c>
      <c r="L1558">
        <v>40</v>
      </c>
      <c r="M1558">
        <v>21</v>
      </c>
      <c r="N1558">
        <v>0</v>
      </c>
      <c r="O1558">
        <v>0</v>
      </c>
      <c r="P1558">
        <v>707</v>
      </c>
      <c r="Q1558">
        <v>46</v>
      </c>
      <c r="R1558" t="str">
        <f>_xlfn.CONCAT(Tabel1[[#This Row],[KlubNr]]," - ",Tabel1[[#This Row],[Klubnavn]])</f>
        <v>48 - Himmerland Golf Klub</v>
      </c>
      <c r="S1558">
        <f>Tabel1[[#This Row],[Fleks mænd]]+Tabel1[[#This Row],[Fleks damer]]</f>
        <v>61</v>
      </c>
      <c r="T1558">
        <f>Tabel1[[#This Row],[Junior drenge]]+Tabel1[[#This Row],[Junior piger]]+Tabel1[[#This Row],[Junior drenge uden banetill.]]+Tabel1[[#This Row],[Junior piger uden banetill.]]+Tabel1[[#This Row],[Senior mænd]]+Tabel1[[#This Row],[Senior damer]]</f>
        <v>646</v>
      </c>
      <c r="U1558">
        <f>Tabel1[[#This Row],[Junior drenge]]+Tabel1[[#This Row],[Junior piger]]+Tabel1[[#This Row],[Junior drenge uden banetill.]]+Tabel1[[#This Row],[Junior piger uden banetill.]]+Tabel1[[#This Row],[Fleks drenge]]+Tabel1[[#This Row],[Fleks piger]]</f>
        <v>156</v>
      </c>
      <c r="V1558">
        <f>Tabel1[[#This Row],[Senior mænd]]+Tabel1[[#This Row],[Senior damer]]</f>
        <v>490</v>
      </c>
      <c r="W1558">
        <f>Tabel1[[#This Row],[Langdist mænd]]+Tabel1[[#This Row],[Langdist damer]]</f>
        <v>0</v>
      </c>
      <c r="X1558">
        <f>Tabel1[[#This Row],[I alt]]</f>
        <v>707</v>
      </c>
      <c r="Y1558">
        <f>Tabel1[[#This Row],[Passive]]</f>
        <v>46</v>
      </c>
      <c r="Z1558">
        <f>Tabel1[[#This Row],[Total Aktive]]+Tabel1[[#This Row],[Total Passive]]</f>
        <v>753</v>
      </c>
    </row>
    <row r="1559" spans="1:26" x14ac:dyDescent="0.2">
      <c r="A1559">
        <v>2019</v>
      </c>
      <c r="B1559">
        <v>49</v>
      </c>
      <c r="C1559" t="s">
        <v>113</v>
      </c>
      <c r="D1559">
        <v>13</v>
      </c>
      <c r="E1559">
        <v>5</v>
      </c>
      <c r="F1559">
        <v>0</v>
      </c>
      <c r="G1559">
        <v>0</v>
      </c>
      <c r="H1559">
        <v>456</v>
      </c>
      <c r="I1559">
        <v>196</v>
      </c>
      <c r="J1559">
        <v>0</v>
      </c>
      <c r="K1559">
        <v>0</v>
      </c>
      <c r="L1559">
        <v>52</v>
      </c>
      <c r="M1559">
        <v>22</v>
      </c>
      <c r="N1559">
        <v>5</v>
      </c>
      <c r="O1559">
        <v>2</v>
      </c>
      <c r="P1559">
        <v>751</v>
      </c>
      <c r="Q1559">
        <v>40</v>
      </c>
      <c r="R1559" t="str">
        <f>_xlfn.CONCAT(Tabel1[[#This Row],[KlubNr]]," - ",Tabel1[[#This Row],[Klubnavn]])</f>
        <v>49 - Ribe Golf Klub</v>
      </c>
      <c r="S1559">
        <f>Tabel1[[#This Row],[Fleks mænd]]+Tabel1[[#This Row],[Fleks damer]]</f>
        <v>74</v>
      </c>
      <c r="T1559">
        <f>Tabel1[[#This Row],[Junior drenge]]+Tabel1[[#This Row],[Junior piger]]+Tabel1[[#This Row],[Junior drenge uden banetill.]]+Tabel1[[#This Row],[Junior piger uden banetill.]]+Tabel1[[#This Row],[Senior mænd]]+Tabel1[[#This Row],[Senior damer]]</f>
        <v>670</v>
      </c>
      <c r="U1559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559">
        <f>Tabel1[[#This Row],[Senior mænd]]+Tabel1[[#This Row],[Senior damer]]</f>
        <v>652</v>
      </c>
      <c r="W1559">
        <f>Tabel1[[#This Row],[Langdist mænd]]+Tabel1[[#This Row],[Langdist damer]]</f>
        <v>7</v>
      </c>
      <c r="X1559">
        <f>Tabel1[[#This Row],[I alt]]</f>
        <v>751</v>
      </c>
      <c r="Y1559">
        <f>Tabel1[[#This Row],[Passive]]</f>
        <v>40</v>
      </c>
      <c r="Z1559">
        <f>Tabel1[[#This Row],[Total Aktive]]+Tabel1[[#This Row],[Total Passive]]</f>
        <v>791</v>
      </c>
    </row>
    <row r="1560" spans="1:26" x14ac:dyDescent="0.2">
      <c r="A1560">
        <v>2019</v>
      </c>
      <c r="B1560">
        <v>50</v>
      </c>
      <c r="C1560" t="s">
        <v>52</v>
      </c>
      <c r="D1560">
        <v>4</v>
      </c>
      <c r="E1560">
        <v>3</v>
      </c>
      <c r="F1560">
        <v>8</v>
      </c>
      <c r="G1560">
        <v>0</v>
      </c>
      <c r="H1560">
        <v>639</v>
      </c>
      <c r="I1560">
        <v>229</v>
      </c>
      <c r="J1560">
        <v>0</v>
      </c>
      <c r="K1560">
        <v>0</v>
      </c>
      <c r="L1560">
        <v>365</v>
      </c>
      <c r="M1560">
        <v>124</v>
      </c>
      <c r="N1560">
        <v>0</v>
      </c>
      <c r="O1560">
        <v>0</v>
      </c>
      <c r="P1560">
        <v>1372</v>
      </c>
      <c r="Q1560">
        <v>0</v>
      </c>
      <c r="R1560" t="str">
        <f>_xlfn.CONCAT(Tabel1[[#This Row],[KlubNr]]," - ",Tabel1[[#This Row],[Klubnavn]])</f>
        <v>50 - Hedeland Golfklub</v>
      </c>
      <c r="S1560">
        <f>Tabel1[[#This Row],[Fleks mænd]]+Tabel1[[#This Row],[Fleks damer]]</f>
        <v>489</v>
      </c>
      <c r="T1560">
        <f>Tabel1[[#This Row],[Junior drenge]]+Tabel1[[#This Row],[Junior piger]]+Tabel1[[#This Row],[Junior drenge uden banetill.]]+Tabel1[[#This Row],[Junior piger uden banetill.]]+Tabel1[[#This Row],[Senior mænd]]+Tabel1[[#This Row],[Senior damer]]</f>
        <v>883</v>
      </c>
      <c r="U1560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560">
        <f>Tabel1[[#This Row],[Senior mænd]]+Tabel1[[#This Row],[Senior damer]]</f>
        <v>868</v>
      </c>
      <c r="W1560">
        <f>Tabel1[[#This Row],[Langdist mænd]]+Tabel1[[#This Row],[Langdist damer]]</f>
        <v>0</v>
      </c>
      <c r="X1560">
        <f>Tabel1[[#This Row],[I alt]]</f>
        <v>1372</v>
      </c>
      <c r="Y1560">
        <f>Tabel1[[#This Row],[Passive]]</f>
        <v>0</v>
      </c>
      <c r="Z1560">
        <f>Tabel1[[#This Row],[Total Aktive]]+Tabel1[[#This Row],[Total Passive]]</f>
        <v>1372</v>
      </c>
    </row>
    <row r="1561" spans="1:26" x14ac:dyDescent="0.2">
      <c r="A1561">
        <v>2019</v>
      </c>
      <c r="B1561">
        <v>51</v>
      </c>
      <c r="C1561" t="s">
        <v>96</v>
      </c>
      <c r="D1561">
        <v>12</v>
      </c>
      <c r="E1561">
        <v>7</v>
      </c>
      <c r="F1561">
        <v>6</v>
      </c>
      <c r="G1561">
        <v>2</v>
      </c>
      <c r="H1561">
        <v>428</v>
      </c>
      <c r="I1561">
        <v>215</v>
      </c>
      <c r="J1561">
        <v>0</v>
      </c>
      <c r="K1561">
        <v>0</v>
      </c>
      <c r="L1561">
        <v>63</v>
      </c>
      <c r="M1561">
        <v>11</v>
      </c>
      <c r="N1561">
        <v>11</v>
      </c>
      <c r="O1561">
        <v>1</v>
      </c>
      <c r="P1561">
        <v>756</v>
      </c>
      <c r="Q1561">
        <v>86</v>
      </c>
      <c r="R1561" t="str">
        <f>_xlfn.CONCAT(Tabel1[[#This Row],[KlubNr]]," - ",Tabel1[[#This Row],[Klubnavn]])</f>
        <v>51 - Sønderborg Golfklub</v>
      </c>
      <c r="S1561">
        <f>Tabel1[[#This Row],[Fleks mænd]]+Tabel1[[#This Row],[Fleks damer]]</f>
        <v>74</v>
      </c>
      <c r="T1561">
        <f>Tabel1[[#This Row],[Junior drenge]]+Tabel1[[#This Row],[Junior piger]]+Tabel1[[#This Row],[Junior drenge uden banetill.]]+Tabel1[[#This Row],[Junior piger uden banetill.]]+Tabel1[[#This Row],[Senior mænd]]+Tabel1[[#This Row],[Senior damer]]</f>
        <v>670</v>
      </c>
      <c r="U1561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561">
        <f>Tabel1[[#This Row],[Senior mænd]]+Tabel1[[#This Row],[Senior damer]]</f>
        <v>643</v>
      </c>
      <c r="W1561">
        <f>Tabel1[[#This Row],[Langdist mænd]]+Tabel1[[#This Row],[Langdist damer]]</f>
        <v>12</v>
      </c>
      <c r="X1561">
        <f>Tabel1[[#This Row],[I alt]]</f>
        <v>756</v>
      </c>
      <c r="Y1561">
        <f>Tabel1[[#This Row],[Passive]]</f>
        <v>86</v>
      </c>
      <c r="Z1561">
        <f>Tabel1[[#This Row],[Total Aktive]]+Tabel1[[#This Row],[Total Passive]]</f>
        <v>842</v>
      </c>
    </row>
    <row r="1562" spans="1:26" x14ac:dyDescent="0.2">
      <c r="A1562">
        <v>2019</v>
      </c>
      <c r="B1562">
        <v>52</v>
      </c>
      <c r="C1562" t="s">
        <v>27</v>
      </c>
      <c r="D1562">
        <v>35</v>
      </c>
      <c r="E1562">
        <v>17</v>
      </c>
      <c r="F1562">
        <v>8</v>
      </c>
      <c r="G1562">
        <v>3</v>
      </c>
      <c r="H1562">
        <v>749</v>
      </c>
      <c r="I1562">
        <v>316</v>
      </c>
      <c r="J1562">
        <v>13</v>
      </c>
      <c r="K1562">
        <v>1</v>
      </c>
      <c r="L1562">
        <v>269</v>
      </c>
      <c r="M1562">
        <v>173</v>
      </c>
      <c r="N1562">
        <v>0</v>
      </c>
      <c r="O1562">
        <v>0</v>
      </c>
      <c r="P1562">
        <v>1584</v>
      </c>
      <c r="Q1562">
        <v>220</v>
      </c>
      <c r="R1562" t="str">
        <f>_xlfn.CONCAT(Tabel1[[#This Row],[KlubNr]]," - ",Tabel1[[#This Row],[Klubnavn]])</f>
        <v>52 - Hjortespring Golfklub</v>
      </c>
      <c r="S1562">
        <f>Tabel1[[#This Row],[Fleks mænd]]+Tabel1[[#This Row],[Fleks damer]]</f>
        <v>442</v>
      </c>
      <c r="T1562">
        <f>Tabel1[[#This Row],[Junior drenge]]+Tabel1[[#This Row],[Junior piger]]+Tabel1[[#This Row],[Junior drenge uden banetill.]]+Tabel1[[#This Row],[Junior piger uden banetill.]]+Tabel1[[#This Row],[Senior mænd]]+Tabel1[[#This Row],[Senior damer]]</f>
        <v>1128</v>
      </c>
      <c r="U1562">
        <f>Tabel1[[#This Row],[Junior drenge]]+Tabel1[[#This Row],[Junior piger]]+Tabel1[[#This Row],[Junior drenge uden banetill.]]+Tabel1[[#This Row],[Junior piger uden banetill.]]+Tabel1[[#This Row],[Fleks drenge]]+Tabel1[[#This Row],[Fleks piger]]</f>
        <v>77</v>
      </c>
      <c r="V1562">
        <f>Tabel1[[#This Row],[Senior mænd]]+Tabel1[[#This Row],[Senior damer]]</f>
        <v>1065</v>
      </c>
      <c r="W1562">
        <f>Tabel1[[#This Row],[Langdist mænd]]+Tabel1[[#This Row],[Langdist damer]]</f>
        <v>0</v>
      </c>
      <c r="X1562">
        <f>Tabel1[[#This Row],[I alt]]</f>
        <v>1584</v>
      </c>
      <c r="Y1562">
        <f>Tabel1[[#This Row],[Passive]]</f>
        <v>220</v>
      </c>
      <c r="Z1562">
        <f>Tabel1[[#This Row],[Total Aktive]]+Tabel1[[#This Row],[Total Passive]]</f>
        <v>1804</v>
      </c>
    </row>
    <row r="1563" spans="1:26" x14ac:dyDescent="0.2">
      <c r="A1563">
        <v>2019</v>
      </c>
      <c r="B1563">
        <v>53</v>
      </c>
      <c r="C1563" t="s">
        <v>145</v>
      </c>
      <c r="D1563">
        <v>16</v>
      </c>
      <c r="E1563">
        <v>1</v>
      </c>
      <c r="F1563">
        <v>0</v>
      </c>
      <c r="G1563">
        <v>1</v>
      </c>
      <c r="H1563">
        <v>311</v>
      </c>
      <c r="I1563">
        <v>135</v>
      </c>
      <c r="J1563">
        <v>0</v>
      </c>
      <c r="K1563">
        <v>0</v>
      </c>
      <c r="L1563">
        <v>34</v>
      </c>
      <c r="M1563">
        <v>17</v>
      </c>
      <c r="N1563">
        <v>10</v>
      </c>
      <c r="O1563">
        <v>7</v>
      </c>
      <c r="P1563">
        <v>532</v>
      </c>
      <c r="Q1563">
        <v>20</v>
      </c>
      <c r="R1563" t="str">
        <f>_xlfn.CONCAT(Tabel1[[#This Row],[KlubNr]]," - ",Tabel1[[#This Row],[Klubnavn]])</f>
        <v>53 - Grenaa Golfklub</v>
      </c>
      <c r="S1563">
        <f>Tabel1[[#This Row],[Fleks mænd]]+Tabel1[[#This Row],[Fleks damer]]</f>
        <v>51</v>
      </c>
      <c r="T1563">
        <f>Tabel1[[#This Row],[Junior drenge]]+Tabel1[[#This Row],[Junior piger]]+Tabel1[[#This Row],[Junior drenge uden banetill.]]+Tabel1[[#This Row],[Junior piger uden banetill.]]+Tabel1[[#This Row],[Senior mænd]]+Tabel1[[#This Row],[Senior damer]]</f>
        <v>464</v>
      </c>
      <c r="U1563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563">
        <f>Tabel1[[#This Row],[Senior mænd]]+Tabel1[[#This Row],[Senior damer]]</f>
        <v>446</v>
      </c>
      <c r="W1563">
        <f>Tabel1[[#This Row],[Langdist mænd]]+Tabel1[[#This Row],[Langdist damer]]</f>
        <v>17</v>
      </c>
      <c r="X1563">
        <f>Tabel1[[#This Row],[I alt]]</f>
        <v>532</v>
      </c>
      <c r="Y1563">
        <f>Tabel1[[#This Row],[Passive]]</f>
        <v>20</v>
      </c>
      <c r="Z1563">
        <f>Tabel1[[#This Row],[Total Aktive]]+Tabel1[[#This Row],[Total Passive]]</f>
        <v>552</v>
      </c>
    </row>
    <row r="1564" spans="1:26" x14ac:dyDescent="0.2">
      <c r="A1564">
        <v>2019</v>
      </c>
      <c r="B1564">
        <v>55</v>
      </c>
      <c r="C1564" t="s">
        <v>177</v>
      </c>
      <c r="D1564">
        <v>3</v>
      </c>
      <c r="E1564">
        <v>3</v>
      </c>
      <c r="F1564">
        <v>0</v>
      </c>
      <c r="G1564">
        <v>0</v>
      </c>
      <c r="H1564">
        <v>183</v>
      </c>
      <c r="I1564">
        <v>107</v>
      </c>
      <c r="J1564">
        <v>0</v>
      </c>
      <c r="K1564">
        <v>0</v>
      </c>
      <c r="L1564">
        <v>56</v>
      </c>
      <c r="M1564">
        <v>33</v>
      </c>
      <c r="N1564">
        <v>8</v>
      </c>
      <c r="O1564">
        <v>1</v>
      </c>
      <c r="P1564">
        <v>394</v>
      </c>
      <c r="Q1564">
        <v>11</v>
      </c>
      <c r="R1564" t="str">
        <f>_xlfn.CONCAT(Tabel1[[#This Row],[KlubNr]]," - ",Tabel1[[#This Row],[Klubnavn]])</f>
        <v>55 - Nexø Golf Klub</v>
      </c>
      <c r="S1564">
        <f>Tabel1[[#This Row],[Fleks mænd]]+Tabel1[[#This Row],[Fleks damer]]</f>
        <v>89</v>
      </c>
      <c r="T1564">
        <f>Tabel1[[#This Row],[Junior drenge]]+Tabel1[[#This Row],[Junior piger]]+Tabel1[[#This Row],[Junior drenge uden banetill.]]+Tabel1[[#This Row],[Junior piger uden banetill.]]+Tabel1[[#This Row],[Senior mænd]]+Tabel1[[#This Row],[Senior damer]]</f>
        <v>296</v>
      </c>
      <c r="U1564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564">
        <f>Tabel1[[#This Row],[Senior mænd]]+Tabel1[[#This Row],[Senior damer]]</f>
        <v>290</v>
      </c>
      <c r="W1564">
        <f>Tabel1[[#This Row],[Langdist mænd]]+Tabel1[[#This Row],[Langdist damer]]</f>
        <v>9</v>
      </c>
      <c r="X1564">
        <f>Tabel1[[#This Row],[I alt]]</f>
        <v>394</v>
      </c>
      <c r="Y1564">
        <f>Tabel1[[#This Row],[Passive]]</f>
        <v>11</v>
      </c>
      <c r="Z1564">
        <f>Tabel1[[#This Row],[Total Aktive]]+Tabel1[[#This Row],[Total Passive]]</f>
        <v>405</v>
      </c>
    </row>
    <row r="1565" spans="1:26" x14ac:dyDescent="0.2">
      <c r="A1565">
        <v>2019</v>
      </c>
      <c r="B1565">
        <v>56</v>
      </c>
      <c r="C1565" t="s">
        <v>187</v>
      </c>
      <c r="D1565">
        <v>30</v>
      </c>
      <c r="E1565">
        <v>3</v>
      </c>
      <c r="F1565">
        <v>1</v>
      </c>
      <c r="G1565">
        <v>2</v>
      </c>
      <c r="H1565">
        <v>198</v>
      </c>
      <c r="I1565">
        <v>73</v>
      </c>
      <c r="J1565">
        <v>0</v>
      </c>
      <c r="K1565">
        <v>0</v>
      </c>
      <c r="L1565">
        <v>0</v>
      </c>
      <c r="M1565">
        <v>0</v>
      </c>
      <c r="N1565">
        <v>0</v>
      </c>
      <c r="O1565">
        <v>0</v>
      </c>
      <c r="P1565">
        <v>307</v>
      </c>
      <c r="Q1565">
        <v>8</v>
      </c>
      <c r="R1565" t="str">
        <f>_xlfn.CONCAT(Tabel1[[#This Row],[KlubNr]]," - ",Tabel1[[#This Row],[Klubnavn]])</f>
        <v>56 - Nordbornholms Golf Klub</v>
      </c>
      <c r="S1565">
        <f>Tabel1[[#This Row],[Fleks mænd]]+Tabel1[[#This Row],[Fleks damer]]</f>
        <v>0</v>
      </c>
      <c r="T1565">
        <f>Tabel1[[#This Row],[Junior drenge]]+Tabel1[[#This Row],[Junior piger]]+Tabel1[[#This Row],[Junior drenge uden banetill.]]+Tabel1[[#This Row],[Junior piger uden banetill.]]+Tabel1[[#This Row],[Senior mænd]]+Tabel1[[#This Row],[Senior damer]]</f>
        <v>307</v>
      </c>
      <c r="U1565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565">
        <f>Tabel1[[#This Row],[Senior mænd]]+Tabel1[[#This Row],[Senior damer]]</f>
        <v>271</v>
      </c>
      <c r="W1565">
        <f>Tabel1[[#This Row],[Langdist mænd]]+Tabel1[[#This Row],[Langdist damer]]</f>
        <v>0</v>
      </c>
      <c r="X1565">
        <f>Tabel1[[#This Row],[I alt]]</f>
        <v>307</v>
      </c>
      <c r="Y1565">
        <f>Tabel1[[#This Row],[Passive]]</f>
        <v>8</v>
      </c>
      <c r="Z1565">
        <f>Tabel1[[#This Row],[Total Aktive]]+Tabel1[[#This Row],[Total Passive]]</f>
        <v>315</v>
      </c>
    </row>
    <row r="1566" spans="1:26" x14ac:dyDescent="0.2">
      <c r="A1566">
        <v>2019</v>
      </c>
      <c r="B1566">
        <v>57</v>
      </c>
      <c r="C1566" t="s">
        <v>218</v>
      </c>
      <c r="D1566">
        <v>12</v>
      </c>
      <c r="E1566">
        <v>5</v>
      </c>
      <c r="F1566">
        <v>8</v>
      </c>
      <c r="G1566">
        <v>3</v>
      </c>
      <c r="H1566">
        <v>408</v>
      </c>
      <c r="I1566">
        <v>155</v>
      </c>
      <c r="J1566">
        <v>0</v>
      </c>
      <c r="K1566">
        <v>0</v>
      </c>
      <c r="L1566">
        <v>66</v>
      </c>
      <c r="M1566">
        <v>21</v>
      </c>
      <c r="N1566">
        <v>1</v>
      </c>
      <c r="O1566">
        <v>1</v>
      </c>
      <c r="P1566">
        <v>680</v>
      </c>
      <c r="Q1566">
        <v>5</v>
      </c>
      <c r="R1566" t="str">
        <f>_xlfn.CONCAT(Tabel1[[#This Row],[KlubNr]]," - ",Tabel1[[#This Row],[Klubnavn]])</f>
        <v>57 - Morsø GolfKlub</v>
      </c>
      <c r="S1566">
        <f>Tabel1[[#This Row],[Fleks mænd]]+Tabel1[[#This Row],[Fleks damer]]</f>
        <v>87</v>
      </c>
      <c r="T1566">
        <f>Tabel1[[#This Row],[Junior drenge]]+Tabel1[[#This Row],[Junior piger]]+Tabel1[[#This Row],[Junior drenge uden banetill.]]+Tabel1[[#This Row],[Junior piger uden banetill.]]+Tabel1[[#This Row],[Senior mænd]]+Tabel1[[#This Row],[Senior damer]]</f>
        <v>591</v>
      </c>
      <c r="U1566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566">
        <f>Tabel1[[#This Row],[Senior mænd]]+Tabel1[[#This Row],[Senior damer]]</f>
        <v>563</v>
      </c>
      <c r="W1566">
        <f>Tabel1[[#This Row],[Langdist mænd]]+Tabel1[[#This Row],[Langdist damer]]</f>
        <v>2</v>
      </c>
      <c r="X1566">
        <f>Tabel1[[#This Row],[I alt]]</f>
        <v>680</v>
      </c>
      <c r="Y1566">
        <f>Tabel1[[#This Row],[Passive]]</f>
        <v>5</v>
      </c>
      <c r="Z1566">
        <f>Tabel1[[#This Row],[Total Aktive]]+Tabel1[[#This Row],[Total Passive]]</f>
        <v>685</v>
      </c>
    </row>
    <row r="1567" spans="1:26" x14ac:dyDescent="0.2">
      <c r="A1567">
        <v>2019</v>
      </c>
      <c r="B1567">
        <v>59</v>
      </c>
      <c r="C1567" t="s">
        <v>58</v>
      </c>
      <c r="D1567">
        <v>21</v>
      </c>
      <c r="E1567">
        <v>4</v>
      </c>
      <c r="F1567">
        <v>10</v>
      </c>
      <c r="G1567">
        <v>4</v>
      </c>
      <c r="H1567">
        <v>450</v>
      </c>
      <c r="I1567">
        <v>155</v>
      </c>
      <c r="J1567">
        <v>1</v>
      </c>
      <c r="K1567">
        <v>0</v>
      </c>
      <c r="L1567">
        <v>182</v>
      </c>
      <c r="M1567">
        <v>54</v>
      </c>
      <c r="N1567">
        <v>14</v>
      </c>
      <c r="O1567">
        <v>5</v>
      </c>
      <c r="P1567">
        <v>900</v>
      </c>
      <c r="Q1567">
        <v>18</v>
      </c>
      <c r="R1567" t="str">
        <f>_xlfn.CONCAT(Tabel1[[#This Row],[KlubNr]]," - ",Tabel1[[#This Row],[Klubnavn]])</f>
        <v>59 - Hjørring Golfklub</v>
      </c>
      <c r="S1567">
        <f>Tabel1[[#This Row],[Fleks mænd]]+Tabel1[[#This Row],[Fleks damer]]</f>
        <v>236</v>
      </c>
      <c r="T1567">
        <f>Tabel1[[#This Row],[Junior drenge]]+Tabel1[[#This Row],[Junior piger]]+Tabel1[[#This Row],[Junior drenge uden banetill.]]+Tabel1[[#This Row],[Junior piger uden banetill.]]+Tabel1[[#This Row],[Senior mænd]]+Tabel1[[#This Row],[Senior damer]]</f>
        <v>644</v>
      </c>
      <c r="U1567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567">
        <f>Tabel1[[#This Row],[Senior mænd]]+Tabel1[[#This Row],[Senior damer]]</f>
        <v>605</v>
      </c>
      <c r="W1567">
        <f>Tabel1[[#This Row],[Langdist mænd]]+Tabel1[[#This Row],[Langdist damer]]</f>
        <v>19</v>
      </c>
      <c r="X1567">
        <f>Tabel1[[#This Row],[I alt]]</f>
        <v>900</v>
      </c>
      <c r="Y1567">
        <f>Tabel1[[#This Row],[Passive]]</f>
        <v>18</v>
      </c>
      <c r="Z1567">
        <f>Tabel1[[#This Row],[Total Aktive]]+Tabel1[[#This Row],[Total Passive]]</f>
        <v>918</v>
      </c>
    </row>
    <row r="1568" spans="1:26" x14ac:dyDescent="0.2">
      <c r="A1568">
        <v>2019</v>
      </c>
      <c r="B1568">
        <v>60</v>
      </c>
      <c r="C1568" t="s">
        <v>95</v>
      </c>
      <c r="D1568">
        <v>8</v>
      </c>
      <c r="E1568">
        <v>6</v>
      </c>
      <c r="F1568">
        <v>2</v>
      </c>
      <c r="G1568">
        <v>1</v>
      </c>
      <c r="H1568">
        <v>434</v>
      </c>
      <c r="I1568">
        <v>169</v>
      </c>
      <c r="J1568">
        <v>0</v>
      </c>
      <c r="K1568">
        <v>1</v>
      </c>
      <c r="L1568">
        <v>38</v>
      </c>
      <c r="M1568">
        <v>18</v>
      </c>
      <c r="N1568">
        <v>10</v>
      </c>
      <c r="O1568">
        <v>7</v>
      </c>
      <c r="P1568">
        <v>694</v>
      </c>
      <c r="Q1568">
        <v>242</v>
      </c>
      <c r="R1568" t="str">
        <f>_xlfn.CONCAT(Tabel1[[#This Row],[KlubNr]]," - ",Tabel1[[#This Row],[Klubnavn]])</f>
        <v>60 - Lemvig Golfklub</v>
      </c>
      <c r="S1568">
        <f>Tabel1[[#This Row],[Fleks mænd]]+Tabel1[[#This Row],[Fleks damer]]</f>
        <v>56</v>
      </c>
      <c r="T1568">
        <f>Tabel1[[#This Row],[Junior drenge]]+Tabel1[[#This Row],[Junior piger]]+Tabel1[[#This Row],[Junior drenge uden banetill.]]+Tabel1[[#This Row],[Junior piger uden banetill.]]+Tabel1[[#This Row],[Senior mænd]]+Tabel1[[#This Row],[Senior damer]]</f>
        <v>620</v>
      </c>
      <c r="U1568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568">
        <f>Tabel1[[#This Row],[Senior mænd]]+Tabel1[[#This Row],[Senior damer]]</f>
        <v>603</v>
      </c>
      <c r="W1568">
        <f>Tabel1[[#This Row],[Langdist mænd]]+Tabel1[[#This Row],[Langdist damer]]</f>
        <v>17</v>
      </c>
      <c r="X1568">
        <f>Tabel1[[#This Row],[I alt]]</f>
        <v>694</v>
      </c>
      <c r="Y1568">
        <f>Tabel1[[#This Row],[Passive]]</f>
        <v>242</v>
      </c>
      <c r="Z1568">
        <f>Tabel1[[#This Row],[Total Aktive]]+Tabel1[[#This Row],[Total Passive]]</f>
        <v>936</v>
      </c>
    </row>
    <row r="1569" spans="1:26" x14ac:dyDescent="0.2">
      <c r="A1569">
        <v>2019</v>
      </c>
      <c r="B1569">
        <v>61</v>
      </c>
      <c r="C1569" t="s">
        <v>176</v>
      </c>
      <c r="D1569">
        <v>3</v>
      </c>
      <c r="E1569">
        <v>1</v>
      </c>
      <c r="F1569">
        <v>0</v>
      </c>
      <c r="G1569">
        <v>0</v>
      </c>
      <c r="H1569">
        <v>161</v>
      </c>
      <c r="I1569">
        <v>79</v>
      </c>
      <c r="J1569">
        <v>0</v>
      </c>
      <c r="K1569">
        <v>0</v>
      </c>
      <c r="L1569">
        <v>0</v>
      </c>
      <c r="M1569">
        <v>0</v>
      </c>
      <c r="N1569">
        <v>21</v>
      </c>
      <c r="O1569">
        <v>19</v>
      </c>
      <c r="P1569">
        <v>284</v>
      </c>
      <c r="Q1569">
        <v>5</v>
      </c>
      <c r="R1569" t="str">
        <f>_xlfn.CONCAT(Tabel1[[#This Row],[KlubNr]]," - ",Tabel1[[#This Row],[Klubnavn]])</f>
        <v>61 - Jammerbugtens Golfklub</v>
      </c>
      <c r="S1569">
        <f>Tabel1[[#This Row],[Fleks mænd]]+Tabel1[[#This Row],[Fleks damer]]</f>
        <v>0</v>
      </c>
      <c r="T1569">
        <f>Tabel1[[#This Row],[Junior drenge]]+Tabel1[[#This Row],[Junior piger]]+Tabel1[[#This Row],[Junior drenge uden banetill.]]+Tabel1[[#This Row],[Junior piger uden banetill.]]+Tabel1[[#This Row],[Senior mænd]]+Tabel1[[#This Row],[Senior damer]]</f>
        <v>244</v>
      </c>
      <c r="U1569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569">
        <f>Tabel1[[#This Row],[Senior mænd]]+Tabel1[[#This Row],[Senior damer]]</f>
        <v>240</v>
      </c>
      <c r="W1569">
        <f>Tabel1[[#This Row],[Langdist mænd]]+Tabel1[[#This Row],[Langdist damer]]</f>
        <v>40</v>
      </c>
      <c r="X1569">
        <f>Tabel1[[#This Row],[I alt]]</f>
        <v>284</v>
      </c>
      <c r="Y1569">
        <f>Tabel1[[#This Row],[Passive]]</f>
        <v>5</v>
      </c>
      <c r="Z1569">
        <f>Tabel1[[#This Row],[Total Aktive]]+Tabel1[[#This Row],[Total Passive]]</f>
        <v>289</v>
      </c>
    </row>
    <row r="1570" spans="1:26" x14ac:dyDescent="0.2">
      <c r="A1570">
        <v>2019</v>
      </c>
      <c r="B1570">
        <v>62</v>
      </c>
      <c r="C1570" t="s">
        <v>148</v>
      </c>
      <c r="D1570">
        <v>9</v>
      </c>
      <c r="E1570">
        <v>1</v>
      </c>
      <c r="F1570">
        <v>4</v>
      </c>
      <c r="G1570">
        <v>0</v>
      </c>
      <c r="H1570">
        <v>244</v>
      </c>
      <c r="I1570">
        <v>137</v>
      </c>
      <c r="J1570">
        <v>0</v>
      </c>
      <c r="K1570">
        <v>0</v>
      </c>
      <c r="L1570">
        <v>58</v>
      </c>
      <c r="M1570">
        <v>21</v>
      </c>
      <c r="N1570">
        <v>9</v>
      </c>
      <c r="O1570">
        <v>5</v>
      </c>
      <c r="P1570">
        <v>488</v>
      </c>
      <c r="Q1570">
        <v>67</v>
      </c>
      <c r="R1570" t="str">
        <f>_xlfn.CONCAT(Tabel1[[#This Row],[KlubNr]]," - ",Tabel1[[#This Row],[Klubnavn]])</f>
        <v>62 - Faaborg Golfklub</v>
      </c>
      <c r="S1570">
        <f>Tabel1[[#This Row],[Fleks mænd]]+Tabel1[[#This Row],[Fleks damer]]</f>
        <v>79</v>
      </c>
      <c r="T1570">
        <f>Tabel1[[#This Row],[Junior drenge]]+Tabel1[[#This Row],[Junior piger]]+Tabel1[[#This Row],[Junior drenge uden banetill.]]+Tabel1[[#This Row],[Junior piger uden banetill.]]+Tabel1[[#This Row],[Senior mænd]]+Tabel1[[#This Row],[Senior damer]]</f>
        <v>395</v>
      </c>
      <c r="U1570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570">
        <f>Tabel1[[#This Row],[Senior mænd]]+Tabel1[[#This Row],[Senior damer]]</f>
        <v>381</v>
      </c>
      <c r="W1570">
        <f>Tabel1[[#This Row],[Langdist mænd]]+Tabel1[[#This Row],[Langdist damer]]</f>
        <v>14</v>
      </c>
      <c r="X1570">
        <f>Tabel1[[#This Row],[I alt]]</f>
        <v>488</v>
      </c>
      <c r="Y1570">
        <f>Tabel1[[#This Row],[Passive]]</f>
        <v>67</v>
      </c>
      <c r="Z1570">
        <f>Tabel1[[#This Row],[Total Aktive]]+Tabel1[[#This Row],[Total Passive]]</f>
        <v>555</v>
      </c>
    </row>
    <row r="1571" spans="1:26" x14ac:dyDescent="0.2">
      <c r="A1571">
        <v>2019</v>
      </c>
      <c r="B1571">
        <v>63</v>
      </c>
      <c r="C1571" t="s">
        <v>84</v>
      </c>
      <c r="D1571">
        <v>31</v>
      </c>
      <c r="E1571">
        <v>10</v>
      </c>
      <c r="F1571">
        <v>7</v>
      </c>
      <c r="G1571">
        <v>3</v>
      </c>
      <c r="H1571">
        <v>458</v>
      </c>
      <c r="I1571">
        <v>162</v>
      </c>
      <c r="J1571">
        <v>0</v>
      </c>
      <c r="K1571">
        <v>0</v>
      </c>
      <c r="L1571">
        <v>296</v>
      </c>
      <c r="M1571">
        <v>106</v>
      </c>
      <c r="N1571">
        <v>7</v>
      </c>
      <c r="O1571">
        <v>3</v>
      </c>
      <c r="P1571">
        <v>1083</v>
      </c>
      <c r="Q1571">
        <v>0</v>
      </c>
      <c r="R1571" t="str">
        <f>_xlfn.CONCAT(Tabel1[[#This Row],[KlubNr]]," - ",Tabel1[[#This Row],[Klubnavn]])</f>
        <v>63 - Skjoldenæsholm Golfklub</v>
      </c>
      <c r="S1571">
        <f>Tabel1[[#This Row],[Fleks mænd]]+Tabel1[[#This Row],[Fleks damer]]</f>
        <v>402</v>
      </c>
      <c r="T1571">
        <f>Tabel1[[#This Row],[Junior drenge]]+Tabel1[[#This Row],[Junior piger]]+Tabel1[[#This Row],[Junior drenge uden banetill.]]+Tabel1[[#This Row],[Junior piger uden banetill.]]+Tabel1[[#This Row],[Senior mænd]]+Tabel1[[#This Row],[Senior damer]]</f>
        <v>671</v>
      </c>
      <c r="U1571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1571">
        <f>Tabel1[[#This Row],[Senior mænd]]+Tabel1[[#This Row],[Senior damer]]</f>
        <v>620</v>
      </c>
      <c r="W1571">
        <f>Tabel1[[#This Row],[Langdist mænd]]+Tabel1[[#This Row],[Langdist damer]]</f>
        <v>10</v>
      </c>
      <c r="X1571">
        <f>Tabel1[[#This Row],[I alt]]</f>
        <v>1083</v>
      </c>
      <c r="Y1571">
        <f>Tabel1[[#This Row],[Passive]]</f>
        <v>0</v>
      </c>
      <c r="Z1571">
        <f>Tabel1[[#This Row],[Total Aktive]]+Tabel1[[#This Row],[Total Passive]]</f>
        <v>1083</v>
      </c>
    </row>
    <row r="1572" spans="1:26" x14ac:dyDescent="0.2">
      <c r="A1572">
        <v>2019</v>
      </c>
      <c r="B1572">
        <v>64</v>
      </c>
      <c r="C1572" t="s">
        <v>123</v>
      </c>
      <c r="D1572">
        <v>31</v>
      </c>
      <c r="E1572">
        <v>3</v>
      </c>
      <c r="F1572">
        <v>9</v>
      </c>
      <c r="G1572">
        <v>3</v>
      </c>
      <c r="H1572">
        <v>479</v>
      </c>
      <c r="I1572">
        <v>252</v>
      </c>
      <c r="J1572">
        <v>0</v>
      </c>
      <c r="K1572">
        <v>0</v>
      </c>
      <c r="L1572">
        <v>39</v>
      </c>
      <c r="M1572">
        <v>9</v>
      </c>
      <c r="N1572">
        <v>6</v>
      </c>
      <c r="O1572">
        <v>2</v>
      </c>
      <c r="P1572">
        <v>833</v>
      </c>
      <c r="Q1572">
        <v>29</v>
      </c>
      <c r="R1572" t="str">
        <f>_xlfn.CONCAT(Tabel1[[#This Row],[KlubNr]]," - ",Tabel1[[#This Row],[Klubnavn]])</f>
        <v>64 - Rold Skov Golfklub</v>
      </c>
      <c r="S1572">
        <f>Tabel1[[#This Row],[Fleks mænd]]+Tabel1[[#This Row],[Fleks damer]]</f>
        <v>48</v>
      </c>
      <c r="T1572">
        <f>Tabel1[[#This Row],[Junior drenge]]+Tabel1[[#This Row],[Junior piger]]+Tabel1[[#This Row],[Junior drenge uden banetill.]]+Tabel1[[#This Row],[Junior piger uden banetill.]]+Tabel1[[#This Row],[Senior mænd]]+Tabel1[[#This Row],[Senior damer]]</f>
        <v>777</v>
      </c>
      <c r="U1572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572">
        <f>Tabel1[[#This Row],[Senior mænd]]+Tabel1[[#This Row],[Senior damer]]</f>
        <v>731</v>
      </c>
      <c r="W1572">
        <f>Tabel1[[#This Row],[Langdist mænd]]+Tabel1[[#This Row],[Langdist damer]]</f>
        <v>8</v>
      </c>
      <c r="X1572">
        <f>Tabel1[[#This Row],[I alt]]</f>
        <v>833</v>
      </c>
      <c r="Y1572">
        <f>Tabel1[[#This Row],[Passive]]</f>
        <v>29</v>
      </c>
      <c r="Z1572">
        <f>Tabel1[[#This Row],[Total Aktive]]+Tabel1[[#This Row],[Total Passive]]</f>
        <v>862</v>
      </c>
    </row>
    <row r="1573" spans="1:26" x14ac:dyDescent="0.2">
      <c r="A1573">
        <v>2019</v>
      </c>
      <c r="B1573">
        <v>65</v>
      </c>
      <c r="C1573" t="s">
        <v>88</v>
      </c>
      <c r="D1573">
        <v>25</v>
      </c>
      <c r="E1573">
        <v>3</v>
      </c>
      <c r="F1573">
        <v>16</v>
      </c>
      <c r="G1573">
        <v>6</v>
      </c>
      <c r="H1573">
        <v>546</v>
      </c>
      <c r="I1573">
        <v>266</v>
      </c>
      <c r="J1573">
        <v>0</v>
      </c>
      <c r="K1573">
        <v>0</v>
      </c>
      <c r="L1573">
        <v>56</v>
      </c>
      <c r="M1573">
        <v>17</v>
      </c>
      <c r="N1573">
        <v>0</v>
      </c>
      <c r="O1573">
        <v>0</v>
      </c>
      <c r="P1573">
        <v>935</v>
      </c>
      <c r="Q1573">
        <v>0</v>
      </c>
      <c r="R1573" t="str">
        <f>_xlfn.CONCAT(Tabel1[[#This Row],[KlubNr]]," - ",Tabel1[[#This Row],[Klubnavn]])</f>
        <v>65 - Kaj Lykke Golfklub</v>
      </c>
      <c r="S1573">
        <f>Tabel1[[#This Row],[Fleks mænd]]+Tabel1[[#This Row],[Fleks damer]]</f>
        <v>73</v>
      </c>
      <c r="T1573">
        <f>Tabel1[[#This Row],[Junior drenge]]+Tabel1[[#This Row],[Junior piger]]+Tabel1[[#This Row],[Junior drenge uden banetill.]]+Tabel1[[#This Row],[Junior piger uden banetill.]]+Tabel1[[#This Row],[Senior mænd]]+Tabel1[[#This Row],[Senior damer]]</f>
        <v>862</v>
      </c>
      <c r="U1573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1573">
        <f>Tabel1[[#This Row],[Senior mænd]]+Tabel1[[#This Row],[Senior damer]]</f>
        <v>812</v>
      </c>
      <c r="W1573">
        <f>Tabel1[[#This Row],[Langdist mænd]]+Tabel1[[#This Row],[Langdist damer]]</f>
        <v>0</v>
      </c>
      <c r="X1573">
        <f>Tabel1[[#This Row],[I alt]]</f>
        <v>935</v>
      </c>
      <c r="Y1573">
        <f>Tabel1[[#This Row],[Passive]]</f>
        <v>0</v>
      </c>
      <c r="Z1573">
        <f>Tabel1[[#This Row],[Total Aktive]]+Tabel1[[#This Row],[Total Passive]]</f>
        <v>935</v>
      </c>
    </row>
    <row r="1574" spans="1:26" x14ac:dyDescent="0.2">
      <c r="A1574">
        <v>2019</v>
      </c>
      <c r="B1574">
        <v>66</v>
      </c>
      <c r="C1574" t="s">
        <v>164</v>
      </c>
      <c r="D1574">
        <v>6</v>
      </c>
      <c r="E1574">
        <v>0</v>
      </c>
      <c r="F1574">
        <v>0</v>
      </c>
      <c r="G1574">
        <v>0</v>
      </c>
      <c r="H1574">
        <v>194</v>
      </c>
      <c r="I1574">
        <v>96</v>
      </c>
      <c r="J1574">
        <v>0</v>
      </c>
      <c r="K1574">
        <v>1</v>
      </c>
      <c r="L1574">
        <v>31</v>
      </c>
      <c r="M1574">
        <v>17</v>
      </c>
      <c r="N1574">
        <v>148</v>
      </c>
      <c r="O1574">
        <v>95</v>
      </c>
      <c r="P1574">
        <v>588</v>
      </c>
      <c r="Q1574">
        <v>18</v>
      </c>
      <c r="R1574" t="str">
        <f>_xlfn.CONCAT(Tabel1[[#This Row],[KlubNr]]," - ",Tabel1[[#This Row],[Klubnavn]])</f>
        <v>66 - Henne Golfklub</v>
      </c>
      <c r="S1574">
        <f>Tabel1[[#This Row],[Fleks mænd]]+Tabel1[[#This Row],[Fleks damer]]</f>
        <v>48</v>
      </c>
      <c r="T1574">
        <f>Tabel1[[#This Row],[Junior drenge]]+Tabel1[[#This Row],[Junior piger]]+Tabel1[[#This Row],[Junior drenge uden banetill.]]+Tabel1[[#This Row],[Junior piger uden banetill.]]+Tabel1[[#This Row],[Senior mænd]]+Tabel1[[#This Row],[Senior damer]]</f>
        <v>296</v>
      </c>
      <c r="U1574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574">
        <f>Tabel1[[#This Row],[Senior mænd]]+Tabel1[[#This Row],[Senior damer]]</f>
        <v>290</v>
      </c>
      <c r="W1574">
        <f>Tabel1[[#This Row],[Langdist mænd]]+Tabel1[[#This Row],[Langdist damer]]</f>
        <v>243</v>
      </c>
      <c r="X1574">
        <f>Tabel1[[#This Row],[I alt]]</f>
        <v>588</v>
      </c>
      <c r="Y1574">
        <f>Tabel1[[#This Row],[Passive]]</f>
        <v>18</v>
      </c>
      <c r="Z1574">
        <f>Tabel1[[#This Row],[Total Aktive]]+Tabel1[[#This Row],[Total Passive]]</f>
        <v>606</v>
      </c>
    </row>
    <row r="1575" spans="1:26" x14ac:dyDescent="0.2">
      <c r="A1575">
        <v>2019</v>
      </c>
      <c r="B1575">
        <v>67</v>
      </c>
      <c r="C1575" t="s">
        <v>67</v>
      </c>
      <c r="D1575">
        <v>25</v>
      </c>
      <c r="E1575">
        <v>9</v>
      </c>
      <c r="F1575">
        <v>15</v>
      </c>
      <c r="G1575">
        <v>7</v>
      </c>
      <c r="H1575">
        <v>506</v>
      </c>
      <c r="I1575">
        <v>293</v>
      </c>
      <c r="J1575">
        <v>0</v>
      </c>
      <c r="K1575">
        <v>0</v>
      </c>
      <c r="L1575">
        <v>213</v>
      </c>
      <c r="M1575">
        <v>150</v>
      </c>
      <c r="N1575">
        <v>0</v>
      </c>
      <c r="O1575">
        <v>0</v>
      </c>
      <c r="P1575">
        <v>1218</v>
      </c>
      <c r="Q1575">
        <v>151</v>
      </c>
      <c r="R1575" t="str">
        <f>_xlfn.CONCAT(Tabel1[[#This Row],[KlubNr]]," - ",Tabel1[[#This Row],[Klubnavn]])</f>
        <v>67 - Hornbæk Golfklub</v>
      </c>
      <c r="S1575">
        <f>Tabel1[[#This Row],[Fleks mænd]]+Tabel1[[#This Row],[Fleks damer]]</f>
        <v>363</v>
      </c>
      <c r="T1575">
        <f>Tabel1[[#This Row],[Junior drenge]]+Tabel1[[#This Row],[Junior piger]]+Tabel1[[#This Row],[Junior drenge uden banetill.]]+Tabel1[[#This Row],[Junior piger uden banetill.]]+Tabel1[[#This Row],[Senior mænd]]+Tabel1[[#This Row],[Senior damer]]</f>
        <v>855</v>
      </c>
      <c r="U1575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1575">
        <f>Tabel1[[#This Row],[Senior mænd]]+Tabel1[[#This Row],[Senior damer]]</f>
        <v>799</v>
      </c>
      <c r="W1575">
        <f>Tabel1[[#This Row],[Langdist mænd]]+Tabel1[[#This Row],[Langdist damer]]</f>
        <v>0</v>
      </c>
      <c r="X1575">
        <f>Tabel1[[#This Row],[I alt]]</f>
        <v>1218</v>
      </c>
      <c r="Y1575">
        <f>Tabel1[[#This Row],[Passive]]</f>
        <v>151</v>
      </c>
      <c r="Z1575">
        <f>Tabel1[[#This Row],[Total Aktive]]+Tabel1[[#This Row],[Total Passive]]</f>
        <v>1369</v>
      </c>
    </row>
    <row r="1576" spans="1:26" x14ac:dyDescent="0.2">
      <c r="A1576">
        <v>2019</v>
      </c>
      <c r="B1576">
        <v>68</v>
      </c>
      <c r="C1576" t="s">
        <v>45</v>
      </c>
      <c r="D1576">
        <v>51</v>
      </c>
      <c r="E1576">
        <v>6</v>
      </c>
      <c r="F1576">
        <v>11</v>
      </c>
      <c r="G1576">
        <v>13</v>
      </c>
      <c r="H1576">
        <v>523</v>
      </c>
      <c r="I1576">
        <v>283</v>
      </c>
      <c r="J1576">
        <v>0</v>
      </c>
      <c r="K1576">
        <v>0</v>
      </c>
      <c r="L1576">
        <v>0</v>
      </c>
      <c r="M1576">
        <v>0</v>
      </c>
      <c r="N1576">
        <v>0</v>
      </c>
      <c r="O1576">
        <v>0</v>
      </c>
      <c r="P1576">
        <v>887</v>
      </c>
      <c r="Q1576">
        <v>174</v>
      </c>
      <c r="R1576" t="str">
        <f>_xlfn.CONCAT(Tabel1[[#This Row],[KlubNr]]," - ",Tabel1[[#This Row],[Klubnavn]])</f>
        <v>68 - Fredensborg Golf Club</v>
      </c>
      <c r="S1576">
        <f>Tabel1[[#This Row],[Fleks mænd]]+Tabel1[[#This Row],[Fleks damer]]</f>
        <v>0</v>
      </c>
      <c r="T1576">
        <f>Tabel1[[#This Row],[Junior drenge]]+Tabel1[[#This Row],[Junior piger]]+Tabel1[[#This Row],[Junior drenge uden banetill.]]+Tabel1[[#This Row],[Junior piger uden banetill.]]+Tabel1[[#This Row],[Senior mænd]]+Tabel1[[#This Row],[Senior damer]]</f>
        <v>887</v>
      </c>
      <c r="U1576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1576">
        <f>Tabel1[[#This Row],[Senior mænd]]+Tabel1[[#This Row],[Senior damer]]</f>
        <v>806</v>
      </c>
      <c r="W1576">
        <f>Tabel1[[#This Row],[Langdist mænd]]+Tabel1[[#This Row],[Langdist damer]]</f>
        <v>0</v>
      </c>
      <c r="X1576">
        <f>Tabel1[[#This Row],[I alt]]</f>
        <v>887</v>
      </c>
      <c r="Y1576">
        <f>Tabel1[[#This Row],[Passive]]</f>
        <v>174</v>
      </c>
      <c r="Z1576">
        <f>Tabel1[[#This Row],[Total Aktive]]+Tabel1[[#This Row],[Total Passive]]</f>
        <v>1061</v>
      </c>
    </row>
    <row r="1577" spans="1:26" x14ac:dyDescent="0.2">
      <c r="A1577">
        <v>2019</v>
      </c>
      <c r="B1577">
        <v>69</v>
      </c>
      <c r="C1577" t="s">
        <v>135</v>
      </c>
      <c r="D1577">
        <v>29</v>
      </c>
      <c r="E1577">
        <v>8</v>
      </c>
      <c r="F1577">
        <v>9</v>
      </c>
      <c r="G1577">
        <v>4</v>
      </c>
      <c r="H1577">
        <v>331</v>
      </c>
      <c r="I1577">
        <v>153</v>
      </c>
      <c r="J1577">
        <v>0</v>
      </c>
      <c r="K1577">
        <v>0</v>
      </c>
      <c r="L1577">
        <v>36</v>
      </c>
      <c r="M1577">
        <v>21</v>
      </c>
      <c r="N1577">
        <v>1</v>
      </c>
      <c r="O1577">
        <v>1</v>
      </c>
      <c r="P1577">
        <v>593</v>
      </c>
      <c r="Q1577">
        <v>142</v>
      </c>
      <c r="R1577" t="str">
        <f>_xlfn.CONCAT(Tabel1[[#This Row],[KlubNr]]," - ",Tabel1[[#This Row],[Klubnavn]])</f>
        <v>69 - Maribo Sø Golfklub</v>
      </c>
      <c r="S1577">
        <f>Tabel1[[#This Row],[Fleks mænd]]+Tabel1[[#This Row],[Fleks damer]]</f>
        <v>57</v>
      </c>
      <c r="T1577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1577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1577">
        <f>Tabel1[[#This Row],[Senior mænd]]+Tabel1[[#This Row],[Senior damer]]</f>
        <v>484</v>
      </c>
      <c r="W1577">
        <f>Tabel1[[#This Row],[Langdist mænd]]+Tabel1[[#This Row],[Langdist damer]]</f>
        <v>2</v>
      </c>
      <c r="X1577">
        <f>Tabel1[[#This Row],[I alt]]</f>
        <v>593</v>
      </c>
      <c r="Y1577">
        <f>Tabel1[[#This Row],[Passive]]</f>
        <v>142</v>
      </c>
      <c r="Z1577">
        <f>Tabel1[[#This Row],[Total Aktive]]+Tabel1[[#This Row],[Total Passive]]</f>
        <v>735</v>
      </c>
    </row>
    <row r="1578" spans="1:26" x14ac:dyDescent="0.2">
      <c r="A1578">
        <v>2019</v>
      </c>
      <c r="B1578">
        <v>70</v>
      </c>
      <c r="C1578" t="s">
        <v>120</v>
      </c>
      <c r="D1578">
        <v>21</v>
      </c>
      <c r="E1578">
        <v>3</v>
      </c>
      <c r="F1578">
        <v>1</v>
      </c>
      <c r="G1578">
        <v>1</v>
      </c>
      <c r="H1578">
        <v>372</v>
      </c>
      <c r="I1578">
        <v>149</v>
      </c>
      <c r="J1578">
        <v>0</v>
      </c>
      <c r="K1578">
        <v>0</v>
      </c>
      <c r="L1578">
        <v>57</v>
      </c>
      <c r="M1578">
        <v>23</v>
      </c>
      <c r="N1578">
        <v>5</v>
      </c>
      <c r="O1578">
        <v>3</v>
      </c>
      <c r="P1578">
        <v>635</v>
      </c>
      <c r="Q1578">
        <v>48</v>
      </c>
      <c r="R1578" t="str">
        <f>_xlfn.CONCAT(Tabel1[[#This Row],[KlubNr]]," - ",Tabel1[[#This Row],[Klubnavn]])</f>
        <v>70 - Skanderborg Golf Klub</v>
      </c>
      <c r="S1578">
        <f>Tabel1[[#This Row],[Fleks mænd]]+Tabel1[[#This Row],[Fleks damer]]</f>
        <v>80</v>
      </c>
      <c r="T1578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1578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578">
        <f>Tabel1[[#This Row],[Senior mænd]]+Tabel1[[#This Row],[Senior damer]]</f>
        <v>521</v>
      </c>
      <c r="W1578">
        <f>Tabel1[[#This Row],[Langdist mænd]]+Tabel1[[#This Row],[Langdist damer]]</f>
        <v>8</v>
      </c>
      <c r="X1578">
        <f>Tabel1[[#This Row],[I alt]]</f>
        <v>635</v>
      </c>
      <c r="Y1578">
        <f>Tabel1[[#This Row],[Passive]]</f>
        <v>48</v>
      </c>
      <c r="Z1578">
        <f>Tabel1[[#This Row],[Total Aktive]]+Tabel1[[#This Row],[Total Passive]]</f>
        <v>683</v>
      </c>
    </row>
    <row r="1579" spans="1:26" x14ac:dyDescent="0.2">
      <c r="A1579">
        <v>2019</v>
      </c>
      <c r="B1579">
        <v>71</v>
      </c>
      <c r="C1579" t="s">
        <v>138</v>
      </c>
      <c r="D1579">
        <v>7</v>
      </c>
      <c r="E1579">
        <v>6</v>
      </c>
      <c r="F1579">
        <v>7</v>
      </c>
      <c r="G1579">
        <v>3</v>
      </c>
      <c r="H1579">
        <v>312</v>
      </c>
      <c r="I1579">
        <v>189</v>
      </c>
      <c r="J1579">
        <v>0</v>
      </c>
      <c r="K1579">
        <v>0</v>
      </c>
      <c r="L1579">
        <v>33</v>
      </c>
      <c r="M1579">
        <v>12</v>
      </c>
      <c r="N1579">
        <v>8</v>
      </c>
      <c r="O1579">
        <v>6</v>
      </c>
      <c r="P1579">
        <v>583</v>
      </c>
      <c r="Q1579">
        <v>8</v>
      </c>
      <c r="R1579" t="str">
        <f>_xlfn.CONCAT(Tabel1[[#This Row],[KlubNr]]," - ",Tabel1[[#This Row],[Klubnavn]])</f>
        <v>71 - Sæby Golfklub</v>
      </c>
      <c r="S1579">
        <f>Tabel1[[#This Row],[Fleks mænd]]+Tabel1[[#This Row],[Fleks damer]]</f>
        <v>45</v>
      </c>
      <c r="T1579">
        <f>Tabel1[[#This Row],[Junior drenge]]+Tabel1[[#This Row],[Junior piger]]+Tabel1[[#This Row],[Junior drenge uden banetill.]]+Tabel1[[#This Row],[Junior piger uden banetill.]]+Tabel1[[#This Row],[Senior mænd]]+Tabel1[[#This Row],[Senior damer]]</f>
        <v>524</v>
      </c>
      <c r="U1579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1579">
        <f>Tabel1[[#This Row],[Senior mænd]]+Tabel1[[#This Row],[Senior damer]]</f>
        <v>501</v>
      </c>
      <c r="W1579">
        <f>Tabel1[[#This Row],[Langdist mænd]]+Tabel1[[#This Row],[Langdist damer]]</f>
        <v>14</v>
      </c>
      <c r="X1579">
        <f>Tabel1[[#This Row],[I alt]]</f>
        <v>583</v>
      </c>
      <c r="Y1579">
        <f>Tabel1[[#This Row],[Passive]]</f>
        <v>8</v>
      </c>
      <c r="Z1579">
        <f>Tabel1[[#This Row],[Total Aktive]]+Tabel1[[#This Row],[Total Passive]]</f>
        <v>591</v>
      </c>
    </row>
    <row r="1580" spans="1:26" x14ac:dyDescent="0.2">
      <c r="A1580">
        <v>2019</v>
      </c>
      <c r="B1580">
        <v>72</v>
      </c>
      <c r="C1580" t="s">
        <v>40</v>
      </c>
      <c r="D1580">
        <v>38</v>
      </c>
      <c r="E1580">
        <v>16</v>
      </c>
      <c r="F1580">
        <v>27</v>
      </c>
      <c r="G1580">
        <v>12</v>
      </c>
      <c r="H1580">
        <v>851</v>
      </c>
      <c r="I1580">
        <v>367</v>
      </c>
      <c r="J1580">
        <v>0</v>
      </c>
      <c r="K1580">
        <v>0</v>
      </c>
      <c r="L1580">
        <v>0</v>
      </c>
      <c r="M1580">
        <v>1</v>
      </c>
      <c r="N1580">
        <v>13</v>
      </c>
      <c r="O1580">
        <v>8</v>
      </c>
      <c r="P1580">
        <v>1333</v>
      </c>
      <c r="Q1580">
        <v>119</v>
      </c>
      <c r="R1580" t="str">
        <f>_xlfn.CONCAT(Tabel1[[#This Row],[KlubNr]]," - ",Tabel1[[#This Row],[Klubnavn]])</f>
        <v>72 - Dragør Golfklub</v>
      </c>
      <c r="S1580">
        <f>Tabel1[[#This Row],[Fleks mænd]]+Tabel1[[#This Row],[Fleks damer]]</f>
        <v>1</v>
      </c>
      <c r="T1580">
        <f>Tabel1[[#This Row],[Junior drenge]]+Tabel1[[#This Row],[Junior piger]]+Tabel1[[#This Row],[Junior drenge uden banetill.]]+Tabel1[[#This Row],[Junior piger uden banetill.]]+Tabel1[[#This Row],[Senior mænd]]+Tabel1[[#This Row],[Senior damer]]</f>
        <v>1311</v>
      </c>
      <c r="U1580">
        <f>Tabel1[[#This Row],[Junior drenge]]+Tabel1[[#This Row],[Junior piger]]+Tabel1[[#This Row],[Junior drenge uden banetill.]]+Tabel1[[#This Row],[Junior piger uden banetill.]]+Tabel1[[#This Row],[Fleks drenge]]+Tabel1[[#This Row],[Fleks piger]]</f>
        <v>93</v>
      </c>
      <c r="V1580">
        <f>Tabel1[[#This Row],[Senior mænd]]+Tabel1[[#This Row],[Senior damer]]</f>
        <v>1218</v>
      </c>
      <c r="W1580">
        <f>Tabel1[[#This Row],[Langdist mænd]]+Tabel1[[#This Row],[Langdist damer]]</f>
        <v>21</v>
      </c>
      <c r="X1580">
        <f>Tabel1[[#This Row],[I alt]]</f>
        <v>1333</v>
      </c>
      <c r="Y1580">
        <f>Tabel1[[#This Row],[Passive]]</f>
        <v>119</v>
      </c>
      <c r="Z1580">
        <f>Tabel1[[#This Row],[Total Aktive]]+Tabel1[[#This Row],[Total Passive]]</f>
        <v>1452</v>
      </c>
    </row>
    <row r="1581" spans="1:26" x14ac:dyDescent="0.2">
      <c r="A1581">
        <v>2019</v>
      </c>
      <c r="B1581">
        <v>73</v>
      </c>
      <c r="C1581" t="s">
        <v>68</v>
      </c>
      <c r="D1581">
        <v>15</v>
      </c>
      <c r="E1581">
        <v>4</v>
      </c>
      <c r="F1581">
        <v>0</v>
      </c>
      <c r="G1581">
        <v>0</v>
      </c>
      <c r="H1581">
        <v>455</v>
      </c>
      <c r="I1581">
        <v>145</v>
      </c>
      <c r="J1581">
        <v>0</v>
      </c>
      <c r="K1581">
        <v>0</v>
      </c>
      <c r="L1581">
        <v>376</v>
      </c>
      <c r="M1581">
        <v>116</v>
      </c>
      <c r="N1581">
        <v>0</v>
      </c>
      <c r="O1581">
        <v>0</v>
      </c>
      <c r="P1581">
        <v>1111</v>
      </c>
      <c r="Q1581">
        <v>10</v>
      </c>
      <c r="R1581" t="str">
        <f>_xlfn.CONCAT(Tabel1[[#This Row],[KlubNr]]," - ",Tabel1[[#This Row],[Klubnavn]])</f>
        <v>73 - Aarhus Aadal Golf Club</v>
      </c>
      <c r="S1581">
        <f>Tabel1[[#This Row],[Fleks mænd]]+Tabel1[[#This Row],[Fleks damer]]</f>
        <v>492</v>
      </c>
      <c r="T1581">
        <f>Tabel1[[#This Row],[Junior drenge]]+Tabel1[[#This Row],[Junior piger]]+Tabel1[[#This Row],[Junior drenge uden banetill.]]+Tabel1[[#This Row],[Junior piger uden banetill.]]+Tabel1[[#This Row],[Senior mænd]]+Tabel1[[#This Row],[Senior damer]]</f>
        <v>619</v>
      </c>
      <c r="U1581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1581">
        <f>Tabel1[[#This Row],[Senior mænd]]+Tabel1[[#This Row],[Senior damer]]</f>
        <v>600</v>
      </c>
      <c r="W1581">
        <f>Tabel1[[#This Row],[Langdist mænd]]+Tabel1[[#This Row],[Langdist damer]]</f>
        <v>0</v>
      </c>
      <c r="X1581">
        <f>Tabel1[[#This Row],[I alt]]</f>
        <v>1111</v>
      </c>
      <c r="Y1581">
        <f>Tabel1[[#This Row],[Passive]]</f>
        <v>10</v>
      </c>
      <c r="Z1581">
        <f>Tabel1[[#This Row],[Total Aktive]]+Tabel1[[#This Row],[Total Passive]]</f>
        <v>1121</v>
      </c>
    </row>
    <row r="1582" spans="1:26" x14ac:dyDescent="0.2">
      <c r="A1582">
        <v>2019</v>
      </c>
      <c r="B1582">
        <v>75</v>
      </c>
      <c r="C1582" t="s">
        <v>80</v>
      </c>
      <c r="D1582">
        <v>19</v>
      </c>
      <c r="E1582">
        <v>1</v>
      </c>
      <c r="F1582">
        <v>17</v>
      </c>
      <c r="G1582">
        <v>9</v>
      </c>
      <c r="H1582">
        <v>341</v>
      </c>
      <c r="I1582">
        <v>115</v>
      </c>
      <c r="J1582">
        <v>0</v>
      </c>
      <c r="K1582">
        <v>0</v>
      </c>
      <c r="L1582">
        <v>135</v>
      </c>
      <c r="M1582">
        <v>56</v>
      </c>
      <c r="N1582">
        <v>5</v>
      </c>
      <c r="O1582">
        <v>5</v>
      </c>
      <c r="P1582">
        <v>703</v>
      </c>
      <c r="Q1582">
        <v>5</v>
      </c>
      <c r="R1582" t="str">
        <f>_xlfn.CONCAT(Tabel1[[#This Row],[KlubNr]]," - ",Tabel1[[#This Row],[Klubnavn]])</f>
        <v>75 - Kalø Golf Club</v>
      </c>
      <c r="S1582">
        <f>Tabel1[[#This Row],[Fleks mænd]]+Tabel1[[#This Row],[Fleks damer]]</f>
        <v>191</v>
      </c>
      <c r="T1582">
        <f>Tabel1[[#This Row],[Junior drenge]]+Tabel1[[#This Row],[Junior piger]]+Tabel1[[#This Row],[Junior drenge uden banetill.]]+Tabel1[[#This Row],[Junior piger uden banetill.]]+Tabel1[[#This Row],[Senior mænd]]+Tabel1[[#This Row],[Senior damer]]</f>
        <v>502</v>
      </c>
      <c r="U1582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582">
        <f>Tabel1[[#This Row],[Senior mænd]]+Tabel1[[#This Row],[Senior damer]]</f>
        <v>456</v>
      </c>
      <c r="W1582">
        <f>Tabel1[[#This Row],[Langdist mænd]]+Tabel1[[#This Row],[Langdist damer]]</f>
        <v>10</v>
      </c>
      <c r="X1582">
        <f>Tabel1[[#This Row],[I alt]]</f>
        <v>703</v>
      </c>
      <c r="Y1582">
        <f>Tabel1[[#This Row],[Passive]]</f>
        <v>5</v>
      </c>
      <c r="Z1582">
        <f>Tabel1[[#This Row],[Total Aktive]]+Tabel1[[#This Row],[Total Passive]]</f>
        <v>708</v>
      </c>
    </row>
    <row r="1583" spans="1:26" x14ac:dyDescent="0.2">
      <c r="A1583">
        <v>2019</v>
      </c>
      <c r="B1583">
        <v>76</v>
      </c>
      <c r="C1583" t="s">
        <v>132</v>
      </c>
      <c r="D1583">
        <v>10</v>
      </c>
      <c r="E1583">
        <v>3</v>
      </c>
      <c r="F1583">
        <v>9</v>
      </c>
      <c r="G1583">
        <v>1</v>
      </c>
      <c r="H1583">
        <v>337</v>
      </c>
      <c r="I1583">
        <v>167</v>
      </c>
      <c r="J1583">
        <v>0</v>
      </c>
      <c r="K1583">
        <v>0</v>
      </c>
      <c r="L1583">
        <v>39</v>
      </c>
      <c r="M1583">
        <v>30</v>
      </c>
      <c r="N1583">
        <v>6</v>
      </c>
      <c r="O1583">
        <v>2</v>
      </c>
      <c r="P1583">
        <v>604</v>
      </c>
      <c r="Q1583">
        <v>80</v>
      </c>
      <c r="R1583" t="str">
        <f>_xlfn.CONCAT(Tabel1[[#This Row],[KlubNr]]," - ",Tabel1[[#This Row],[Klubnavn]])</f>
        <v>76 - Norddjurs Golfklub</v>
      </c>
      <c r="S1583">
        <f>Tabel1[[#This Row],[Fleks mænd]]+Tabel1[[#This Row],[Fleks damer]]</f>
        <v>69</v>
      </c>
      <c r="T1583">
        <f>Tabel1[[#This Row],[Junior drenge]]+Tabel1[[#This Row],[Junior piger]]+Tabel1[[#This Row],[Junior drenge uden banetill.]]+Tabel1[[#This Row],[Junior piger uden banetill.]]+Tabel1[[#This Row],[Senior mænd]]+Tabel1[[#This Row],[Senior damer]]</f>
        <v>527</v>
      </c>
      <c r="U1583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1583">
        <f>Tabel1[[#This Row],[Senior mænd]]+Tabel1[[#This Row],[Senior damer]]</f>
        <v>504</v>
      </c>
      <c r="W1583">
        <f>Tabel1[[#This Row],[Langdist mænd]]+Tabel1[[#This Row],[Langdist damer]]</f>
        <v>8</v>
      </c>
      <c r="X1583">
        <f>Tabel1[[#This Row],[I alt]]</f>
        <v>604</v>
      </c>
      <c r="Y1583">
        <f>Tabel1[[#This Row],[Passive]]</f>
        <v>80</v>
      </c>
      <c r="Z1583">
        <f>Tabel1[[#This Row],[Total Aktive]]+Tabel1[[#This Row],[Total Passive]]</f>
        <v>684</v>
      </c>
    </row>
    <row r="1584" spans="1:26" x14ac:dyDescent="0.2">
      <c r="A1584">
        <v>2019</v>
      </c>
      <c r="B1584">
        <v>77</v>
      </c>
      <c r="C1584" t="s">
        <v>160</v>
      </c>
      <c r="D1584">
        <v>17</v>
      </c>
      <c r="E1584">
        <v>0</v>
      </c>
      <c r="F1584">
        <v>5</v>
      </c>
      <c r="G1584">
        <v>3</v>
      </c>
      <c r="H1584">
        <v>257</v>
      </c>
      <c r="I1584">
        <v>80</v>
      </c>
      <c r="J1584">
        <v>0</v>
      </c>
      <c r="K1584">
        <v>0</v>
      </c>
      <c r="L1584">
        <v>135</v>
      </c>
      <c r="M1584">
        <v>49</v>
      </c>
      <c r="N1584">
        <v>25</v>
      </c>
      <c r="O1584">
        <v>15</v>
      </c>
      <c r="P1584">
        <v>586</v>
      </c>
      <c r="Q1584">
        <v>11</v>
      </c>
      <c r="R1584" t="str">
        <f>_xlfn.CONCAT(Tabel1[[#This Row],[KlubNr]]," - ",Tabel1[[#This Row],[Klubnavn]])</f>
        <v>77 - Hjarbæk Fjord Golf Klub</v>
      </c>
      <c r="S1584">
        <f>Tabel1[[#This Row],[Fleks mænd]]+Tabel1[[#This Row],[Fleks damer]]</f>
        <v>184</v>
      </c>
      <c r="T1584">
        <f>Tabel1[[#This Row],[Junior drenge]]+Tabel1[[#This Row],[Junior piger]]+Tabel1[[#This Row],[Junior drenge uden banetill.]]+Tabel1[[#This Row],[Junior piger uden banetill.]]+Tabel1[[#This Row],[Senior mænd]]+Tabel1[[#This Row],[Senior damer]]</f>
        <v>362</v>
      </c>
      <c r="U1584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584">
        <f>Tabel1[[#This Row],[Senior mænd]]+Tabel1[[#This Row],[Senior damer]]</f>
        <v>337</v>
      </c>
      <c r="W1584">
        <f>Tabel1[[#This Row],[Langdist mænd]]+Tabel1[[#This Row],[Langdist damer]]</f>
        <v>40</v>
      </c>
      <c r="X1584">
        <f>Tabel1[[#This Row],[I alt]]</f>
        <v>586</v>
      </c>
      <c r="Y1584">
        <f>Tabel1[[#This Row],[Passive]]</f>
        <v>11</v>
      </c>
      <c r="Z1584">
        <f>Tabel1[[#This Row],[Total Aktive]]+Tabel1[[#This Row],[Total Passive]]</f>
        <v>597</v>
      </c>
    </row>
    <row r="1585" spans="1:26" x14ac:dyDescent="0.2">
      <c r="A1585">
        <v>2019</v>
      </c>
      <c r="B1585">
        <v>78</v>
      </c>
      <c r="C1585" t="s">
        <v>38</v>
      </c>
      <c r="D1585">
        <v>27</v>
      </c>
      <c r="E1585">
        <v>10</v>
      </c>
      <c r="F1585">
        <v>4</v>
      </c>
      <c r="G1585">
        <v>6</v>
      </c>
      <c r="H1585">
        <v>692</v>
      </c>
      <c r="I1585">
        <v>353</v>
      </c>
      <c r="J1585">
        <v>0</v>
      </c>
      <c r="K1585">
        <v>0</v>
      </c>
      <c r="L1585">
        <v>54</v>
      </c>
      <c r="M1585">
        <v>58</v>
      </c>
      <c r="N1585">
        <v>5</v>
      </c>
      <c r="O1585">
        <v>1</v>
      </c>
      <c r="P1585">
        <v>1210</v>
      </c>
      <c r="Q1585">
        <v>141</v>
      </c>
      <c r="R1585" t="str">
        <f>_xlfn.CONCAT(Tabel1[[#This Row],[KlubNr]]," - ",Tabel1[[#This Row],[Klubnavn]])</f>
        <v>78 - Breinholtgård Golf Klub</v>
      </c>
      <c r="S1585">
        <f>Tabel1[[#This Row],[Fleks mænd]]+Tabel1[[#This Row],[Fleks damer]]</f>
        <v>112</v>
      </c>
      <c r="T1585">
        <f>Tabel1[[#This Row],[Junior drenge]]+Tabel1[[#This Row],[Junior piger]]+Tabel1[[#This Row],[Junior drenge uden banetill.]]+Tabel1[[#This Row],[Junior piger uden banetill.]]+Tabel1[[#This Row],[Senior mænd]]+Tabel1[[#This Row],[Senior damer]]</f>
        <v>1092</v>
      </c>
      <c r="U1585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585">
        <f>Tabel1[[#This Row],[Senior mænd]]+Tabel1[[#This Row],[Senior damer]]</f>
        <v>1045</v>
      </c>
      <c r="W1585">
        <f>Tabel1[[#This Row],[Langdist mænd]]+Tabel1[[#This Row],[Langdist damer]]</f>
        <v>6</v>
      </c>
      <c r="X1585">
        <f>Tabel1[[#This Row],[I alt]]</f>
        <v>1210</v>
      </c>
      <c r="Y1585">
        <f>Tabel1[[#This Row],[Passive]]</f>
        <v>141</v>
      </c>
      <c r="Z1585">
        <f>Tabel1[[#This Row],[Total Aktive]]+Tabel1[[#This Row],[Total Passive]]</f>
        <v>1351</v>
      </c>
    </row>
    <row r="1586" spans="1:26" x14ac:dyDescent="0.2">
      <c r="A1586">
        <v>2019</v>
      </c>
      <c r="B1586">
        <v>79</v>
      </c>
      <c r="C1586" t="s">
        <v>64</v>
      </c>
      <c r="D1586">
        <v>19</v>
      </c>
      <c r="E1586">
        <v>6</v>
      </c>
      <c r="F1586">
        <v>6</v>
      </c>
      <c r="G1586">
        <v>4</v>
      </c>
      <c r="H1586">
        <v>690</v>
      </c>
      <c r="I1586">
        <v>370</v>
      </c>
      <c r="J1586">
        <v>0</v>
      </c>
      <c r="K1586">
        <v>0</v>
      </c>
      <c r="L1586">
        <v>1</v>
      </c>
      <c r="M1586">
        <v>0</v>
      </c>
      <c r="N1586">
        <v>7</v>
      </c>
      <c r="O1586">
        <v>1</v>
      </c>
      <c r="P1586">
        <v>1104</v>
      </c>
      <c r="Q1586">
        <v>51</v>
      </c>
      <c r="R1586" t="str">
        <f>_xlfn.CONCAT(Tabel1[[#This Row],[KlubNr]]," - ",Tabel1[[#This Row],[Klubnavn]])</f>
        <v>79 - Mollerup Golf Club</v>
      </c>
      <c r="S1586">
        <f>Tabel1[[#This Row],[Fleks mænd]]+Tabel1[[#This Row],[Fleks damer]]</f>
        <v>1</v>
      </c>
      <c r="T1586">
        <f>Tabel1[[#This Row],[Junior drenge]]+Tabel1[[#This Row],[Junior piger]]+Tabel1[[#This Row],[Junior drenge uden banetill.]]+Tabel1[[#This Row],[Junior piger uden banetill.]]+Tabel1[[#This Row],[Senior mænd]]+Tabel1[[#This Row],[Senior damer]]</f>
        <v>1095</v>
      </c>
      <c r="U1586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586">
        <f>Tabel1[[#This Row],[Senior mænd]]+Tabel1[[#This Row],[Senior damer]]</f>
        <v>1060</v>
      </c>
      <c r="W1586">
        <f>Tabel1[[#This Row],[Langdist mænd]]+Tabel1[[#This Row],[Langdist damer]]</f>
        <v>8</v>
      </c>
      <c r="X1586">
        <f>Tabel1[[#This Row],[I alt]]</f>
        <v>1104</v>
      </c>
      <c r="Y1586">
        <f>Tabel1[[#This Row],[Passive]]</f>
        <v>51</v>
      </c>
      <c r="Z1586">
        <f>Tabel1[[#This Row],[Total Aktive]]+Tabel1[[#This Row],[Total Passive]]</f>
        <v>1155</v>
      </c>
    </row>
    <row r="1587" spans="1:26" x14ac:dyDescent="0.2">
      <c r="A1587">
        <v>2019</v>
      </c>
      <c r="B1587">
        <v>80</v>
      </c>
      <c r="C1587" t="s">
        <v>180</v>
      </c>
      <c r="D1587">
        <v>17</v>
      </c>
      <c r="E1587">
        <v>0</v>
      </c>
      <c r="F1587">
        <v>7</v>
      </c>
      <c r="G1587">
        <v>3</v>
      </c>
      <c r="H1587">
        <v>256</v>
      </c>
      <c r="I1587">
        <v>81</v>
      </c>
      <c r="J1587">
        <v>0</v>
      </c>
      <c r="K1587">
        <v>0</v>
      </c>
      <c r="L1587">
        <v>22</v>
      </c>
      <c r="M1587">
        <v>4</v>
      </c>
      <c r="N1587">
        <v>19</v>
      </c>
      <c r="O1587">
        <v>2</v>
      </c>
      <c r="P1587">
        <v>411</v>
      </c>
      <c r="Q1587">
        <v>1</v>
      </c>
      <c r="R1587" t="str">
        <f>_xlfn.CONCAT(Tabel1[[#This Row],[KlubNr]]," - ",Tabel1[[#This Row],[Klubnavn]])</f>
        <v>80 - Royal Oak Golf Club</v>
      </c>
      <c r="S1587">
        <f>Tabel1[[#This Row],[Fleks mænd]]+Tabel1[[#This Row],[Fleks damer]]</f>
        <v>26</v>
      </c>
      <c r="T1587">
        <f>Tabel1[[#This Row],[Junior drenge]]+Tabel1[[#This Row],[Junior piger]]+Tabel1[[#This Row],[Junior drenge uden banetill.]]+Tabel1[[#This Row],[Junior piger uden banetill.]]+Tabel1[[#This Row],[Senior mænd]]+Tabel1[[#This Row],[Senior damer]]</f>
        <v>364</v>
      </c>
      <c r="U1587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587">
        <f>Tabel1[[#This Row],[Senior mænd]]+Tabel1[[#This Row],[Senior damer]]</f>
        <v>337</v>
      </c>
      <c r="W1587">
        <f>Tabel1[[#This Row],[Langdist mænd]]+Tabel1[[#This Row],[Langdist damer]]</f>
        <v>21</v>
      </c>
      <c r="X1587">
        <f>Tabel1[[#This Row],[I alt]]</f>
        <v>411</v>
      </c>
      <c r="Y1587">
        <f>Tabel1[[#This Row],[Passive]]</f>
        <v>1</v>
      </c>
      <c r="Z1587">
        <f>Tabel1[[#This Row],[Total Aktive]]+Tabel1[[#This Row],[Total Passive]]</f>
        <v>412</v>
      </c>
    </row>
    <row r="1588" spans="1:26" x14ac:dyDescent="0.2">
      <c r="A1588">
        <v>2019</v>
      </c>
      <c r="B1588">
        <v>81</v>
      </c>
      <c r="C1588" t="s">
        <v>146</v>
      </c>
      <c r="D1588">
        <v>3</v>
      </c>
      <c r="E1588">
        <v>0</v>
      </c>
      <c r="F1588">
        <v>1</v>
      </c>
      <c r="G1588">
        <v>7</v>
      </c>
      <c r="H1588">
        <v>262</v>
      </c>
      <c r="I1588">
        <v>132</v>
      </c>
      <c r="J1588">
        <v>0</v>
      </c>
      <c r="K1588">
        <v>0</v>
      </c>
      <c r="L1588">
        <v>0</v>
      </c>
      <c r="M1588">
        <v>0</v>
      </c>
      <c r="N1588">
        <v>29</v>
      </c>
      <c r="O1588">
        <v>16</v>
      </c>
      <c r="P1588">
        <v>450</v>
      </c>
      <c r="Q1588">
        <v>54</v>
      </c>
      <c r="R1588" t="str">
        <f>_xlfn.CONCAT(Tabel1[[#This Row],[KlubNr]]," - ",Tabel1[[#This Row],[Klubnavn]])</f>
        <v>81 - Hirtshals Golfklub</v>
      </c>
      <c r="S1588">
        <f>Tabel1[[#This Row],[Fleks mænd]]+Tabel1[[#This Row],[Fleks damer]]</f>
        <v>0</v>
      </c>
      <c r="T1588">
        <f>Tabel1[[#This Row],[Junior drenge]]+Tabel1[[#This Row],[Junior piger]]+Tabel1[[#This Row],[Junior drenge uden banetill.]]+Tabel1[[#This Row],[Junior piger uden banetill.]]+Tabel1[[#This Row],[Senior mænd]]+Tabel1[[#This Row],[Senior damer]]</f>
        <v>405</v>
      </c>
      <c r="U1588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588">
        <f>Tabel1[[#This Row],[Senior mænd]]+Tabel1[[#This Row],[Senior damer]]</f>
        <v>394</v>
      </c>
      <c r="W1588">
        <f>Tabel1[[#This Row],[Langdist mænd]]+Tabel1[[#This Row],[Langdist damer]]</f>
        <v>45</v>
      </c>
      <c r="X1588">
        <f>Tabel1[[#This Row],[I alt]]</f>
        <v>450</v>
      </c>
      <c r="Y1588">
        <f>Tabel1[[#This Row],[Passive]]</f>
        <v>54</v>
      </c>
      <c r="Z1588">
        <f>Tabel1[[#This Row],[Total Aktive]]+Tabel1[[#This Row],[Total Passive]]</f>
        <v>504</v>
      </c>
    </row>
    <row r="1589" spans="1:26" x14ac:dyDescent="0.2">
      <c r="A1589">
        <v>2019</v>
      </c>
      <c r="B1589">
        <v>82</v>
      </c>
      <c r="C1589" t="s">
        <v>82</v>
      </c>
      <c r="D1589">
        <v>30</v>
      </c>
      <c r="E1589">
        <v>11</v>
      </c>
      <c r="F1589">
        <v>4</v>
      </c>
      <c r="G1589">
        <v>1</v>
      </c>
      <c r="H1589">
        <v>441</v>
      </c>
      <c r="I1589">
        <v>211</v>
      </c>
      <c r="J1589">
        <v>0</v>
      </c>
      <c r="K1589">
        <v>0</v>
      </c>
      <c r="L1589">
        <v>84</v>
      </c>
      <c r="M1589">
        <v>38</v>
      </c>
      <c r="N1589">
        <v>12</v>
      </c>
      <c r="O1589">
        <v>2</v>
      </c>
      <c r="P1589">
        <v>834</v>
      </c>
      <c r="Q1589">
        <v>34</v>
      </c>
      <c r="R1589" t="str">
        <f>_xlfn.CONCAT(Tabel1[[#This Row],[KlubNr]]," - ",Tabel1[[#This Row],[Klubnavn]])</f>
        <v>82 - Varde Golfklub</v>
      </c>
      <c r="S1589">
        <f>Tabel1[[#This Row],[Fleks mænd]]+Tabel1[[#This Row],[Fleks damer]]</f>
        <v>122</v>
      </c>
      <c r="T1589">
        <f>Tabel1[[#This Row],[Junior drenge]]+Tabel1[[#This Row],[Junior piger]]+Tabel1[[#This Row],[Junior drenge uden banetill.]]+Tabel1[[#This Row],[Junior piger uden banetill.]]+Tabel1[[#This Row],[Senior mænd]]+Tabel1[[#This Row],[Senior damer]]</f>
        <v>698</v>
      </c>
      <c r="U1589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589">
        <f>Tabel1[[#This Row],[Senior mænd]]+Tabel1[[#This Row],[Senior damer]]</f>
        <v>652</v>
      </c>
      <c r="W1589">
        <f>Tabel1[[#This Row],[Langdist mænd]]+Tabel1[[#This Row],[Langdist damer]]</f>
        <v>14</v>
      </c>
      <c r="X1589">
        <f>Tabel1[[#This Row],[I alt]]</f>
        <v>834</v>
      </c>
      <c r="Y1589">
        <f>Tabel1[[#This Row],[Passive]]</f>
        <v>34</v>
      </c>
      <c r="Z1589">
        <f>Tabel1[[#This Row],[Total Aktive]]+Tabel1[[#This Row],[Total Passive]]</f>
        <v>868</v>
      </c>
    </row>
    <row r="1590" spans="1:26" x14ac:dyDescent="0.2">
      <c r="A1590">
        <v>2019</v>
      </c>
      <c r="B1590">
        <v>83</v>
      </c>
      <c r="C1590" t="s">
        <v>158</v>
      </c>
      <c r="D1590">
        <v>11</v>
      </c>
      <c r="E1590">
        <v>3</v>
      </c>
      <c r="F1590">
        <v>0</v>
      </c>
      <c r="G1590">
        <v>2</v>
      </c>
      <c r="H1590">
        <v>283</v>
      </c>
      <c r="I1590">
        <v>131</v>
      </c>
      <c r="J1590">
        <v>0</v>
      </c>
      <c r="K1590">
        <v>0</v>
      </c>
      <c r="L1590">
        <v>0</v>
      </c>
      <c r="M1590">
        <v>0</v>
      </c>
      <c r="N1590">
        <v>20</v>
      </c>
      <c r="O1590">
        <v>7</v>
      </c>
      <c r="P1590">
        <v>457</v>
      </c>
      <c r="Q1590">
        <v>109</v>
      </c>
      <c r="R1590" t="str">
        <f>_xlfn.CONCAT(Tabel1[[#This Row],[KlubNr]]," - ",Tabel1[[#This Row],[Klubnavn]])</f>
        <v>83 - Sindal Golf Klub</v>
      </c>
      <c r="S1590">
        <f>Tabel1[[#This Row],[Fleks mænd]]+Tabel1[[#This Row],[Fleks damer]]</f>
        <v>0</v>
      </c>
      <c r="T1590">
        <f>Tabel1[[#This Row],[Junior drenge]]+Tabel1[[#This Row],[Junior piger]]+Tabel1[[#This Row],[Junior drenge uden banetill.]]+Tabel1[[#This Row],[Junior piger uden banetill.]]+Tabel1[[#This Row],[Senior mænd]]+Tabel1[[#This Row],[Senior damer]]</f>
        <v>430</v>
      </c>
      <c r="U1590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590">
        <f>Tabel1[[#This Row],[Senior mænd]]+Tabel1[[#This Row],[Senior damer]]</f>
        <v>414</v>
      </c>
      <c r="W1590">
        <f>Tabel1[[#This Row],[Langdist mænd]]+Tabel1[[#This Row],[Langdist damer]]</f>
        <v>27</v>
      </c>
      <c r="X1590">
        <f>Tabel1[[#This Row],[I alt]]</f>
        <v>457</v>
      </c>
      <c r="Y1590">
        <f>Tabel1[[#This Row],[Passive]]</f>
        <v>109</v>
      </c>
      <c r="Z1590">
        <f>Tabel1[[#This Row],[Total Aktive]]+Tabel1[[#This Row],[Total Passive]]</f>
        <v>566</v>
      </c>
    </row>
    <row r="1591" spans="1:26" x14ac:dyDescent="0.2">
      <c r="A1591">
        <v>2019</v>
      </c>
      <c r="B1591">
        <v>84</v>
      </c>
      <c r="C1591" t="s">
        <v>73</v>
      </c>
      <c r="D1591">
        <v>35</v>
      </c>
      <c r="E1591">
        <v>2</v>
      </c>
      <c r="F1591">
        <v>14</v>
      </c>
      <c r="G1591">
        <v>12</v>
      </c>
      <c r="H1591">
        <v>509</v>
      </c>
      <c r="I1591">
        <v>224</v>
      </c>
      <c r="J1591">
        <v>0</v>
      </c>
      <c r="K1591">
        <v>0</v>
      </c>
      <c r="L1591">
        <v>0</v>
      </c>
      <c r="M1591">
        <v>0</v>
      </c>
      <c r="N1591">
        <v>3</v>
      </c>
      <c r="O1591">
        <v>1</v>
      </c>
      <c r="P1591">
        <v>800</v>
      </c>
      <c r="Q1591">
        <v>26</v>
      </c>
      <c r="R1591" t="str">
        <f>_xlfn.CONCAT(Tabel1[[#This Row],[KlubNr]]," - ",Tabel1[[#This Row],[Klubnavn]])</f>
        <v>84 - Ikast Tullamore Golf Club</v>
      </c>
      <c r="S1591">
        <f>Tabel1[[#This Row],[Fleks mænd]]+Tabel1[[#This Row],[Fleks damer]]</f>
        <v>0</v>
      </c>
      <c r="T1591">
        <f>Tabel1[[#This Row],[Junior drenge]]+Tabel1[[#This Row],[Junior piger]]+Tabel1[[#This Row],[Junior drenge uden banetill.]]+Tabel1[[#This Row],[Junior piger uden banetill.]]+Tabel1[[#This Row],[Senior mænd]]+Tabel1[[#This Row],[Senior damer]]</f>
        <v>796</v>
      </c>
      <c r="U1591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1591">
        <f>Tabel1[[#This Row],[Senior mænd]]+Tabel1[[#This Row],[Senior damer]]</f>
        <v>733</v>
      </c>
      <c r="W1591">
        <f>Tabel1[[#This Row],[Langdist mænd]]+Tabel1[[#This Row],[Langdist damer]]</f>
        <v>4</v>
      </c>
      <c r="X1591">
        <f>Tabel1[[#This Row],[I alt]]</f>
        <v>800</v>
      </c>
      <c r="Y1591">
        <f>Tabel1[[#This Row],[Passive]]</f>
        <v>26</v>
      </c>
      <c r="Z1591">
        <f>Tabel1[[#This Row],[Total Aktive]]+Tabel1[[#This Row],[Total Passive]]</f>
        <v>826</v>
      </c>
    </row>
    <row r="1592" spans="1:26" x14ac:dyDescent="0.2">
      <c r="A1592">
        <v>2019</v>
      </c>
      <c r="B1592">
        <v>85</v>
      </c>
      <c r="C1592" t="s">
        <v>63</v>
      </c>
      <c r="D1592">
        <v>16</v>
      </c>
      <c r="E1592">
        <v>4</v>
      </c>
      <c r="F1592">
        <v>0</v>
      </c>
      <c r="G1592">
        <v>0</v>
      </c>
      <c r="H1592">
        <v>799</v>
      </c>
      <c r="I1592">
        <v>233</v>
      </c>
      <c r="J1592">
        <v>0</v>
      </c>
      <c r="K1592">
        <v>0</v>
      </c>
      <c r="L1592">
        <v>0</v>
      </c>
      <c r="M1592">
        <v>0</v>
      </c>
      <c r="N1592">
        <v>0</v>
      </c>
      <c r="O1592">
        <v>0</v>
      </c>
      <c r="P1592">
        <v>1052</v>
      </c>
      <c r="Q1592">
        <v>160</v>
      </c>
      <c r="R1592" t="str">
        <f>_xlfn.CONCAT(Tabel1[[#This Row],[KlubNr]]," - ",Tabel1[[#This Row],[Klubnavn]])</f>
        <v>85 - Simon's Golf Club</v>
      </c>
      <c r="S1592">
        <f>Tabel1[[#This Row],[Fleks mænd]]+Tabel1[[#This Row],[Fleks damer]]</f>
        <v>0</v>
      </c>
      <c r="T1592">
        <f>Tabel1[[#This Row],[Junior drenge]]+Tabel1[[#This Row],[Junior piger]]+Tabel1[[#This Row],[Junior drenge uden banetill.]]+Tabel1[[#This Row],[Junior piger uden banetill.]]+Tabel1[[#This Row],[Senior mænd]]+Tabel1[[#This Row],[Senior damer]]</f>
        <v>1052</v>
      </c>
      <c r="U1592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592">
        <f>Tabel1[[#This Row],[Senior mænd]]+Tabel1[[#This Row],[Senior damer]]</f>
        <v>1032</v>
      </c>
      <c r="W1592">
        <f>Tabel1[[#This Row],[Langdist mænd]]+Tabel1[[#This Row],[Langdist damer]]</f>
        <v>0</v>
      </c>
      <c r="X1592">
        <f>Tabel1[[#This Row],[I alt]]</f>
        <v>1052</v>
      </c>
      <c r="Y1592">
        <f>Tabel1[[#This Row],[Passive]]</f>
        <v>160</v>
      </c>
      <c r="Z1592">
        <f>Tabel1[[#This Row],[Total Aktive]]+Tabel1[[#This Row],[Total Passive]]</f>
        <v>1212</v>
      </c>
    </row>
    <row r="1593" spans="1:26" x14ac:dyDescent="0.2">
      <c r="A1593">
        <v>2019</v>
      </c>
      <c r="B1593">
        <v>86</v>
      </c>
      <c r="C1593" t="s">
        <v>125</v>
      </c>
      <c r="D1593">
        <v>17</v>
      </c>
      <c r="E1593">
        <v>7</v>
      </c>
      <c r="F1593">
        <v>15</v>
      </c>
      <c r="G1593">
        <v>14</v>
      </c>
      <c r="H1593">
        <v>419</v>
      </c>
      <c r="I1593">
        <v>174</v>
      </c>
      <c r="J1593">
        <v>0</v>
      </c>
      <c r="K1593">
        <v>0</v>
      </c>
      <c r="L1593">
        <v>58</v>
      </c>
      <c r="M1593">
        <v>35</v>
      </c>
      <c r="N1593">
        <v>6</v>
      </c>
      <c r="O1593">
        <v>1</v>
      </c>
      <c r="P1593">
        <v>746</v>
      </c>
      <c r="Q1593">
        <v>57</v>
      </c>
      <c r="R1593" t="str">
        <f>_xlfn.CONCAT(Tabel1[[#This Row],[KlubNr]]," - ",Tabel1[[#This Row],[Klubnavn]])</f>
        <v>86 - Give Golfklub</v>
      </c>
      <c r="S1593">
        <f>Tabel1[[#This Row],[Fleks mænd]]+Tabel1[[#This Row],[Fleks damer]]</f>
        <v>93</v>
      </c>
      <c r="T1593">
        <f>Tabel1[[#This Row],[Junior drenge]]+Tabel1[[#This Row],[Junior piger]]+Tabel1[[#This Row],[Junior drenge uden banetill.]]+Tabel1[[#This Row],[Junior piger uden banetill.]]+Tabel1[[#This Row],[Senior mænd]]+Tabel1[[#This Row],[Senior damer]]</f>
        <v>646</v>
      </c>
      <c r="U1593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1593">
        <f>Tabel1[[#This Row],[Senior mænd]]+Tabel1[[#This Row],[Senior damer]]</f>
        <v>593</v>
      </c>
      <c r="W1593">
        <f>Tabel1[[#This Row],[Langdist mænd]]+Tabel1[[#This Row],[Langdist damer]]</f>
        <v>7</v>
      </c>
      <c r="X1593">
        <f>Tabel1[[#This Row],[I alt]]</f>
        <v>746</v>
      </c>
      <c r="Y1593">
        <f>Tabel1[[#This Row],[Passive]]</f>
        <v>57</v>
      </c>
      <c r="Z1593">
        <f>Tabel1[[#This Row],[Total Aktive]]+Tabel1[[#This Row],[Total Passive]]</f>
        <v>803</v>
      </c>
    </row>
    <row r="1594" spans="1:26" x14ac:dyDescent="0.2">
      <c r="A1594">
        <v>2019</v>
      </c>
      <c r="B1594">
        <v>87</v>
      </c>
      <c r="C1594" t="s">
        <v>110</v>
      </c>
      <c r="D1594">
        <v>9</v>
      </c>
      <c r="E1594">
        <v>2</v>
      </c>
      <c r="F1594">
        <v>7</v>
      </c>
      <c r="G1594">
        <v>4</v>
      </c>
      <c r="H1594">
        <v>346</v>
      </c>
      <c r="I1594">
        <v>127</v>
      </c>
      <c r="J1594">
        <v>0</v>
      </c>
      <c r="K1594">
        <v>0</v>
      </c>
      <c r="L1594">
        <v>75</v>
      </c>
      <c r="M1594">
        <v>26</v>
      </c>
      <c r="N1594">
        <v>13</v>
      </c>
      <c r="O1594">
        <v>5</v>
      </c>
      <c r="P1594">
        <v>614</v>
      </c>
      <c r="Q1594">
        <v>64</v>
      </c>
      <c r="R1594" t="str">
        <f>_xlfn.CONCAT(Tabel1[[#This Row],[KlubNr]]," - ",Tabel1[[#This Row],[Klubnavn]])</f>
        <v>87 - Tange Sø Golfklub</v>
      </c>
      <c r="S1594">
        <f>Tabel1[[#This Row],[Fleks mænd]]+Tabel1[[#This Row],[Fleks damer]]</f>
        <v>101</v>
      </c>
      <c r="T1594">
        <f>Tabel1[[#This Row],[Junior drenge]]+Tabel1[[#This Row],[Junior piger]]+Tabel1[[#This Row],[Junior drenge uden banetill.]]+Tabel1[[#This Row],[Junior piger uden banetill.]]+Tabel1[[#This Row],[Senior mænd]]+Tabel1[[#This Row],[Senior damer]]</f>
        <v>495</v>
      </c>
      <c r="U1594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594">
        <f>Tabel1[[#This Row],[Senior mænd]]+Tabel1[[#This Row],[Senior damer]]</f>
        <v>473</v>
      </c>
      <c r="W1594">
        <f>Tabel1[[#This Row],[Langdist mænd]]+Tabel1[[#This Row],[Langdist damer]]</f>
        <v>18</v>
      </c>
      <c r="X1594">
        <f>Tabel1[[#This Row],[I alt]]</f>
        <v>614</v>
      </c>
      <c r="Y1594">
        <f>Tabel1[[#This Row],[Passive]]</f>
        <v>64</v>
      </c>
      <c r="Z1594">
        <f>Tabel1[[#This Row],[Total Aktive]]+Tabel1[[#This Row],[Total Passive]]</f>
        <v>678</v>
      </c>
    </row>
    <row r="1595" spans="1:26" x14ac:dyDescent="0.2">
      <c r="A1595">
        <v>2019</v>
      </c>
      <c r="B1595">
        <v>88</v>
      </c>
      <c r="C1595" t="s">
        <v>153</v>
      </c>
      <c r="D1595">
        <v>7</v>
      </c>
      <c r="E1595">
        <v>2</v>
      </c>
      <c r="F1595">
        <v>0</v>
      </c>
      <c r="G1595">
        <v>1</v>
      </c>
      <c r="H1595">
        <v>327</v>
      </c>
      <c r="I1595">
        <v>131</v>
      </c>
      <c r="J1595">
        <v>0</v>
      </c>
      <c r="K1595">
        <v>0</v>
      </c>
      <c r="L1595">
        <v>27</v>
      </c>
      <c r="M1595">
        <v>22</v>
      </c>
      <c r="N1595">
        <v>2</v>
      </c>
      <c r="O1595">
        <v>0</v>
      </c>
      <c r="P1595">
        <v>519</v>
      </c>
      <c r="Q1595">
        <v>51</v>
      </c>
      <c r="R1595" t="str">
        <f>_xlfn.CONCAT(Tabel1[[#This Row],[KlubNr]]," - ",Tabel1[[#This Row],[Klubnavn]])</f>
        <v>88 - Tønder Golf Klub</v>
      </c>
      <c r="S1595">
        <f>Tabel1[[#This Row],[Fleks mænd]]+Tabel1[[#This Row],[Fleks damer]]</f>
        <v>49</v>
      </c>
      <c r="T1595">
        <f>Tabel1[[#This Row],[Junior drenge]]+Tabel1[[#This Row],[Junior piger]]+Tabel1[[#This Row],[Junior drenge uden banetill.]]+Tabel1[[#This Row],[Junior piger uden banetill.]]+Tabel1[[#This Row],[Senior mænd]]+Tabel1[[#This Row],[Senior damer]]</f>
        <v>468</v>
      </c>
      <c r="U1595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595">
        <f>Tabel1[[#This Row],[Senior mænd]]+Tabel1[[#This Row],[Senior damer]]</f>
        <v>458</v>
      </c>
      <c r="W1595">
        <f>Tabel1[[#This Row],[Langdist mænd]]+Tabel1[[#This Row],[Langdist damer]]</f>
        <v>2</v>
      </c>
      <c r="X1595">
        <f>Tabel1[[#This Row],[I alt]]</f>
        <v>519</v>
      </c>
      <c r="Y1595">
        <f>Tabel1[[#This Row],[Passive]]</f>
        <v>51</v>
      </c>
      <c r="Z1595">
        <f>Tabel1[[#This Row],[Total Aktive]]+Tabel1[[#This Row],[Total Passive]]</f>
        <v>570</v>
      </c>
    </row>
    <row r="1596" spans="1:26" x14ac:dyDescent="0.2">
      <c r="A1596">
        <v>2019</v>
      </c>
      <c r="B1596">
        <v>89</v>
      </c>
      <c r="C1596" t="s">
        <v>232</v>
      </c>
      <c r="D1596">
        <v>8</v>
      </c>
      <c r="E1596">
        <v>3</v>
      </c>
      <c r="F1596">
        <v>10</v>
      </c>
      <c r="G1596">
        <v>5</v>
      </c>
      <c r="H1596">
        <v>462</v>
      </c>
      <c r="I1596">
        <v>232</v>
      </c>
      <c r="J1596">
        <v>0</v>
      </c>
      <c r="K1596">
        <v>0</v>
      </c>
      <c r="L1596">
        <v>98</v>
      </c>
      <c r="M1596">
        <v>57</v>
      </c>
      <c r="N1596">
        <v>6</v>
      </c>
      <c r="O1596">
        <v>4</v>
      </c>
      <c r="P1596">
        <v>885</v>
      </c>
      <c r="Q1596">
        <v>18</v>
      </c>
      <c r="R1596" t="str">
        <f>_xlfn.CONCAT(Tabel1[[#This Row],[KlubNr]]," - ",Tabel1[[#This Row],[Klubnavn]])</f>
        <v xml:space="preserve">89 - Lillebælt </v>
      </c>
      <c r="S1596">
        <f>Tabel1[[#This Row],[Fleks mænd]]+Tabel1[[#This Row],[Fleks damer]]</f>
        <v>155</v>
      </c>
      <c r="T1596">
        <f>Tabel1[[#This Row],[Junior drenge]]+Tabel1[[#This Row],[Junior piger]]+Tabel1[[#This Row],[Junior drenge uden banetill.]]+Tabel1[[#This Row],[Junior piger uden banetill.]]+Tabel1[[#This Row],[Senior mænd]]+Tabel1[[#This Row],[Senior damer]]</f>
        <v>720</v>
      </c>
      <c r="U1596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596">
        <f>Tabel1[[#This Row],[Senior mænd]]+Tabel1[[#This Row],[Senior damer]]</f>
        <v>694</v>
      </c>
      <c r="W1596">
        <f>Tabel1[[#This Row],[Langdist mænd]]+Tabel1[[#This Row],[Langdist damer]]</f>
        <v>10</v>
      </c>
      <c r="X1596">
        <f>Tabel1[[#This Row],[I alt]]</f>
        <v>885</v>
      </c>
      <c r="Y1596">
        <f>Tabel1[[#This Row],[Passive]]</f>
        <v>18</v>
      </c>
      <c r="Z1596">
        <f>Tabel1[[#This Row],[Total Aktive]]+Tabel1[[#This Row],[Total Passive]]</f>
        <v>903</v>
      </c>
    </row>
    <row r="1597" spans="1:26" x14ac:dyDescent="0.2">
      <c r="A1597">
        <v>2019</v>
      </c>
      <c r="B1597">
        <v>91</v>
      </c>
      <c r="C1597" t="s">
        <v>90</v>
      </c>
      <c r="D1597">
        <v>22</v>
      </c>
      <c r="E1597">
        <v>2</v>
      </c>
      <c r="F1597">
        <v>18</v>
      </c>
      <c r="G1597">
        <v>7</v>
      </c>
      <c r="H1597">
        <v>478</v>
      </c>
      <c r="I1597">
        <v>233</v>
      </c>
      <c r="J1597">
        <v>0</v>
      </c>
      <c r="K1597">
        <v>0</v>
      </c>
      <c r="L1597">
        <v>89</v>
      </c>
      <c r="M1597">
        <v>32</v>
      </c>
      <c r="N1597">
        <v>2</v>
      </c>
      <c r="O1597">
        <v>2</v>
      </c>
      <c r="P1597">
        <v>885</v>
      </c>
      <c r="Q1597">
        <v>57</v>
      </c>
      <c r="R1597" t="str">
        <f>_xlfn.CONCAT(Tabel1[[#This Row],[KlubNr]]," - ",Tabel1[[#This Row],[Klubnavn]])</f>
        <v>91 - Fredericia Golf Club</v>
      </c>
      <c r="S1597">
        <f>Tabel1[[#This Row],[Fleks mænd]]+Tabel1[[#This Row],[Fleks damer]]</f>
        <v>121</v>
      </c>
      <c r="T1597">
        <f>Tabel1[[#This Row],[Junior drenge]]+Tabel1[[#This Row],[Junior piger]]+Tabel1[[#This Row],[Junior drenge uden banetill.]]+Tabel1[[#This Row],[Junior piger uden banetill.]]+Tabel1[[#This Row],[Senior mænd]]+Tabel1[[#This Row],[Senior damer]]</f>
        <v>760</v>
      </c>
      <c r="U1597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1597">
        <f>Tabel1[[#This Row],[Senior mænd]]+Tabel1[[#This Row],[Senior damer]]</f>
        <v>711</v>
      </c>
      <c r="W1597">
        <f>Tabel1[[#This Row],[Langdist mænd]]+Tabel1[[#This Row],[Langdist damer]]</f>
        <v>4</v>
      </c>
      <c r="X1597">
        <f>Tabel1[[#This Row],[I alt]]</f>
        <v>885</v>
      </c>
      <c r="Y1597">
        <f>Tabel1[[#This Row],[Passive]]</f>
        <v>57</v>
      </c>
      <c r="Z1597">
        <f>Tabel1[[#This Row],[Total Aktive]]+Tabel1[[#This Row],[Total Passive]]</f>
        <v>942</v>
      </c>
    </row>
    <row r="1598" spans="1:26" x14ac:dyDescent="0.2">
      <c r="A1598">
        <v>2019</v>
      </c>
      <c r="B1598">
        <v>92</v>
      </c>
      <c r="C1598" t="s">
        <v>28</v>
      </c>
      <c r="D1598">
        <v>10</v>
      </c>
      <c r="E1598">
        <v>5</v>
      </c>
      <c r="F1598">
        <v>4</v>
      </c>
      <c r="G1598">
        <v>1</v>
      </c>
      <c r="H1598">
        <v>581</v>
      </c>
      <c r="I1598">
        <v>307</v>
      </c>
      <c r="J1598">
        <v>1</v>
      </c>
      <c r="K1598">
        <v>2</v>
      </c>
      <c r="L1598">
        <v>720</v>
      </c>
      <c r="M1598">
        <v>156</v>
      </c>
      <c r="N1598">
        <v>8</v>
      </c>
      <c r="O1598">
        <v>4</v>
      </c>
      <c r="P1598">
        <v>1799</v>
      </c>
      <c r="Q1598">
        <v>90</v>
      </c>
      <c r="R1598" t="str">
        <f>_xlfn.CONCAT(Tabel1[[#This Row],[KlubNr]]," - ",Tabel1[[#This Row],[Klubnavn]])</f>
        <v>92 - Hørsholm Golfklub</v>
      </c>
      <c r="S1598">
        <f>Tabel1[[#This Row],[Fleks mænd]]+Tabel1[[#This Row],[Fleks damer]]</f>
        <v>876</v>
      </c>
      <c r="T1598">
        <f>Tabel1[[#This Row],[Junior drenge]]+Tabel1[[#This Row],[Junior piger]]+Tabel1[[#This Row],[Junior drenge uden banetill.]]+Tabel1[[#This Row],[Junior piger uden banetill.]]+Tabel1[[#This Row],[Senior mænd]]+Tabel1[[#This Row],[Senior damer]]</f>
        <v>908</v>
      </c>
      <c r="U1598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1598">
        <f>Tabel1[[#This Row],[Senior mænd]]+Tabel1[[#This Row],[Senior damer]]</f>
        <v>888</v>
      </c>
      <c r="W1598">
        <f>Tabel1[[#This Row],[Langdist mænd]]+Tabel1[[#This Row],[Langdist damer]]</f>
        <v>12</v>
      </c>
      <c r="X1598">
        <f>Tabel1[[#This Row],[I alt]]</f>
        <v>1799</v>
      </c>
      <c r="Y1598">
        <f>Tabel1[[#This Row],[Passive]]</f>
        <v>90</v>
      </c>
      <c r="Z1598">
        <f>Tabel1[[#This Row],[Total Aktive]]+Tabel1[[#This Row],[Total Passive]]</f>
        <v>1889</v>
      </c>
    </row>
    <row r="1599" spans="1:26" x14ac:dyDescent="0.2">
      <c r="A1599">
        <v>2019</v>
      </c>
      <c r="B1599">
        <v>93</v>
      </c>
      <c r="C1599" t="s">
        <v>172</v>
      </c>
      <c r="D1599">
        <v>5</v>
      </c>
      <c r="E1599">
        <v>0</v>
      </c>
      <c r="F1599">
        <v>2</v>
      </c>
      <c r="G1599">
        <v>0</v>
      </c>
      <c r="H1599">
        <v>214</v>
      </c>
      <c r="I1599">
        <v>103</v>
      </c>
      <c r="J1599">
        <v>0</v>
      </c>
      <c r="K1599">
        <v>0</v>
      </c>
      <c r="L1599">
        <v>0</v>
      </c>
      <c r="M1599">
        <v>0</v>
      </c>
      <c r="N1599">
        <v>14</v>
      </c>
      <c r="O1599">
        <v>6</v>
      </c>
      <c r="P1599">
        <v>344</v>
      </c>
      <c r="Q1599">
        <v>35</v>
      </c>
      <c r="R1599" t="str">
        <f>_xlfn.CONCAT(Tabel1[[#This Row],[KlubNr]]," - ",Tabel1[[#This Row],[Klubnavn]])</f>
        <v>93 - Løkken Golfklub</v>
      </c>
      <c r="S1599">
        <f>Tabel1[[#This Row],[Fleks mænd]]+Tabel1[[#This Row],[Fleks damer]]</f>
        <v>0</v>
      </c>
      <c r="T1599">
        <f>Tabel1[[#This Row],[Junior drenge]]+Tabel1[[#This Row],[Junior piger]]+Tabel1[[#This Row],[Junior drenge uden banetill.]]+Tabel1[[#This Row],[Junior piger uden banetill.]]+Tabel1[[#This Row],[Senior mænd]]+Tabel1[[#This Row],[Senior damer]]</f>
        <v>324</v>
      </c>
      <c r="U1599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599">
        <f>Tabel1[[#This Row],[Senior mænd]]+Tabel1[[#This Row],[Senior damer]]</f>
        <v>317</v>
      </c>
      <c r="W1599">
        <f>Tabel1[[#This Row],[Langdist mænd]]+Tabel1[[#This Row],[Langdist damer]]</f>
        <v>20</v>
      </c>
      <c r="X1599">
        <f>Tabel1[[#This Row],[I alt]]</f>
        <v>344</v>
      </c>
      <c r="Y1599">
        <f>Tabel1[[#This Row],[Passive]]</f>
        <v>35</v>
      </c>
      <c r="Z1599">
        <f>Tabel1[[#This Row],[Total Aktive]]+Tabel1[[#This Row],[Total Passive]]</f>
        <v>379</v>
      </c>
    </row>
    <row r="1600" spans="1:26" x14ac:dyDescent="0.2">
      <c r="A1600">
        <v>2019</v>
      </c>
      <c r="B1600">
        <v>94</v>
      </c>
      <c r="C1600" t="s">
        <v>79</v>
      </c>
      <c r="D1600">
        <v>40</v>
      </c>
      <c r="E1600">
        <v>9</v>
      </c>
      <c r="F1600">
        <v>6</v>
      </c>
      <c r="G1600">
        <v>2</v>
      </c>
      <c r="H1600">
        <v>509</v>
      </c>
      <c r="I1600">
        <v>295</v>
      </c>
      <c r="J1600">
        <v>0</v>
      </c>
      <c r="K1600">
        <v>0</v>
      </c>
      <c r="L1600">
        <v>69</v>
      </c>
      <c r="M1600">
        <v>28</v>
      </c>
      <c r="N1600">
        <v>4</v>
      </c>
      <c r="O1600">
        <v>1</v>
      </c>
      <c r="P1600">
        <v>963</v>
      </c>
      <c r="Q1600">
        <v>47</v>
      </c>
      <c r="R1600" t="str">
        <f>_xlfn.CONCAT(Tabel1[[#This Row],[KlubNr]]," - ",Tabel1[[#This Row],[Klubnavn]])</f>
        <v>94 - Odder Golfklub</v>
      </c>
      <c r="S1600">
        <f>Tabel1[[#This Row],[Fleks mænd]]+Tabel1[[#This Row],[Fleks damer]]</f>
        <v>97</v>
      </c>
      <c r="T1600">
        <f>Tabel1[[#This Row],[Junior drenge]]+Tabel1[[#This Row],[Junior piger]]+Tabel1[[#This Row],[Junior drenge uden banetill.]]+Tabel1[[#This Row],[Junior piger uden banetill.]]+Tabel1[[#This Row],[Senior mænd]]+Tabel1[[#This Row],[Senior damer]]</f>
        <v>861</v>
      </c>
      <c r="U1600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600">
        <f>Tabel1[[#This Row],[Senior mænd]]+Tabel1[[#This Row],[Senior damer]]</f>
        <v>804</v>
      </c>
      <c r="W1600">
        <f>Tabel1[[#This Row],[Langdist mænd]]+Tabel1[[#This Row],[Langdist damer]]</f>
        <v>5</v>
      </c>
      <c r="X1600">
        <f>Tabel1[[#This Row],[I alt]]</f>
        <v>963</v>
      </c>
      <c r="Y1600">
        <f>Tabel1[[#This Row],[Passive]]</f>
        <v>47</v>
      </c>
      <c r="Z1600">
        <f>Tabel1[[#This Row],[Total Aktive]]+Tabel1[[#This Row],[Total Passive]]</f>
        <v>1010</v>
      </c>
    </row>
    <row r="1601" spans="1:26" x14ac:dyDescent="0.2">
      <c r="A1601">
        <v>2019</v>
      </c>
      <c r="B1601">
        <v>95</v>
      </c>
      <c r="C1601" t="s">
        <v>152</v>
      </c>
      <c r="D1601">
        <v>31</v>
      </c>
      <c r="E1601">
        <v>4</v>
      </c>
      <c r="F1601">
        <v>6</v>
      </c>
      <c r="G1601">
        <v>3</v>
      </c>
      <c r="H1601">
        <v>118</v>
      </c>
      <c r="I1601">
        <v>60</v>
      </c>
      <c r="J1601">
        <v>3</v>
      </c>
      <c r="K1601">
        <v>1</v>
      </c>
      <c r="L1601">
        <v>937</v>
      </c>
      <c r="M1601">
        <v>245</v>
      </c>
      <c r="N1601">
        <v>33</v>
      </c>
      <c r="O1601">
        <v>19</v>
      </c>
      <c r="P1601">
        <v>1460</v>
      </c>
      <c r="Q1601">
        <v>5</v>
      </c>
      <c r="R1601" t="str">
        <f>_xlfn.CONCAT(Tabel1[[#This Row],[KlubNr]]," - ",Tabel1[[#This Row],[Klubnavn]])</f>
        <v>95 - Samsø Golfklub</v>
      </c>
      <c r="S1601">
        <f>Tabel1[[#This Row],[Fleks mænd]]+Tabel1[[#This Row],[Fleks damer]]</f>
        <v>1182</v>
      </c>
      <c r="T1601">
        <f>Tabel1[[#This Row],[Junior drenge]]+Tabel1[[#This Row],[Junior piger]]+Tabel1[[#This Row],[Junior drenge uden banetill.]]+Tabel1[[#This Row],[Junior piger uden banetill.]]+Tabel1[[#This Row],[Senior mænd]]+Tabel1[[#This Row],[Senior damer]]</f>
        <v>222</v>
      </c>
      <c r="U1601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601">
        <f>Tabel1[[#This Row],[Senior mænd]]+Tabel1[[#This Row],[Senior damer]]</f>
        <v>178</v>
      </c>
      <c r="W1601">
        <f>Tabel1[[#This Row],[Langdist mænd]]+Tabel1[[#This Row],[Langdist damer]]</f>
        <v>52</v>
      </c>
      <c r="X1601">
        <f>Tabel1[[#This Row],[I alt]]</f>
        <v>1460</v>
      </c>
      <c r="Y1601">
        <f>Tabel1[[#This Row],[Passive]]</f>
        <v>5</v>
      </c>
      <c r="Z1601">
        <f>Tabel1[[#This Row],[Total Aktive]]+Tabel1[[#This Row],[Total Passive]]</f>
        <v>1465</v>
      </c>
    </row>
    <row r="1602" spans="1:26" x14ac:dyDescent="0.2">
      <c r="A1602">
        <v>2019</v>
      </c>
      <c r="B1602">
        <v>96</v>
      </c>
      <c r="C1602" t="s">
        <v>181</v>
      </c>
      <c r="D1602">
        <v>3</v>
      </c>
      <c r="E1602">
        <v>0</v>
      </c>
      <c r="F1602">
        <v>2</v>
      </c>
      <c r="G1602">
        <v>0</v>
      </c>
      <c r="H1602">
        <v>200</v>
      </c>
      <c r="I1602">
        <v>112</v>
      </c>
      <c r="J1602">
        <v>1</v>
      </c>
      <c r="K1602">
        <v>0</v>
      </c>
      <c r="L1602">
        <v>53</v>
      </c>
      <c r="M1602">
        <v>17</v>
      </c>
      <c r="N1602">
        <v>51</v>
      </c>
      <c r="O1602">
        <v>36</v>
      </c>
      <c r="P1602">
        <v>475</v>
      </c>
      <c r="Q1602">
        <v>22</v>
      </c>
      <c r="R1602" t="str">
        <f>_xlfn.CONCAT(Tabel1[[#This Row],[KlubNr]]," - ",Tabel1[[#This Row],[Klubnavn]])</f>
        <v>96 - Blåvandshuk Golfklub</v>
      </c>
      <c r="S1602">
        <f>Tabel1[[#This Row],[Fleks mænd]]+Tabel1[[#This Row],[Fleks damer]]</f>
        <v>70</v>
      </c>
      <c r="T1602">
        <f>Tabel1[[#This Row],[Junior drenge]]+Tabel1[[#This Row],[Junior piger]]+Tabel1[[#This Row],[Junior drenge uden banetill.]]+Tabel1[[#This Row],[Junior piger uden banetill.]]+Tabel1[[#This Row],[Senior mænd]]+Tabel1[[#This Row],[Senior damer]]</f>
        <v>317</v>
      </c>
      <c r="U1602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602">
        <f>Tabel1[[#This Row],[Senior mænd]]+Tabel1[[#This Row],[Senior damer]]</f>
        <v>312</v>
      </c>
      <c r="W1602">
        <f>Tabel1[[#This Row],[Langdist mænd]]+Tabel1[[#This Row],[Langdist damer]]</f>
        <v>87</v>
      </c>
      <c r="X1602">
        <f>Tabel1[[#This Row],[I alt]]</f>
        <v>475</v>
      </c>
      <c r="Y1602">
        <f>Tabel1[[#This Row],[Passive]]</f>
        <v>22</v>
      </c>
      <c r="Z1602">
        <f>Tabel1[[#This Row],[Total Aktive]]+Tabel1[[#This Row],[Total Passive]]</f>
        <v>497</v>
      </c>
    </row>
    <row r="1603" spans="1:26" x14ac:dyDescent="0.2">
      <c r="A1603">
        <v>2019</v>
      </c>
      <c r="B1603">
        <v>97</v>
      </c>
      <c r="C1603" t="s">
        <v>65</v>
      </c>
      <c r="D1603">
        <v>17</v>
      </c>
      <c r="E1603">
        <v>3</v>
      </c>
      <c r="F1603">
        <v>0</v>
      </c>
      <c r="G1603">
        <v>0</v>
      </c>
      <c r="H1603">
        <v>511</v>
      </c>
      <c r="I1603">
        <v>210</v>
      </c>
      <c r="J1603">
        <v>0</v>
      </c>
      <c r="K1603">
        <v>0</v>
      </c>
      <c r="L1603">
        <v>131</v>
      </c>
      <c r="M1603">
        <v>81</v>
      </c>
      <c r="N1603">
        <v>6</v>
      </c>
      <c r="O1603">
        <v>3</v>
      </c>
      <c r="P1603">
        <v>962</v>
      </c>
      <c r="Q1603">
        <v>118</v>
      </c>
      <c r="R1603" t="str">
        <f>_xlfn.CONCAT(Tabel1[[#This Row],[KlubNr]]," - ",Tabel1[[#This Row],[Klubnavn]])</f>
        <v>97 - Trehøje Golfklub</v>
      </c>
      <c r="S1603">
        <f>Tabel1[[#This Row],[Fleks mænd]]+Tabel1[[#This Row],[Fleks damer]]</f>
        <v>212</v>
      </c>
      <c r="T1603">
        <f>Tabel1[[#This Row],[Junior drenge]]+Tabel1[[#This Row],[Junior piger]]+Tabel1[[#This Row],[Junior drenge uden banetill.]]+Tabel1[[#This Row],[Junior piger uden banetill.]]+Tabel1[[#This Row],[Senior mænd]]+Tabel1[[#This Row],[Senior damer]]</f>
        <v>741</v>
      </c>
      <c r="U1603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603">
        <f>Tabel1[[#This Row],[Senior mænd]]+Tabel1[[#This Row],[Senior damer]]</f>
        <v>721</v>
      </c>
      <c r="W1603">
        <f>Tabel1[[#This Row],[Langdist mænd]]+Tabel1[[#This Row],[Langdist damer]]</f>
        <v>9</v>
      </c>
      <c r="X1603">
        <f>Tabel1[[#This Row],[I alt]]</f>
        <v>962</v>
      </c>
      <c r="Y1603">
        <f>Tabel1[[#This Row],[Passive]]</f>
        <v>118</v>
      </c>
      <c r="Z1603">
        <f>Tabel1[[#This Row],[Total Aktive]]+Tabel1[[#This Row],[Total Passive]]</f>
        <v>1080</v>
      </c>
    </row>
    <row r="1604" spans="1:26" x14ac:dyDescent="0.2">
      <c r="A1604">
        <v>2019</v>
      </c>
      <c r="B1604">
        <v>98</v>
      </c>
      <c r="C1604" t="s">
        <v>161</v>
      </c>
      <c r="D1604">
        <v>38</v>
      </c>
      <c r="E1604">
        <v>12</v>
      </c>
      <c r="F1604">
        <v>3</v>
      </c>
      <c r="G1604">
        <v>0</v>
      </c>
      <c r="H1604">
        <v>231</v>
      </c>
      <c r="I1604">
        <v>81</v>
      </c>
      <c r="J1604">
        <v>0</v>
      </c>
      <c r="K1604">
        <v>0</v>
      </c>
      <c r="L1604">
        <v>54</v>
      </c>
      <c r="M1604">
        <v>25</v>
      </c>
      <c r="N1604">
        <v>21</v>
      </c>
      <c r="O1604">
        <v>9</v>
      </c>
      <c r="P1604">
        <v>474</v>
      </c>
      <c r="Q1604">
        <v>19</v>
      </c>
      <c r="R1604" t="str">
        <f>_xlfn.CONCAT(Tabel1[[#This Row],[KlubNr]]," - ",Tabel1[[#This Row],[Klubnavn]])</f>
        <v>98 - Møn Golfklub</v>
      </c>
      <c r="S1604">
        <f>Tabel1[[#This Row],[Fleks mænd]]+Tabel1[[#This Row],[Fleks damer]]</f>
        <v>79</v>
      </c>
      <c r="T1604">
        <f>Tabel1[[#This Row],[Junior drenge]]+Tabel1[[#This Row],[Junior piger]]+Tabel1[[#This Row],[Junior drenge uden banetill.]]+Tabel1[[#This Row],[Junior piger uden banetill.]]+Tabel1[[#This Row],[Senior mænd]]+Tabel1[[#This Row],[Senior damer]]</f>
        <v>365</v>
      </c>
      <c r="U1604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1604">
        <f>Tabel1[[#This Row],[Senior mænd]]+Tabel1[[#This Row],[Senior damer]]</f>
        <v>312</v>
      </c>
      <c r="W1604">
        <f>Tabel1[[#This Row],[Langdist mænd]]+Tabel1[[#This Row],[Langdist damer]]</f>
        <v>30</v>
      </c>
      <c r="X1604">
        <f>Tabel1[[#This Row],[I alt]]</f>
        <v>474</v>
      </c>
      <c r="Y1604">
        <f>Tabel1[[#This Row],[Passive]]</f>
        <v>19</v>
      </c>
      <c r="Z1604">
        <f>Tabel1[[#This Row],[Total Aktive]]+Tabel1[[#This Row],[Total Passive]]</f>
        <v>493</v>
      </c>
    </row>
    <row r="1605" spans="1:26" x14ac:dyDescent="0.2">
      <c r="A1605">
        <v>2019</v>
      </c>
      <c r="B1605">
        <v>99</v>
      </c>
      <c r="C1605" t="s">
        <v>34</v>
      </c>
      <c r="D1605">
        <v>36</v>
      </c>
      <c r="E1605">
        <v>11</v>
      </c>
      <c r="F1605">
        <v>0</v>
      </c>
      <c r="G1605">
        <v>0</v>
      </c>
      <c r="H1605">
        <v>890</v>
      </c>
      <c r="I1605">
        <v>341</v>
      </c>
      <c r="J1605">
        <v>0</v>
      </c>
      <c r="K1605">
        <v>0</v>
      </c>
      <c r="L1605">
        <v>135</v>
      </c>
      <c r="M1605">
        <v>56</v>
      </c>
      <c r="N1605">
        <v>10</v>
      </c>
      <c r="O1605">
        <v>1</v>
      </c>
      <c r="P1605">
        <v>1480</v>
      </c>
      <c r="Q1605">
        <v>131</v>
      </c>
      <c r="R1605" t="str">
        <f>_xlfn.CONCAT(Tabel1[[#This Row],[KlubNr]]," - ",Tabel1[[#This Row],[Klubnavn]])</f>
        <v>99 - Ørnehøj Golfklub</v>
      </c>
      <c r="S1605">
        <f>Tabel1[[#This Row],[Fleks mænd]]+Tabel1[[#This Row],[Fleks damer]]</f>
        <v>191</v>
      </c>
      <c r="T1605">
        <f>Tabel1[[#This Row],[Junior drenge]]+Tabel1[[#This Row],[Junior piger]]+Tabel1[[#This Row],[Junior drenge uden banetill.]]+Tabel1[[#This Row],[Junior piger uden banetill.]]+Tabel1[[#This Row],[Senior mænd]]+Tabel1[[#This Row],[Senior damer]]</f>
        <v>1278</v>
      </c>
      <c r="U1605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605">
        <f>Tabel1[[#This Row],[Senior mænd]]+Tabel1[[#This Row],[Senior damer]]</f>
        <v>1231</v>
      </c>
      <c r="W1605">
        <f>Tabel1[[#This Row],[Langdist mænd]]+Tabel1[[#This Row],[Langdist damer]]</f>
        <v>11</v>
      </c>
      <c r="X1605">
        <f>Tabel1[[#This Row],[I alt]]</f>
        <v>1480</v>
      </c>
      <c r="Y1605">
        <f>Tabel1[[#This Row],[Passive]]</f>
        <v>131</v>
      </c>
      <c r="Z1605">
        <f>Tabel1[[#This Row],[Total Aktive]]+Tabel1[[#This Row],[Total Passive]]</f>
        <v>1611</v>
      </c>
    </row>
    <row r="1606" spans="1:26" x14ac:dyDescent="0.2">
      <c r="A1606">
        <v>2019</v>
      </c>
      <c r="B1606">
        <v>100</v>
      </c>
      <c r="C1606" t="s">
        <v>83</v>
      </c>
      <c r="D1606">
        <v>13</v>
      </c>
      <c r="E1606">
        <v>7</v>
      </c>
      <c r="F1606">
        <v>0</v>
      </c>
      <c r="G1606">
        <v>1</v>
      </c>
      <c r="H1606">
        <v>403</v>
      </c>
      <c r="I1606">
        <v>174</v>
      </c>
      <c r="J1606">
        <v>1</v>
      </c>
      <c r="K1606">
        <v>0</v>
      </c>
      <c r="L1606">
        <v>174</v>
      </c>
      <c r="M1606">
        <v>73</v>
      </c>
      <c r="N1606">
        <v>14</v>
      </c>
      <c r="O1606">
        <v>5</v>
      </c>
      <c r="P1606">
        <v>865</v>
      </c>
      <c r="Q1606">
        <v>10</v>
      </c>
      <c r="R1606" t="str">
        <f>_xlfn.CONCAT(Tabel1[[#This Row],[KlubNr]]," - ",Tabel1[[#This Row],[Klubnavn]])</f>
        <v>100 - Vejen Golfklub</v>
      </c>
      <c r="S1606">
        <f>Tabel1[[#This Row],[Fleks mænd]]+Tabel1[[#This Row],[Fleks damer]]</f>
        <v>247</v>
      </c>
      <c r="T1606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1606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606">
        <f>Tabel1[[#This Row],[Senior mænd]]+Tabel1[[#This Row],[Senior damer]]</f>
        <v>577</v>
      </c>
      <c r="W1606">
        <f>Tabel1[[#This Row],[Langdist mænd]]+Tabel1[[#This Row],[Langdist damer]]</f>
        <v>19</v>
      </c>
      <c r="X1606">
        <f>Tabel1[[#This Row],[I alt]]</f>
        <v>865</v>
      </c>
      <c r="Y1606">
        <f>Tabel1[[#This Row],[Passive]]</f>
        <v>10</v>
      </c>
      <c r="Z1606">
        <f>Tabel1[[#This Row],[Total Aktive]]+Tabel1[[#This Row],[Total Passive]]</f>
        <v>875</v>
      </c>
    </row>
    <row r="1607" spans="1:26" x14ac:dyDescent="0.2">
      <c r="A1607">
        <v>2019</v>
      </c>
      <c r="B1607">
        <v>101</v>
      </c>
      <c r="C1607" t="s">
        <v>29</v>
      </c>
      <c r="D1607">
        <v>66</v>
      </c>
      <c r="E1607">
        <v>11</v>
      </c>
      <c r="F1607">
        <v>9</v>
      </c>
      <c r="G1607">
        <v>1</v>
      </c>
      <c r="H1607">
        <v>972</v>
      </c>
      <c r="I1607">
        <v>314</v>
      </c>
      <c r="J1607">
        <v>0</v>
      </c>
      <c r="K1607">
        <v>0</v>
      </c>
      <c r="L1607">
        <v>42</v>
      </c>
      <c r="M1607">
        <v>40</v>
      </c>
      <c r="N1607">
        <v>8</v>
      </c>
      <c r="O1607">
        <v>3</v>
      </c>
      <c r="P1607">
        <v>1466</v>
      </c>
      <c r="Q1607">
        <v>52</v>
      </c>
      <c r="R1607" t="str">
        <f>_xlfn.CONCAT(Tabel1[[#This Row],[KlubNr]]," - ",Tabel1[[#This Row],[Klubnavn]])</f>
        <v>101 - Odense Eventyr Golf Klub</v>
      </c>
      <c r="S1607">
        <f>Tabel1[[#This Row],[Fleks mænd]]+Tabel1[[#This Row],[Fleks damer]]</f>
        <v>82</v>
      </c>
      <c r="T1607">
        <f>Tabel1[[#This Row],[Junior drenge]]+Tabel1[[#This Row],[Junior piger]]+Tabel1[[#This Row],[Junior drenge uden banetill.]]+Tabel1[[#This Row],[Junior piger uden banetill.]]+Tabel1[[#This Row],[Senior mænd]]+Tabel1[[#This Row],[Senior damer]]</f>
        <v>1373</v>
      </c>
      <c r="U1607">
        <f>Tabel1[[#This Row],[Junior drenge]]+Tabel1[[#This Row],[Junior piger]]+Tabel1[[#This Row],[Junior drenge uden banetill.]]+Tabel1[[#This Row],[Junior piger uden banetill.]]+Tabel1[[#This Row],[Fleks drenge]]+Tabel1[[#This Row],[Fleks piger]]</f>
        <v>87</v>
      </c>
      <c r="V1607">
        <f>Tabel1[[#This Row],[Senior mænd]]+Tabel1[[#This Row],[Senior damer]]</f>
        <v>1286</v>
      </c>
      <c r="W1607">
        <f>Tabel1[[#This Row],[Langdist mænd]]+Tabel1[[#This Row],[Langdist damer]]</f>
        <v>11</v>
      </c>
      <c r="X1607">
        <f>Tabel1[[#This Row],[I alt]]</f>
        <v>1466</v>
      </c>
      <c r="Y1607">
        <f>Tabel1[[#This Row],[Passive]]</f>
        <v>52</v>
      </c>
      <c r="Z1607">
        <f>Tabel1[[#This Row],[Total Aktive]]+Tabel1[[#This Row],[Total Passive]]</f>
        <v>1518</v>
      </c>
    </row>
    <row r="1608" spans="1:26" x14ac:dyDescent="0.2">
      <c r="A1608">
        <v>2019</v>
      </c>
      <c r="B1608">
        <v>102</v>
      </c>
      <c r="C1608" t="s">
        <v>116</v>
      </c>
      <c r="D1608">
        <v>10</v>
      </c>
      <c r="E1608">
        <v>2</v>
      </c>
      <c r="F1608">
        <v>8</v>
      </c>
      <c r="G1608">
        <v>6</v>
      </c>
      <c r="H1608">
        <v>378</v>
      </c>
      <c r="I1608">
        <v>182</v>
      </c>
      <c r="J1608">
        <v>0</v>
      </c>
      <c r="K1608">
        <v>0</v>
      </c>
      <c r="L1608">
        <v>121</v>
      </c>
      <c r="M1608">
        <v>54</v>
      </c>
      <c r="N1608">
        <v>11</v>
      </c>
      <c r="O1608">
        <v>1</v>
      </c>
      <c r="P1608">
        <v>773</v>
      </c>
      <c r="Q1608">
        <v>39</v>
      </c>
      <c r="R1608" t="str">
        <f>_xlfn.CONCAT(Tabel1[[#This Row],[KlubNr]]," - ",Tabel1[[#This Row],[Klubnavn]])</f>
        <v>102 - Jelling Golfklub</v>
      </c>
      <c r="S1608">
        <f>Tabel1[[#This Row],[Fleks mænd]]+Tabel1[[#This Row],[Fleks damer]]</f>
        <v>175</v>
      </c>
      <c r="T1608">
        <f>Tabel1[[#This Row],[Junior drenge]]+Tabel1[[#This Row],[Junior piger]]+Tabel1[[#This Row],[Junior drenge uden banetill.]]+Tabel1[[#This Row],[Junior piger uden banetill.]]+Tabel1[[#This Row],[Senior mænd]]+Tabel1[[#This Row],[Senior damer]]</f>
        <v>586</v>
      </c>
      <c r="U1608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608">
        <f>Tabel1[[#This Row],[Senior mænd]]+Tabel1[[#This Row],[Senior damer]]</f>
        <v>560</v>
      </c>
      <c r="W1608">
        <f>Tabel1[[#This Row],[Langdist mænd]]+Tabel1[[#This Row],[Langdist damer]]</f>
        <v>12</v>
      </c>
      <c r="X1608">
        <f>Tabel1[[#This Row],[I alt]]</f>
        <v>773</v>
      </c>
      <c r="Y1608">
        <f>Tabel1[[#This Row],[Passive]]</f>
        <v>39</v>
      </c>
      <c r="Z1608">
        <f>Tabel1[[#This Row],[Total Aktive]]+Tabel1[[#This Row],[Total Passive]]</f>
        <v>812</v>
      </c>
    </row>
    <row r="1609" spans="1:26" x14ac:dyDescent="0.2">
      <c r="A1609">
        <v>2019</v>
      </c>
      <c r="B1609">
        <v>103</v>
      </c>
      <c r="C1609" t="s">
        <v>139</v>
      </c>
      <c r="D1609">
        <v>26</v>
      </c>
      <c r="E1609">
        <v>8</v>
      </c>
      <c r="F1609">
        <v>0</v>
      </c>
      <c r="G1609">
        <v>0</v>
      </c>
      <c r="H1609">
        <v>288</v>
      </c>
      <c r="I1609">
        <v>142</v>
      </c>
      <c r="J1609">
        <v>0</v>
      </c>
      <c r="K1609">
        <v>0</v>
      </c>
      <c r="L1609">
        <v>119</v>
      </c>
      <c r="M1609">
        <v>84</v>
      </c>
      <c r="N1609">
        <v>4</v>
      </c>
      <c r="O1609">
        <v>1</v>
      </c>
      <c r="P1609">
        <v>672</v>
      </c>
      <c r="Q1609">
        <v>0</v>
      </c>
      <c r="R1609" t="str">
        <f>_xlfn.CONCAT(Tabel1[[#This Row],[KlubNr]]," - ",Tabel1[[#This Row],[Klubnavn]])</f>
        <v>103 - Holmsland Klit Golfklub</v>
      </c>
      <c r="S1609">
        <f>Tabel1[[#This Row],[Fleks mænd]]+Tabel1[[#This Row],[Fleks damer]]</f>
        <v>203</v>
      </c>
      <c r="T1609">
        <f>Tabel1[[#This Row],[Junior drenge]]+Tabel1[[#This Row],[Junior piger]]+Tabel1[[#This Row],[Junior drenge uden banetill.]]+Tabel1[[#This Row],[Junior piger uden banetill.]]+Tabel1[[#This Row],[Senior mænd]]+Tabel1[[#This Row],[Senior damer]]</f>
        <v>464</v>
      </c>
      <c r="U1609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609">
        <f>Tabel1[[#This Row],[Senior mænd]]+Tabel1[[#This Row],[Senior damer]]</f>
        <v>430</v>
      </c>
      <c r="W1609">
        <f>Tabel1[[#This Row],[Langdist mænd]]+Tabel1[[#This Row],[Langdist damer]]</f>
        <v>5</v>
      </c>
      <c r="X1609">
        <f>Tabel1[[#This Row],[I alt]]</f>
        <v>672</v>
      </c>
      <c r="Y1609">
        <f>Tabel1[[#This Row],[Passive]]</f>
        <v>0</v>
      </c>
      <c r="Z1609">
        <f>Tabel1[[#This Row],[Total Aktive]]+Tabel1[[#This Row],[Total Passive]]</f>
        <v>672</v>
      </c>
    </row>
    <row r="1610" spans="1:26" x14ac:dyDescent="0.2">
      <c r="A1610">
        <v>2019</v>
      </c>
      <c r="B1610">
        <v>104</v>
      </c>
      <c r="C1610" t="s">
        <v>171</v>
      </c>
      <c r="D1610">
        <v>6</v>
      </c>
      <c r="E1610">
        <v>1</v>
      </c>
      <c r="F1610">
        <v>1</v>
      </c>
      <c r="G1610">
        <v>0</v>
      </c>
      <c r="H1610">
        <v>233</v>
      </c>
      <c r="I1610">
        <v>87</v>
      </c>
      <c r="J1610">
        <v>0</v>
      </c>
      <c r="K1610">
        <v>0</v>
      </c>
      <c r="L1610">
        <v>34</v>
      </c>
      <c r="M1610">
        <v>13</v>
      </c>
      <c r="N1610">
        <v>1</v>
      </c>
      <c r="O1610">
        <v>1</v>
      </c>
      <c r="P1610">
        <v>377</v>
      </c>
      <c r="Q1610">
        <v>4</v>
      </c>
      <c r="R1610" t="str">
        <f>_xlfn.CONCAT(Tabel1[[#This Row],[KlubNr]]," - ",Tabel1[[#This Row],[Klubnavn]])</f>
        <v>104 - Nordborg Golfklub</v>
      </c>
      <c r="S1610">
        <f>Tabel1[[#This Row],[Fleks mænd]]+Tabel1[[#This Row],[Fleks damer]]</f>
        <v>47</v>
      </c>
      <c r="T1610">
        <f>Tabel1[[#This Row],[Junior drenge]]+Tabel1[[#This Row],[Junior piger]]+Tabel1[[#This Row],[Junior drenge uden banetill.]]+Tabel1[[#This Row],[Junior piger uden banetill.]]+Tabel1[[#This Row],[Senior mænd]]+Tabel1[[#This Row],[Senior damer]]</f>
        <v>328</v>
      </c>
      <c r="U1610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610">
        <f>Tabel1[[#This Row],[Senior mænd]]+Tabel1[[#This Row],[Senior damer]]</f>
        <v>320</v>
      </c>
      <c r="W1610">
        <f>Tabel1[[#This Row],[Langdist mænd]]+Tabel1[[#This Row],[Langdist damer]]</f>
        <v>2</v>
      </c>
      <c r="X1610">
        <f>Tabel1[[#This Row],[I alt]]</f>
        <v>377</v>
      </c>
      <c r="Y1610">
        <f>Tabel1[[#This Row],[Passive]]</f>
        <v>4</v>
      </c>
      <c r="Z1610">
        <f>Tabel1[[#This Row],[Total Aktive]]+Tabel1[[#This Row],[Total Passive]]</f>
        <v>381</v>
      </c>
    </row>
    <row r="1611" spans="1:26" x14ac:dyDescent="0.2">
      <c r="A1611">
        <v>2019</v>
      </c>
      <c r="B1611">
        <v>105</v>
      </c>
      <c r="C1611" t="s">
        <v>117</v>
      </c>
      <c r="D1611">
        <v>3</v>
      </c>
      <c r="E1611">
        <v>1</v>
      </c>
      <c r="F1611">
        <v>0</v>
      </c>
      <c r="G1611">
        <v>0</v>
      </c>
      <c r="H1611">
        <v>256</v>
      </c>
      <c r="I1611">
        <v>150</v>
      </c>
      <c r="J1611">
        <v>0</v>
      </c>
      <c r="K1611">
        <v>0</v>
      </c>
      <c r="L1611">
        <v>149</v>
      </c>
      <c r="M1611">
        <v>80</v>
      </c>
      <c r="N1611">
        <v>50</v>
      </c>
      <c r="O1611">
        <v>29</v>
      </c>
      <c r="P1611">
        <v>718</v>
      </c>
      <c r="Q1611">
        <v>5</v>
      </c>
      <c r="R1611" t="str">
        <f>_xlfn.CONCAT(Tabel1[[#This Row],[KlubNr]]," - ",Tabel1[[#This Row],[Klubnavn]])</f>
        <v>105 - Blokhus Golf Klub</v>
      </c>
      <c r="S1611">
        <f>Tabel1[[#This Row],[Fleks mænd]]+Tabel1[[#This Row],[Fleks damer]]</f>
        <v>229</v>
      </c>
      <c r="T1611">
        <f>Tabel1[[#This Row],[Junior drenge]]+Tabel1[[#This Row],[Junior piger]]+Tabel1[[#This Row],[Junior drenge uden banetill.]]+Tabel1[[#This Row],[Junior piger uden banetill.]]+Tabel1[[#This Row],[Senior mænd]]+Tabel1[[#This Row],[Senior damer]]</f>
        <v>410</v>
      </c>
      <c r="U1611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611">
        <f>Tabel1[[#This Row],[Senior mænd]]+Tabel1[[#This Row],[Senior damer]]</f>
        <v>406</v>
      </c>
      <c r="W1611">
        <f>Tabel1[[#This Row],[Langdist mænd]]+Tabel1[[#This Row],[Langdist damer]]</f>
        <v>79</v>
      </c>
      <c r="X1611">
        <f>Tabel1[[#This Row],[I alt]]</f>
        <v>718</v>
      </c>
      <c r="Y1611">
        <f>Tabel1[[#This Row],[Passive]]</f>
        <v>5</v>
      </c>
      <c r="Z1611">
        <f>Tabel1[[#This Row],[Total Aktive]]+Tabel1[[#This Row],[Total Passive]]</f>
        <v>723</v>
      </c>
    </row>
    <row r="1612" spans="1:26" x14ac:dyDescent="0.2">
      <c r="A1612">
        <v>2019</v>
      </c>
      <c r="B1612">
        <v>106</v>
      </c>
      <c r="C1612" t="s">
        <v>147</v>
      </c>
      <c r="D1612">
        <v>6</v>
      </c>
      <c r="E1612">
        <v>2</v>
      </c>
      <c r="F1612">
        <v>0</v>
      </c>
      <c r="G1612">
        <v>1</v>
      </c>
      <c r="H1612">
        <v>194</v>
      </c>
      <c r="I1612">
        <v>84</v>
      </c>
      <c r="J1612">
        <v>0</v>
      </c>
      <c r="K1612">
        <v>0</v>
      </c>
      <c r="L1612">
        <v>54</v>
      </c>
      <c r="M1612">
        <v>24</v>
      </c>
      <c r="N1612">
        <v>13</v>
      </c>
      <c r="O1612">
        <v>6</v>
      </c>
      <c r="P1612">
        <v>384</v>
      </c>
      <c r="Q1612">
        <v>30</v>
      </c>
      <c r="R1612" t="str">
        <f>_xlfn.CONCAT(Tabel1[[#This Row],[KlubNr]]," - ",Tabel1[[#This Row],[Klubnavn]])</f>
        <v>106 - Falster Golfklub</v>
      </c>
      <c r="S1612">
        <f>Tabel1[[#This Row],[Fleks mænd]]+Tabel1[[#This Row],[Fleks damer]]</f>
        <v>78</v>
      </c>
      <c r="T1612">
        <f>Tabel1[[#This Row],[Junior drenge]]+Tabel1[[#This Row],[Junior piger]]+Tabel1[[#This Row],[Junior drenge uden banetill.]]+Tabel1[[#This Row],[Junior piger uden banetill.]]+Tabel1[[#This Row],[Senior mænd]]+Tabel1[[#This Row],[Senior damer]]</f>
        <v>287</v>
      </c>
      <c r="U1612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612">
        <f>Tabel1[[#This Row],[Senior mænd]]+Tabel1[[#This Row],[Senior damer]]</f>
        <v>278</v>
      </c>
      <c r="W1612">
        <f>Tabel1[[#This Row],[Langdist mænd]]+Tabel1[[#This Row],[Langdist damer]]</f>
        <v>19</v>
      </c>
      <c r="X1612">
        <f>Tabel1[[#This Row],[I alt]]</f>
        <v>384</v>
      </c>
      <c r="Y1612">
        <f>Tabel1[[#This Row],[Passive]]</f>
        <v>30</v>
      </c>
      <c r="Z1612">
        <f>Tabel1[[#This Row],[Total Aktive]]+Tabel1[[#This Row],[Total Passive]]</f>
        <v>414</v>
      </c>
    </row>
    <row r="1613" spans="1:26" x14ac:dyDescent="0.2">
      <c r="A1613">
        <v>2019</v>
      </c>
      <c r="B1613">
        <v>107</v>
      </c>
      <c r="C1613" t="s">
        <v>156</v>
      </c>
      <c r="D1613">
        <v>11</v>
      </c>
      <c r="E1613">
        <v>7</v>
      </c>
      <c r="F1613">
        <v>7</v>
      </c>
      <c r="G1613">
        <v>5</v>
      </c>
      <c r="H1613">
        <v>306</v>
      </c>
      <c r="I1613">
        <v>132</v>
      </c>
      <c r="J1613">
        <v>0</v>
      </c>
      <c r="K1613">
        <v>0</v>
      </c>
      <c r="L1613">
        <v>30</v>
      </c>
      <c r="M1613">
        <v>14</v>
      </c>
      <c r="N1613">
        <v>14</v>
      </c>
      <c r="O1613">
        <v>2</v>
      </c>
      <c r="P1613">
        <v>528</v>
      </c>
      <c r="Q1613">
        <v>30</v>
      </c>
      <c r="R1613" t="str">
        <f>_xlfn.CONCAT(Tabel1[[#This Row],[KlubNr]]," - ",Tabel1[[#This Row],[Klubnavn]])</f>
        <v>107 - Åskov Golfklub</v>
      </c>
      <c r="S1613">
        <f>Tabel1[[#This Row],[Fleks mænd]]+Tabel1[[#This Row],[Fleks damer]]</f>
        <v>44</v>
      </c>
      <c r="T1613">
        <f>Tabel1[[#This Row],[Junior drenge]]+Tabel1[[#This Row],[Junior piger]]+Tabel1[[#This Row],[Junior drenge uden banetill.]]+Tabel1[[#This Row],[Junior piger uden banetill.]]+Tabel1[[#This Row],[Senior mænd]]+Tabel1[[#This Row],[Senior damer]]</f>
        <v>468</v>
      </c>
      <c r="U1613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613">
        <f>Tabel1[[#This Row],[Senior mænd]]+Tabel1[[#This Row],[Senior damer]]</f>
        <v>438</v>
      </c>
      <c r="W1613">
        <f>Tabel1[[#This Row],[Langdist mænd]]+Tabel1[[#This Row],[Langdist damer]]</f>
        <v>16</v>
      </c>
      <c r="X1613">
        <f>Tabel1[[#This Row],[I alt]]</f>
        <v>528</v>
      </c>
      <c r="Y1613">
        <f>Tabel1[[#This Row],[Passive]]</f>
        <v>30</v>
      </c>
      <c r="Z1613">
        <f>Tabel1[[#This Row],[Total Aktive]]+Tabel1[[#This Row],[Total Passive]]</f>
        <v>558</v>
      </c>
    </row>
    <row r="1614" spans="1:26" x14ac:dyDescent="0.2">
      <c r="A1614">
        <v>2019</v>
      </c>
      <c r="B1614">
        <v>108</v>
      </c>
      <c r="C1614" t="s">
        <v>87</v>
      </c>
      <c r="D1614">
        <v>12</v>
      </c>
      <c r="E1614">
        <v>1</v>
      </c>
      <c r="F1614">
        <v>4</v>
      </c>
      <c r="G1614">
        <v>0</v>
      </c>
      <c r="H1614">
        <v>346</v>
      </c>
      <c r="I1614">
        <v>155</v>
      </c>
      <c r="J1614">
        <v>0</v>
      </c>
      <c r="K1614">
        <v>0</v>
      </c>
      <c r="L1614">
        <v>32</v>
      </c>
      <c r="M1614">
        <v>16</v>
      </c>
      <c r="N1614">
        <v>4</v>
      </c>
      <c r="O1614">
        <v>1</v>
      </c>
      <c r="P1614">
        <v>571</v>
      </c>
      <c r="Q1614">
        <v>45</v>
      </c>
      <c r="R1614" t="str">
        <f>_xlfn.CONCAT(Tabel1[[#This Row],[KlubNr]]," - ",Tabel1[[#This Row],[Klubnavn]])</f>
        <v>108 - Aabybro Golfklub</v>
      </c>
      <c r="S1614">
        <f>Tabel1[[#This Row],[Fleks mænd]]+Tabel1[[#This Row],[Fleks damer]]</f>
        <v>48</v>
      </c>
      <c r="T1614">
        <f>Tabel1[[#This Row],[Junior drenge]]+Tabel1[[#This Row],[Junior piger]]+Tabel1[[#This Row],[Junior drenge uden banetill.]]+Tabel1[[#This Row],[Junior piger uden banetill.]]+Tabel1[[#This Row],[Senior mænd]]+Tabel1[[#This Row],[Senior damer]]</f>
        <v>518</v>
      </c>
      <c r="U1614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614">
        <f>Tabel1[[#This Row],[Senior mænd]]+Tabel1[[#This Row],[Senior damer]]</f>
        <v>501</v>
      </c>
      <c r="W1614">
        <f>Tabel1[[#This Row],[Langdist mænd]]+Tabel1[[#This Row],[Langdist damer]]</f>
        <v>5</v>
      </c>
      <c r="X1614">
        <f>Tabel1[[#This Row],[I alt]]</f>
        <v>571</v>
      </c>
      <c r="Y1614">
        <f>Tabel1[[#This Row],[Passive]]</f>
        <v>45</v>
      </c>
      <c r="Z1614">
        <f>Tabel1[[#This Row],[Total Aktive]]+Tabel1[[#This Row],[Total Passive]]</f>
        <v>616</v>
      </c>
    </row>
    <row r="1615" spans="1:26" x14ac:dyDescent="0.2">
      <c r="A1615">
        <v>2019</v>
      </c>
      <c r="B1615">
        <v>109</v>
      </c>
      <c r="C1615" t="s">
        <v>142</v>
      </c>
      <c r="D1615">
        <v>12</v>
      </c>
      <c r="E1615">
        <v>3</v>
      </c>
      <c r="F1615">
        <v>7</v>
      </c>
      <c r="G1615">
        <v>3</v>
      </c>
      <c r="H1615">
        <v>329</v>
      </c>
      <c r="I1615">
        <v>136</v>
      </c>
      <c r="J1615">
        <v>0</v>
      </c>
      <c r="K1615">
        <v>0</v>
      </c>
      <c r="L1615">
        <v>29</v>
      </c>
      <c r="M1615">
        <v>21</v>
      </c>
      <c r="N1615">
        <v>6</v>
      </c>
      <c r="O1615">
        <v>2</v>
      </c>
      <c r="P1615">
        <v>548</v>
      </c>
      <c r="Q1615">
        <v>5</v>
      </c>
      <c r="R1615" t="str">
        <f>_xlfn.CONCAT(Tabel1[[#This Row],[KlubNr]]," - ",Tabel1[[#This Row],[Klubnavn]])</f>
        <v>109 - Sebber Kloster Golf Klub</v>
      </c>
      <c r="S1615">
        <f>Tabel1[[#This Row],[Fleks mænd]]+Tabel1[[#This Row],[Fleks damer]]</f>
        <v>50</v>
      </c>
      <c r="T1615">
        <f>Tabel1[[#This Row],[Junior drenge]]+Tabel1[[#This Row],[Junior piger]]+Tabel1[[#This Row],[Junior drenge uden banetill.]]+Tabel1[[#This Row],[Junior piger uden banetill.]]+Tabel1[[#This Row],[Senior mænd]]+Tabel1[[#This Row],[Senior damer]]</f>
        <v>490</v>
      </c>
      <c r="U1615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615">
        <f>Tabel1[[#This Row],[Senior mænd]]+Tabel1[[#This Row],[Senior damer]]</f>
        <v>465</v>
      </c>
      <c r="W1615">
        <f>Tabel1[[#This Row],[Langdist mænd]]+Tabel1[[#This Row],[Langdist damer]]</f>
        <v>8</v>
      </c>
      <c r="X1615">
        <f>Tabel1[[#This Row],[I alt]]</f>
        <v>548</v>
      </c>
      <c r="Y1615">
        <f>Tabel1[[#This Row],[Passive]]</f>
        <v>5</v>
      </c>
      <c r="Z1615">
        <f>Tabel1[[#This Row],[Total Aktive]]+Tabel1[[#This Row],[Total Passive]]</f>
        <v>553</v>
      </c>
    </row>
    <row r="1616" spans="1:26" x14ac:dyDescent="0.2">
      <c r="A1616">
        <v>2019</v>
      </c>
      <c r="B1616">
        <v>111</v>
      </c>
      <c r="C1616" t="s">
        <v>140</v>
      </c>
      <c r="D1616">
        <v>10</v>
      </c>
      <c r="E1616">
        <v>2</v>
      </c>
      <c r="F1616">
        <v>0</v>
      </c>
      <c r="G1616">
        <v>0</v>
      </c>
      <c r="H1616">
        <v>291</v>
      </c>
      <c r="I1616">
        <v>134</v>
      </c>
      <c r="J1616">
        <v>0</v>
      </c>
      <c r="K1616">
        <v>0</v>
      </c>
      <c r="L1616">
        <v>28</v>
      </c>
      <c r="M1616">
        <v>2</v>
      </c>
      <c r="N1616">
        <v>1</v>
      </c>
      <c r="O1616">
        <v>2</v>
      </c>
      <c r="P1616">
        <v>470</v>
      </c>
      <c r="Q1616">
        <v>26</v>
      </c>
      <c r="R1616" t="str">
        <f>_xlfn.CONCAT(Tabel1[[#This Row],[KlubNr]]," - ",Tabel1[[#This Row],[Klubnavn]])</f>
        <v>111 - Albertslund Golfklub</v>
      </c>
      <c r="S1616">
        <f>Tabel1[[#This Row],[Fleks mænd]]+Tabel1[[#This Row],[Fleks damer]]</f>
        <v>30</v>
      </c>
      <c r="T1616">
        <f>Tabel1[[#This Row],[Junior drenge]]+Tabel1[[#This Row],[Junior piger]]+Tabel1[[#This Row],[Junior drenge uden banetill.]]+Tabel1[[#This Row],[Junior piger uden banetill.]]+Tabel1[[#This Row],[Senior mænd]]+Tabel1[[#This Row],[Senior damer]]</f>
        <v>437</v>
      </c>
      <c r="U1616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1616">
        <f>Tabel1[[#This Row],[Senior mænd]]+Tabel1[[#This Row],[Senior damer]]</f>
        <v>425</v>
      </c>
      <c r="W1616">
        <f>Tabel1[[#This Row],[Langdist mænd]]+Tabel1[[#This Row],[Langdist damer]]</f>
        <v>3</v>
      </c>
      <c r="X1616">
        <f>Tabel1[[#This Row],[I alt]]</f>
        <v>470</v>
      </c>
      <c r="Y1616">
        <f>Tabel1[[#This Row],[Passive]]</f>
        <v>26</v>
      </c>
      <c r="Z1616">
        <f>Tabel1[[#This Row],[Total Aktive]]+Tabel1[[#This Row],[Total Passive]]</f>
        <v>496</v>
      </c>
    </row>
    <row r="1617" spans="1:26" x14ac:dyDescent="0.2">
      <c r="A1617">
        <v>2019</v>
      </c>
      <c r="B1617">
        <v>112</v>
      </c>
      <c r="C1617" t="s">
        <v>66</v>
      </c>
      <c r="D1617">
        <v>12</v>
      </c>
      <c r="E1617">
        <v>8</v>
      </c>
      <c r="F1617">
        <v>20</v>
      </c>
      <c r="G1617">
        <v>8</v>
      </c>
      <c r="H1617">
        <v>493</v>
      </c>
      <c r="I1617">
        <v>184</v>
      </c>
      <c r="J1617">
        <v>0</v>
      </c>
      <c r="K1617">
        <v>0</v>
      </c>
      <c r="L1617">
        <v>92</v>
      </c>
      <c r="M1617">
        <v>19</v>
      </c>
      <c r="N1617">
        <v>5</v>
      </c>
      <c r="O1617">
        <v>1</v>
      </c>
      <c r="P1617">
        <v>842</v>
      </c>
      <c r="Q1617">
        <v>22</v>
      </c>
      <c r="R1617" t="str">
        <f>_xlfn.CONCAT(Tabel1[[#This Row],[KlubNr]]," - ",Tabel1[[#This Row],[Klubnavn]])</f>
        <v>112 - Hammel Golf Klub</v>
      </c>
      <c r="S1617">
        <f>Tabel1[[#This Row],[Fleks mænd]]+Tabel1[[#This Row],[Fleks damer]]</f>
        <v>111</v>
      </c>
      <c r="T1617">
        <f>Tabel1[[#This Row],[Junior drenge]]+Tabel1[[#This Row],[Junior piger]]+Tabel1[[#This Row],[Junior drenge uden banetill.]]+Tabel1[[#This Row],[Junior piger uden banetill.]]+Tabel1[[#This Row],[Senior mænd]]+Tabel1[[#This Row],[Senior damer]]</f>
        <v>725</v>
      </c>
      <c r="U1617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617">
        <f>Tabel1[[#This Row],[Senior mænd]]+Tabel1[[#This Row],[Senior damer]]</f>
        <v>677</v>
      </c>
      <c r="W1617">
        <f>Tabel1[[#This Row],[Langdist mænd]]+Tabel1[[#This Row],[Langdist damer]]</f>
        <v>6</v>
      </c>
      <c r="X1617">
        <f>Tabel1[[#This Row],[I alt]]</f>
        <v>842</v>
      </c>
      <c r="Y1617">
        <f>Tabel1[[#This Row],[Passive]]</f>
        <v>22</v>
      </c>
      <c r="Z1617">
        <f>Tabel1[[#This Row],[Total Aktive]]+Tabel1[[#This Row],[Total Passive]]</f>
        <v>864</v>
      </c>
    </row>
    <row r="1618" spans="1:26" x14ac:dyDescent="0.2">
      <c r="A1618">
        <v>2019</v>
      </c>
      <c r="B1618">
        <v>113</v>
      </c>
      <c r="C1618" t="s">
        <v>62</v>
      </c>
      <c r="D1618">
        <v>24</v>
      </c>
      <c r="E1618">
        <v>3</v>
      </c>
      <c r="F1618">
        <v>2</v>
      </c>
      <c r="G1618">
        <v>0</v>
      </c>
      <c r="H1618">
        <v>173</v>
      </c>
      <c r="I1618">
        <v>121</v>
      </c>
      <c r="J1618">
        <v>2</v>
      </c>
      <c r="K1618">
        <v>0</v>
      </c>
      <c r="L1618">
        <v>1127</v>
      </c>
      <c r="M1618">
        <v>269</v>
      </c>
      <c r="N1618">
        <v>43</v>
      </c>
      <c r="O1618">
        <v>33</v>
      </c>
      <c r="P1618">
        <v>1797</v>
      </c>
      <c r="Q1618">
        <v>4</v>
      </c>
      <c r="R1618" t="str">
        <f>_xlfn.CONCAT(Tabel1[[#This Row],[KlubNr]]," - ",Tabel1[[#This Row],[Klubnavn]])</f>
        <v>113 - Læsø Seaside Golf Klub</v>
      </c>
      <c r="S1618">
        <f>Tabel1[[#This Row],[Fleks mænd]]+Tabel1[[#This Row],[Fleks damer]]</f>
        <v>1396</v>
      </c>
      <c r="T1618">
        <f>Tabel1[[#This Row],[Junior drenge]]+Tabel1[[#This Row],[Junior piger]]+Tabel1[[#This Row],[Junior drenge uden banetill.]]+Tabel1[[#This Row],[Junior piger uden banetill.]]+Tabel1[[#This Row],[Senior mænd]]+Tabel1[[#This Row],[Senior damer]]</f>
        <v>323</v>
      </c>
      <c r="U1618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618">
        <f>Tabel1[[#This Row],[Senior mænd]]+Tabel1[[#This Row],[Senior damer]]</f>
        <v>294</v>
      </c>
      <c r="W1618">
        <f>Tabel1[[#This Row],[Langdist mænd]]+Tabel1[[#This Row],[Langdist damer]]</f>
        <v>76</v>
      </c>
      <c r="X1618">
        <f>Tabel1[[#This Row],[I alt]]</f>
        <v>1797</v>
      </c>
      <c r="Y1618">
        <f>Tabel1[[#This Row],[Passive]]</f>
        <v>4</v>
      </c>
      <c r="Z1618">
        <f>Tabel1[[#This Row],[Total Aktive]]+Tabel1[[#This Row],[Total Passive]]</f>
        <v>1801</v>
      </c>
    </row>
    <row r="1619" spans="1:26" x14ac:dyDescent="0.2">
      <c r="A1619">
        <v>2019</v>
      </c>
      <c r="B1619">
        <v>114</v>
      </c>
      <c r="C1619" t="s">
        <v>103</v>
      </c>
      <c r="D1619">
        <v>6</v>
      </c>
      <c r="E1619">
        <v>0</v>
      </c>
      <c r="F1619">
        <v>12</v>
      </c>
      <c r="G1619">
        <v>0</v>
      </c>
      <c r="H1619">
        <v>364</v>
      </c>
      <c r="I1619">
        <v>186</v>
      </c>
      <c r="J1619">
        <v>0</v>
      </c>
      <c r="K1619">
        <v>0</v>
      </c>
      <c r="L1619">
        <v>38</v>
      </c>
      <c r="M1619">
        <v>35</v>
      </c>
      <c r="N1619">
        <v>17</v>
      </c>
      <c r="O1619">
        <v>7</v>
      </c>
      <c r="P1619">
        <v>665</v>
      </c>
      <c r="Q1619">
        <v>17</v>
      </c>
      <c r="R1619" t="str">
        <f>_xlfn.CONCAT(Tabel1[[#This Row],[KlubNr]]," - ",Tabel1[[#This Row],[Klubnavn]])</f>
        <v>114 - Hals Seaside Golf</v>
      </c>
      <c r="S1619">
        <f>Tabel1[[#This Row],[Fleks mænd]]+Tabel1[[#This Row],[Fleks damer]]</f>
        <v>73</v>
      </c>
      <c r="T1619">
        <f>Tabel1[[#This Row],[Junior drenge]]+Tabel1[[#This Row],[Junior piger]]+Tabel1[[#This Row],[Junior drenge uden banetill.]]+Tabel1[[#This Row],[Junior piger uden banetill.]]+Tabel1[[#This Row],[Senior mænd]]+Tabel1[[#This Row],[Senior damer]]</f>
        <v>568</v>
      </c>
      <c r="U1619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619">
        <f>Tabel1[[#This Row],[Senior mænd]]+Tabel1[[#This Row],[Senior damer]]</f>
        <v>550</v>
      </c>
      <c r="W1619">
        <f>Tabel1[[#This Row],[Langdist mænd]]+Tabel1[[#This Row],[Langdist damer]]</f>
        <v>24</v>
      </c>
      <c r="X1619">
        <f>Tabel1[[#This Row],[I alt]]</f>
        <v>665</v>
      </c>
      <c r="Y1619">
        <f>Tabel1[[#This Row],[Passive]]</f>
        <v>17</v>
      </c>
      <c r="Z1619">
        <f>Tabel1[[#This Row],[Total Aktive]]+Tabel1[[#This Row],[Total Passive]]</f>
        <v>682</v>
      </c>
    </row>
    <row r="1620" spans="1:26" x14ac:dyDescent="0.2">
      <c r="A1620">
        <v>2019</v>
      </c>
      <c r="B1620">
        <v>116</v>
      </c>
      <c r="C1620" t="s">
        <v>101</v>
      </c>
      <c r="D1620">
        <v>19</v>
      </c>
      <c r="E1620">
        <v>4</v>
      </c>
      <c r="F1620">
        <v>13</v>
      </c>
      <c r="G1620">
        <v>4</v>
      </c>
      <c r="H1620">
        <v>540</v>
      </c>
      <c r="I1620">
        <v>280</v>
      </c>
      <c r="J1620">
        <v>0</v>
      </c>
      <c r="K1620">
        <v>0</v>
      </c>
      <c r="L1620">
        <v>0</v>
      </c>
      <c r="M1620">
        <v>0</v>
      </c>
      <c r="N1620">
        <v>18</v>
      </c>
      <c r="O1620">
        <v>4</v>
      </c>
      <c r="P1620">
        <v>882</v>
      </c>
      <c r="Q1620">
        <v>23</v>
      </c>
      <c r="R1620" t="str">
        <f>_xlfn.CONCAT(Tabel1[[#This Row],[KlubNr]]," - ",Tabel1[[#This Row],[Klubnavn]])</f>
        <v>116 - Frederikshavn Golf Klub</v>
      </c>
      <c r="S1620">
        <f>Tabel1[[#This Row],[Fleks mænd]]+Tabel1[[#This Row],[Fleks damer]]</f>
        <v>0</v>
      </c>
      <c r="T1620">
        <f>Tabel1[[#This Row],[Junior drenge]]+Tabel1[[#This Row],[Junior piger]]+Tabel1[[#This Row],[Junior drenge uden banetill.]]+Tabel1[[#This Row],[Junior piger uden banetill.]]+Tabel1[[#This Row],[Senior mænd]]+Tabel1[[#This Row],[Senior damer]]</f>
        <v>860</v>
      </c>
      <c r="U1620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620">
        <f>Tabel1[[#This Row],[Senior mænd]]+Tabel1[[#This Row],[Senior damer]]</f>
        <v>820</v>
      </c>
      <c r="W1620">
        <f>Tabel1[[#This Row],[Langdist mænd]]+Tabel1[[#This Row],[Langdist damer]]</f>
        <v>22</v>
      </c>
      <c r="X1620">
        <f>Tabel1[[#This Row],[I alt]]</f>
        <v>882</v>
      </c>
      <c r="Y1620">
        <f>Tabel1[[#This Row],[Passive]]</f>
        <v>23</v>
      </c>
      <c r="Z1620">
        <f>Tabel1[[#This Row],[Total Aktive]]+Tabel1[[#This Row],[Total Passive]]</f>
        <v>905</v>
      </c>
    </row>
    <row r="1621" spans="1:26" x14ac:dyDescent="0.2">
      <c r="A1621">
        <v>2019</v>
      </c>
      <c r="B1621">
        <v>117</v>
      </c>
      <c r="C1621" t="s">
        <v>41</v>
      </c>
      <c r="D1621">
        <v>30</v>
      </c>
      <c r="E1621">
        <v>6</v>
      </c>
      <c r="F1621">
        <v>27</v>
      </c>
      <c r="G1621">
        <v>6</v>
      </c>
      <c r="H1621">
        <v>618</v>
      </c>
      <c r="I1621">
        <v>259</v>
      </c>
      <c r="J1621">
        <v>0</v>
      </c>
      <c r="K1621">
        <v>0</v>
      </c>
      <c r="L1621">
        <v>124</v>
      </c>
      <c r="M1621">
        <v>66</v>
      </c>
      <c r="N1621">
        <v>0</v>
      </c>
      <c r="O1621">
        <v>0</v>
      </c>
      <c r="P1621">
        <v>1136</v>
      </c>
      <c r="Q1621">
        <v>152</v>
      </c>
      <c r="R1621" t="str">
        <f>_xlfn.CONCAT(Tabel1[[#This Row],[KlubNr]]," - ",Tabel1[[#This Row],[Klubnavn]])</f>
        <v>117 - Værløse Golfklub</v>
      </c>
      <c r="S1621">
        <f>Tabel1[[#This Row],[Fleks mænd]]+Tabel1[[#This Row],[Fleks damer]]</f>
        <v>190</v>
      </c>
      <c r="T1621">
        <f>Tabel1[[#This Row],[Junior drenge]]+Tabel1[[#This Row],[Junior piger]]+Tabel1[[#This Row],[Junior drenge uden banetill.]]+Tabel1[[#This Row],[Junior piger uden banetill.]]+Tabel1[[#This Row],[Senior mænd]]+Tabel1[[#This Row],[Senior damer]]</f>
        <v>946</v>
      </c>
      <c r="U1621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1621">
        <f>Tabel1[[#This Row],[Senior mænd]]+Tabel1[[#This Row],[Senior damer]]</f>
        <v>877</v>
      </c>
      <c r="W1621">
        <f>Tabel1[[#This Row],[Langdist mænd]]+Tabel1[[#This Row],[Langdist damer]]</f>
        <v>0</v>
      </c>
      <c r="X1621">
        <f>Tabel1[[#This Row],[I alt]]</f>
        <v>1136</v>
      </c>
      <c r="Y1621">
        <f>Tabel1[[#This Row],[Passive]]</f>
        <v>152</v>
      </c>
      <c r="Z1621">
        <f>Tabel1[[#This Row],[Total Aktive]]+Tabel1[[#This Row],[Total Passive]]</f>
        <v>1288</v>
      </c>
    </row>
    <row r="1622" spans="1:26" x14ac:dyDescent="0.2">
      <c r="A1622">
        <v>2019</v>
      </c>
      <c r="B1622">
        <v>118</v>
      </c>
      <c r="C1622" t="s">
        <v>133</v>
      </c>
      <c r="D1622">
        <v>12</v>
      </c>
      <c r="E1622">
        <v>7</v>
      </c>
      <c r="F1622">
        <v>2</v>
      </c>
      <c r="G1622">
        <v>0</v>
      </c>
      <c r="H1622">
        <v>307</v>
      </c>
      <c r="I1622">
        <v>173</v>
      </c>
      <c r="J1622">
        <v>0</v>
      </c>
      <c r="K1622">
        <v>0</v>
      </c>
      <c r="L1622">
        <v>127</v>
      </c>
      <c r="M1622">
        <v>77</v>
      </c>
      <c r="N1622">
        <v>0</v>
      </c>
      <c r="O1622">
        <v>0</v>
      </c>
      <c r="P1622">
        <v>705</v>
      </c>
      <c r="Q1622">
        <v>69</v>
      </c>
      <c r="R1622" t="str">
        <f>_xlfn.CONCAT(Tabel1[[#This Row],[KlubNr]]," - ",Tabel1[[#This Row],[Klubnavn]])</f>
        <v>118 - Marielyst Golf Klub</v>
      </c>
      <c r="S1622">
        <f>Tabel1[[#This Row],[Fleks mænd]]+Tabel1[[#This Row],[Fleks damer]]</f>
        <v>204</v>
      </c>
      <c r="T1622">
        <f>Tabel1[[#This Row],[Junior drenge]]+Tabel1[[#This Row],[Junior piger]]+Tabel1[[#This Row],[Junior drenge uden banetill.]]+Tabel1[[#This Row],[Junior piger uden banetill.]]+Tabel1[[#This Row],[Senior mænd]]+Tabel1[[#This Row],[Senior damer]]</f>
        <v>501</v>
      </c>
      <c r="U1622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622">
        <f>Tabel1[[#This Row],[Senior mænd]]+Tabel1[[#This Row],[Senior damer]]</f>
        <v>480</v>
      </c>
      <c r="W1622">
        <f>Tabel1[[#This Row],[Langdist mænd]]+Tabel1[[#This Row],[Langdist damer]]</f>
        <v>0</v>
      </c>
      <c r="X1622">
        <f>Tabel1[[#This Row],[I alt]]</f>
        <v>705</v>
      </c>
      <c r="Y1622">
        <f>Tabel1[[#This Row],[Passive]]</f>
        <v>69</v>
      </c>
      <c r="Z1622">
        <f>Tabel1[[#This Row],[Total Aktive]]+Tabel1[[#This Row],[Total Passive]]</f>
        <v>774</v>
      </c>
    </row>
    <row r="1623" spans="1:26" x14ac:dyDescent="0.2">
      <c r="A1623">
        <v>2019</v>
      </c>
      <c r="B1623">
        <v>119</v>
      </c>
      <c r="C1623" t="s">
        <v>174</v>
      </c>
      <c r="D1623">
        <v>11</v>
      </c>
      <c r="E1623">
        <v>1</v>
      </c>
      <c r="F1623">
        <v>1</v>
      </c>
      <c r="G1623">
        <v>1</v>
      </c>
      <c r="H1623">
        <v>188</v>
      </c>
      <c r="I1623">
        <v>107</v>
      </c>
      <c r="J1623">
        <v>0</v>
      </c>
      <c r="K1623">
        <v>0</v>
      </c>
      <c r="L1623">
        <v>30</v>
      </c>
      <c r="M1623">
        <v>15</v>
      </c>
      <c r="N1623">
        <v>7</v>
      </c>
      <c r="O1623">
        <v>5</v>
      </c>
      <c r="P1623">
        <v>366</v>
      </c>
      <c r="Q1623">
        <v>19</v>
      </c>
      <c r="R1623" t="str">
        <f>_xlfn.CONCAT(Tabel1[[#This Row],[KlubNr]]," - ",Tabel1[[#This Row],[Klubnavn]])</f>
        <v>119 - Halsted Kloster Golfklub</v>
      </c>
      <c r="S1623">
        <f>Tabel1[[#This Row],[Fleks mænd]]+Tabel1[[#This Row],[Fleks damer]]</f>
        <v>45</v>
      </c>
      <c r="T1623">
        <f>Tabel1[[#This Row],[Junior drenge]]+Tabel1[[#This Row],[Junior piger]]+Tabel1[[#This Row],[Junior drenge uden banetill.]]+Tabel1[[#This Row],[Junior piger uden banetill.]]+Tabel1[[#This Row],[Senior mænd]]+Tabel1[[#This Row],[Senior damer]]</f>
        <v>309</v>
      </c>
      <c r="U1623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623">
        <f>Tabel1[[#This Row],[Senior mænd]]+Tabel1[[#This Row],[Senior damer]]</f>
        <v>295</v>
      </c>
      <c r="W1623">
        <f>Tabel1[[#This Row],[Langdist mænd]]+Tabel1[[#This Row],[Langdist damer]]</f>
        <v>12</v>
      </c>
      <c r="X1623">
        <f>Tabel1[[#This Row],[I alt]]</f>
        <v>366</v>
      </c>
      <c r="Y1623">
        <f>Tabel1[[#This Row],[Passive]]</f>
        <v>19</v>
      </c>
      <c r="Z1623">
        <f>Tabel1[[#This Row],[Total Aktive]]+Tabel1[[#This Row],[Total Passive]]</f>
        <v>385</v>
      </c>
    </row>
    <row r="1624" spans="1:26" x14ac:dyDescent="0.2">
      <c r="A1624">
        <v>2019</v>
      </c>
      <c r="B1624">
        <v>120</v>
      </c>
      <c r="C1624" t="s">
        <v>59</v>
      </c>
      <c r="D1624">
        <v>60</v>
      </c>
      <c r="E1624">
        <v>19</v>
      </c>
      <c r="F1624">
        <v>4</v>
      </c>
      <c r="G1624">
        <v>3</v>
      </c>
      <c r="H1624">
        <v>1202</v>
      </c>
      <c r="I1624">
        <v>315</v>
      </c>
      <c r="J1624">
        <v>1</v>
      </c>
      <c r="K1624">
        <v>0</v>
      </c>
      <c r="L1624">
        <v>681</v>
      </c>
      <c r="M1624">
        <v>325</v>
      </c>
      <c r="N1624">
        <v>0</v>
      </c>
      <c r="O1624">
        <v>0</v>
      </c>
      <c r="P1624">
        <v>2610</v>
      </c>
      <c r="Q1624">
        <v>65</v>
      </c>
      <c r="R1624" t="str">
        <f>_xlfn.CONCAT(Tabel1[[#This Row],[KlubNr]]," - ",Tabel1[[#This Row],[Klubnavn]])</f>
        <v>120 - Smørum Golfklub</v>
      </c>
      <c r="S1624">
        <f>Tabel1[[#This Row],[Fleks mænd]]+Tabel1[[#This Row],[Fleks damer]]</f>
        <v>1006</v>
      </c>
      <c r="T1624">
        <f>Tabel1[[#This Row],[Junior drenge]]+Tabel1[[#This Row],[Junior piger]]+Tabel1[[#This Row],[Junior drenge uden banetill.]]+Tabel1[[#This Row],[Junior piger uden banetill.]]+Tabel1[[#This Row],[Senior mænd]]+Tabel1[[#This Row],[Senior damer]]</f>
        <v>1603</v>
      </c>
      <c r="U1624">
        <f>Tabel1[[#This Row],[Junior drenge]]+Tabel1[[#This Row],[Junior piger]]+Tabel1[[#This Row],[Junior drenge uden banetill.]]+Tabel1[[#This Row],[Junior piger uden banetill.]]+Tabel1[[#This Row],[Fleks drenge]]+Tabel1[[#This Row],[Fleks piger]]</f>
        <v>87</v>
      </c>
      <c r="V1624">
        <f>Tabel1[[#This Row],[Senior mænd]]+Tabel1[[#This Row],[Senior damer]]</f>
        <v>1517</v>
      </c>
      <c r="W1624">
        <f>Tabel1[[#This Row],[Langdist mænd]]+Tabel1[[#This Row],[Langdist damer]]</f>
        <v>0</v>
      </c>
      <c r="X1624">
        <f>Tabel1[[#This Row],[I alt]]</f>
        <v>2610</v>
      </c>
      <c r="Y1624">
        <f>Tabel1[[#This Row],[Passive]]</f>
        <v>65</v>
      </c>
      <c r="Z1624">
        <f>Tabel1[[#This Row],[Total Aktive]]+Tabel1[[#This Row],[Total Passive]]</f>
        <v>2675</v>
      </c>
    </row>
    <row r="1625" spans="1:26" x14ac:dyDescent="0.2">
      <c r="A1625">
        <v>2019</v>
      </c>
      <c r="B1625">
        <v>122</v>
      </c>
      <c r="C1625" t="s">
        <v>137</v>
      </c>
      <c r="D1625">
        <v>16</v>
      </c>
      <c r="E1625">
        <v>5</v>
      </c>
      <c r="F1625">
        <v>0</v>
      </c>
      <c r="G1625">
        <v>0</v>
      </c>
      <c r="H1625">
        <v>401</v>
      </c>
      <c r="I1625">
        <v>161</v>
      </c>
      <c r="J1625">
        <v>0</v>
      </c>
      <c r="K1625">
        <v>0</v>
      </c>
      <c r="L1625">
        <v>58</v>
      </c>
      <c r="M1625">
        <v>33</v>
      </c>
      <c r="N1625">
        <v>5</v>
      </c>
      <c r="O1625">
        <v>1</v>
      </c>
      <c r="P1625">
        <v>680</v>
      </c>
      <c r="Q1625">
        <v>54</v>
      </c>
      <c r="R1625" t="str">
        <f>_xlfn.CONCAT(Tabel1[[#This Row],[KlubNr]]," - ",Tabel1[[#This Row],[Klubnavn]])</f>
        <v>122 - Brande Golfklub</v>
      </c>
      <c r="S1625">
        <f>Tabel1[[#This Row],[Fleks mænd]]+Tabel1[[#This Row],[Fleks damer]]</f>
        <v>91</v>
      </c>
      <c r="T1625">
        <f>Tabel1[[#This Row],[Junior drenge]]+Tabel1[[#This Row],[Junior piger]]+Tabel1[[#This Row],[Junior drenge uden banetill.]]+Tabel1[[#This Row],[Junior piger uden banetill.]]+Tabel1[[#This Row],[Senior mænd]]+Tabel1[[#This Row],[Senior damer]]</f>
        <v>583</v>
      </c>
      <c r="U1625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625">
        <f>Tabel1[[#This Row],[Senior mænd]]+Tabel1[[#This Row],[Senior damer]]</f>
        <v>562</v>
      </c>
      <c r="W1625">
        <f>Tabel1[[#This Row],[Langdist mænd]]+Tabel1[[#This Row],[Langdist damer]]</f>
        <v>6</v>
      </c>
      <c r="X1625">
        <f>Tabel1[[#This Row],[I alt]]</f>
        <v>680</v>
      </c>
      <c r="Y1625">
        <f>Tabel1[[#This Row],[Passive]]</f>
        <v>54</v>
      </c>
      <c r="Z1625">
        <f>Tabel1[[#This Row],[Total Aktive]]+Tabel1[[#This Row],[Total Passive]]</f>
        <v>734</v>
      </c>
    </row>
    <row r="1626" spans="1:26" x14ac:dyDescent="0.2">
      <c r="A1626">
        <v>2019</v>
      </c>
      <c r="B1626">
        <v>123</v>
      </c>
      <c r="C1626" t="s">
        <v>30</v>
      </c>
      <c r="D1626">
        <v>21</v>
      </c>
      <c r="E1626">
        <v>8</v>
      </c>
      <c r="F1626">
        <v>5</v>
      </c>
      <c r="G1626">
        <v>8</v>
      </c>
      <c r="H1626">
        <v>372</v>
      </c>
      <c r="I1626">
        <v>186</v>
      </c>
      <c r="J1626">
        <v>0</v>
      </c>
      <c r="K1626">
        <v>0</v>
      </c>
      <c r="L1626">
        <v>34</v>
      </c>
      <c r="M1626">
        <v>10</v>
      </c>
      <c r="N1626">
        <v>12</v>
      </c>
      <c r="O1626">
        <v>4</v>
      </c>
      <c r="P1626">
        <v>660</v>
      </c>
      <c r="Q1626">
        <v>67</v>
      </c>
      <c r="R1626" t="str">
        <f>_xlfn.CONCAT(Tabel1[[#This Row],[KlubNr]]," - ",Tabel1[[#This Row],[Klubnavn]])</f>
        <v>123 - Struer Golfklub</v>
      </c>
      <c r="S1626">
        <f>Tabel1[[#This Row],[Fleks mænd]]+Tabel1[[#This Row],[Fleks damer]]</f>
        <v>44</v>
      </c>
      <c r="T1626">
        <f>Tabel1[[#This Row],[Junior drenge]]+Tabel1[[#This Row],[Junior piger]]+Tabel1[[#This Row],[Junior drenge uden banetill.]]+Tabel1[[#This Row],[Junior piger uden banetill.]]+Tabel1[[#This Row],[Senior mænd]]+Tabel1[[#This Row],[Senior damer]]</f>
        <v>600</v>
      </c>
      <c r="U1626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626">
        <f>Tabel1[[#This Row],[Senior mænd]]+Tabel1[[#This Row],[Senior damer]]</f>
        <v>558</v>
      </c>
      <c r="W1626">
        <f>Tabel1[[#This Row],[Langdist mænd]]+Tabel1[[#This Row],[Langdist damer]]</f>
        <v>16</v>
      </c>
      <c r="X1626">
        <f>Tabel1[[#This Row],[I alt]]</f>
        <v>660</v>
      </c>
      <c r="Y1626">
        <f>Tabel1[[#This Row],[Passive]]</f>
        <v>67</v>
      </c>
      <c r="Z1626">
        <f>Tabel1[[#This Row],[Total Aktive]]+Tabel1[[#This Row],[Total Passive]]</f>
        <v>727</v>
      </c>
    </row>
    <row r="1627" spans="1:26" x14ac:dyDescent="0.2">
      <c r="A1627">
        <v>2019</v>
      </c>
      <c r="B1627">
        <v>124</v>
      </c>
      <c r="C1627" t="s">
        <v>85</v>
      </c>
      <c r="D1627">
        <v>21</v>
      </c>
      <c r="E1627">
        <v>6</v>
      </c>
      <c r="F1627">
        <v>6</v>
      </c>
      <c r="G1627">
        <v>4</v>
      </c>
      <c r="H1627">
        <v>452</v>
      </c>
      <c r="I1627">
        <v>173</v>
      </c>
      <c r="J1627">
        <v>1</v>
      </c>
      <c r="K1627">
        <v>0</v>
      </c>
      <c r="L1627">
        <v>439</v>
      </c>
      <c r="M1627">
        <v>202</v>
      </c>
      <c r="N1627">
        <v>3</v>
      </c>
      <c r="O1627">
        <v>1</v>
      </c>
      <c r="P1627">
        <v>1308</v>
      </c>
      <c r="Q1627">
        <v>5</v>
      </c>
      <c r="R1627" t="str">
        <f>_xlfn.CONCAT(Tabel1[[#This Row],[KlubNr]]," - ",Tabel1[[#This Row],[Klubnavn]])</f>
        <v>124 - Nivå Golf Klub</v>
      </c>
      <c r="S1627">
        <f>Tabel1[[#This Row],[Fleks mænd]]+Tabel1[[#This Row],[Fleks damer]]</f>
        <v>641</v>
      </c>
      <c r="T1627">
        <f>Tabel1[[#This Row],[Junior drenge]]+Tabel1[[#This Row],[Junior piger]]+Tabel1[[#This Row],[Junior drenge uden banetill.]]+Tabel1[[#This Row],[Junior piger uden banetill.]]+Tabel1[[#This Row],[Senior mænd]]+Tabel1[[#This Row],[Senior damer]]</f>
        <v>662</v>
      </c>
      <c r="U1627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1627">
        <f>Tabel1[[#This Row],[Senior mænd]]+Tabel1[[#This Row],[Senior damer]]</f>
        <v>625</v>
      </c>
      <c r="W1627">
        <f>Tabel1[[#This Row],[Langdist mænd]]+Tabel1[[#This Row],[Langdist damer]]</f>
        <v>4</v>
      </c>
      <c r="X1627">
        <f>Tabel1[[#This Row],[I alt]]</f>
        <v>1308</v>
      </c>
      <c r="Y1627">
        <f>Tabel1[[#This Row],[Passive]]</f>
        <v>5</v>
      </c>
      <c r="Z1627">
        <f>Tabel1[[#This Row],[Total Aktive]]+Tabel1[[#This Row],[Total Passive]]</f>
        <v>1313</v>
      </c>
    </row>
    <row r="1628" spans="1:26" x14ac:dyDescent="0.2">
      <c r="A1628">
        <v>2019</v>
      </c>
      <c r="B1628">
        <v>125</v>
      </c>
      <c r="C1628" t="s">
        <v>201</v>
      </c>
      <c r="D1628">
        <v>0</v>
      </c>
      <c r="E1628">
        <v>0</v>
      </c>
      <c r="F1628">
        <v>0</v>
      </c>
      <c r="G1628">
        <v>0</v>
      </c>
      <c r="H1628">
        <v>33</v>
      </c>
      <c r="I1628">
        <v>19</v>
      </c>
      <c r="J1628">
        <v>0</v>
      </c>
      <c r="K1628">
        <v>0</v>
      </c>
      <c r="L1628">
        <v>0</v>
      </c>
      <c r="M1628">
        <v>0</v>
      </c>
      <c r="N1628">
        <v>0</v>
      </c>
      <c r="O1628">
        <v>0</v>
      </c>
      <c r="P1628">
        <v>52</v>
      </c>
      <c r="Q1628">
        <v>1</v>
      </c>
      <c r="R1628" t="str">
        <f>_xlfn.CONCAT(Tabel1[[#This Row],[KlubNr]]," - ",Tabel1[[#This Row],[Klubnavn]])</f>
        <v>125 - Arrild Golf Klub</v>
      </c>
      <c r="S1628">
        <f>Tabel1[[#This Row],[Fleks mænd]]+Tabel1[[#This Row],[Fleks damer]]</f>
        <v>0</v>
      </c>
      <c r="T1628">
        <f>Tabel1[[#This Row],[Junior drenge]]+Tabel1[[#This Row],[Junior piger]]+Tabel1[[#This Row],[Junior drenge uden banetill.]]+Tabel1[[#This Row],[Junior piger uden banetill.]]+Tabel1[[#This Row],[Senior mænd]]+Tabel1[[#This Row],[Senior damer]]</f>
        <v>52</v>
      </c>
      <c r="U1628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628">
        <f>Tabel1[[#This Row],[Senior mænd]]+Tabel1[[#This Row],[Senior damer]]</f>
        <v>52</v>
      </c>
      <c r="W1628">
        <f>Tabel1[[#This Row],[Langdist mænd]]+Tabel1[[#This Row],[Langdist damer]]</f>
        <v>0</v>
      </c>
      <c r="X1628">
        <f>Tabel1[[#This Row],[I alt]]</f>
        <v>52</v>
      </c>
      <c r="Y1628">
        <f>Tabel1[[#This Row],[Passive]]</f>
        <v>1</v>
      </c>
      <c r="Z1628">
        <f>Tabel1[[#This Row],[Total Aktive]]+Tabel1[[#This Row],[Total Passive]]</f>
        <v>53</v>
      </c>
    </row>
    <row r="1629" spans="1:26" x14ac:dyDescent="0.2">
      <c r="A1629">
        <v>2019</v>
      </c>
      <c r="B1629">
        <v>126</v>
      </c>
      <c r="C1629" t="s">
        <v>143</v>
      </c>
      <c r="D1629">
        <v>6</v>
      </c>
      <c r="E1629">
        <v>0</v>
      </c>
      <c r="F1629">
        <v>4</v>
      </c>
      <c r="G1629">
        <v>4</v>
      </c>
      <c r="H1629">
        <v>254</v>
      </c>
      <c r="I1629">
        <v>109</v>
      </c>
      <c r="J1629">
        <v>0</v>
      </c>
      <c r="K1629">
        <v>0</v>
      </c>
      <c r="L1629">
        <v>56</v>
      </c>
      <c r="M1629">
        <v>21</v>
      </c>
      <c r="N1629">
        <v>15</v>
      </c>
      <c r="O1629">
        <v>10</v>
      </c>
      <c r="P1629">
        <v>479</v>
      </c>
      <c r="Q1629">
        <v>4</v>
      </c>
      <c r="R1629" t="str">
        <f>_xlfn.CONCAT(Tabel1[[#This Row],[KlubNr]]," - ",Tabel1[[#This Row],[Klubnavn]])</f>
        <v>126 - Harre Vig Golfklub</v>
      </c>
      <c r="S1629">
        <f>Tabel1[[#This Row],[Fleks mænd]]+Tabel1[[#This Row],[Fleks damer]]</f>
        <v>77</v>
      </c>
      <c r="T1629">
        <f>Tabel1[[#This Row],[Junior drenge]]+Tabel1[[#This Row],[Junior piger]]+Tabel1[[#This Row],[Junior drenge uden banetill.]]+Tabel1[[#This Row],[Junior piger uden banetill.]]+Tabel1[[#This Row],[Senior mænd]]+Tabel1[[#This Row],[Senior damer]]</f>
        <v>377</v>
      </c>
      <c r="U1629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629">
        <f>Tabel1[[#This Row],[Senior mænd]]+Tabel1[[#This Row],[Senior damer]]</f>
        <v>363</v>
      </c>
      <c r="W1629">
        <f>Tabel1[[#This Row],[Langdist mænd]]+Tabel1[[#This Row],[Langdist damer]]</f>
        <v>25</v>
      </c>
      <c r="X1629">
        <f>Tabel1[[#This Row],[I alt]]</f>
        <v>479</v>
      </c>
      <c r="Y1629">
        <f>Tabel1[[#This Row],[Passive]]</f>
        <v>4</v>
      </c>
      <c r="Z1629">
        <f>Tabel1[[#This Row],[Total Aktive]]+Tabel1[[#This Row],[Total Passive]]</f>
        <v>483</v>
      </c>
    </row>
    <row r="1630" spans="1:26" x14ac:dyDescent="0.2">
      <c r="A1630">
        <v>2019</v>
      </c>
      <c r="B1630">
        <v>127</v>
      </c>
      <c r="C1630" t="s">
        <v>190</v>
      </c>
      <c r="D1630">
        <v>8</v>
      </c>
      <c r="E1630">
        <v>3</v>
      </c>
      <c r="F1630">
        <v>0</v>
      </c>
      <c r="G1630">
        <v>0</v>
      </c>
      <c r="H1630">
        <v>122</v>
      </c>
      <c r="I1630">
        <v>58</v>
      </c>
      <c r="J1630">
        <v>0</v>
      </c>
      <c r="K1630">
        <v>0</v>
      </c>
      <c r="L1630">
        <v>21</v>
      </c>
      <c r="M1630">
        <v>8</v>
      </c>
      <c r="N1630">
        <v>0</v>
      </c>
      <c r="O1630">
        <v>0</v>
      </c>
      <c r="P1630">
        <v>220</v>
      </c>
      <c r="Q1630">
        <v>8</v>
      </c>
      <c r="R1630" t="str">
        <f>_xlfn.CONCAT(Tabel1[[#This Row],[KlubNr]]," - ",Tabel1[[#This Row],[Klubnavn]])</f>
        <v>127 - Solrød Golfklub</v>
      </c>
      <c r="S1630">
        <f>Tabel1[[#This Row],[Fleks mænd]]+Tabel1[[#This Row],[Fleks damer]]</f>
        <v>29</v>
      </c>
      <c r="T1630">
        <f>Tabel1[[#This Row],[Junior drenge]]+Tabel1[[#This Row],[Junior piger]]+Tabel1[[#This Row],[Junior drenge uden banetill.]]+Tabel1[[#This Row],[Junior piger uden banetill.]]+Tabel1[[#This Row],[Senior mænd]]+Tabel1[[#This Row],[Senior damer]]</f>
        <v>191</v>
      </c>
      <c r="U1630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630">
        <f>Tabel1[[#This Row],[Senior mænd]]+Tabel1[[#This Row],[Senior damer]]</f>
        <v>180</v>
      </c>
      <c r="W1630">
        <f>Tabel1[[#This Row],[Langdist mænd]]+Tabel1[[#This Row],[Langdist damer]]</f>
        <v>0</v>
      </c>
      <c r="X1630">
        <f>Tabel1[[#This Row],[I alt]]</f>
        <v>220</v>
      </c>
      <c r="Y1630">
        <f>Tabel1[[#This Row],[Passive]]</f>
        <v>8</v>
      </c>
      <c r="Z1630">
        <f>Tabel1[[#This Row],[Total Aktive]]+Tabel1[[#This Row],[Total Passive]]</f>
        <v>228</v>
      </c>
    </row>
    <row r="1631" spans="1:26" x14ac:dyDescent="0.2">
      <c r="A1631">
        <v>2019</v>
      </c>
      <c r="B1631">
        <v>128</v>
      </c>
      <c r="C1631" t="s">
        <v>111</v>
      </c>
      <c r="D1631">
        <v>11</v>
      </c>
      <c r="E1631">
        <v>3</v>
      </c>
      <c r="F1631">
        <v>9</v>
      </c>
      <c r="G1631">
        <v>12</v>
      </c>
      <c r="H1631">
        <v>331</v>
      </c>
      <c r="I1631">
        <v>153</v>
      </c>
      <c r="J1631">
        <v>0</v>
      </c>
      <c r="K1631">
        <v>0</v>
      </c>
      <c r="L1631">
        <v>40</v>
      </c>
      <c r="M1631">
        <v>20</v>
      </c>
      <c r="N1631">
        <v>3</v>
      </c>
      <c r="O1631">
        <v>3</v>
      </c>
      <c r="P1631">
        <v>585</v>
      </c>
      <c r="Q1631">
        <v>50</v>
      </c>
      <c r="R1631" t="str">
        <f>_xlfn.CONCAT(Tabel1[[#This Row],[KlubNr]]," - ",Tabel1[[#This Row],[Klubnavn]])</f>
        <v>128 - Benniksgaard Golf Klub</v>
      </c>
      <c r="S1631">
        <f>Tabel1[[#This Row],[Fleks mænd]]+Tabel1[[#This Row],[Fleks damer]]</f>
        <v>60</v>
      </c>
      <c r="T1631">
        <f>Tabel1[[#This Row],[Junior drenge]]+Tabel1[[#This Row],[Junior piger]]+Tabel1[[#This Row],[Junior drenge uden banetill.]]+Tabel1[[#This Row],[Junior piger uden banetill.]]+Tabel1[[#This Row],[Senior mænd]]+Tabel1[[#This Row],[Senior damer]]</f>
        <v>519</v>
      </c>
      <c r="U1631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631">
        <f>Tabel1[[#This Row],[Senior mænd]]+Tabel1[[#This Row],[Senior damer]]</f>
        <v>484</v>
      </c>
      <c r="W1631">
        <f>Tabel1[[#This Row],[Langdist mænd]]+Tabel1[[#This Row],[Langdist damer]]</f>
        <v>6</v>
      </c>
      <c r="X1631">
        <f>Tabel1[[#This Row],[I alt]]</f>
        <v>585</v>
      </c>
      <c r="Y1631">
        <f>Tabel1[[#This Row],[Passive]]</f>
        <v>50</v>
      </c>
      <c r="Z1631">
        <f>Tabel1[[#This Row],[Total Aktive]]+Tabel1[[#This Row],[Total Passive]]</f>
        <v>635</v>
      </c>
    </row>
    <row r="1632" spans="1:26" x14ac:dyDescent="0.2">
      <c r="A1632">
        <v>2019</v>
      </c>
      <c r="B1632">
        <v>129</v>
      </c>
      <c r="C1632" t="s">
        <v>127</v>
      </c>
      <c r="D1632">
        <v>9</v>
      </c>
      <c r="E1632">
        <v>1</v>
      </c>
      <c r="F1632">
        <v>0</v>
      </c>
      <c r="G1632">
        <v>0</v>
      </c>
      <c r="H1632">
        <v>181</v>
      </c>
      <c r="I1632">
        <v>87</v>
      </c>
      <c r="J1632">
        <v>0</v>
      </c>
      <c r="K1632">
        <v>0</v>
      </c>
      <c r="L1632">
        <v>18</v>
      </c>
      <c r="M1632">
        <v>8</v>
      </c>
      <c r="N1632">
        <v>0</v>
      </c>
      <c r="O1632">
        <v>0</v>
      </c>
      <c r="P1632">
        <v>304</v>
      </c>
      <c r="Q1632">
        <v>7</v>
      </c>
      <c r="R1632" t="str">
        <f>_xlfn.CONCAT(Tabel1[[#This Row],[KlubNr]]," - ",Tabel1[[#This Row],[Klubnavn]])</f>
        <v>129 - Passebækgård Golf Klub</v>
      </c>
      <c r="S1632">
        <f>Tabel1[[#This Row],[Fleks mænd]]+Tabel1[[#This Row],[Fleks damer]]</f>
        <v>26</v>
      </c>
      <c r="T1632">
        <f>Tabel1[[#This Row],[Junior drenge]]+Tabel1[[#This Row],[Junior piger]]+Tabel1[[#This Row],[Junior drenge uden banetill.]]+Tabel1[[#This Row],[Junior piger uden banetill.]]+Tabel1[[#This Row],[Senior mænd]]+Tabel1[[#This Row],[Senior damer]]</f>
        <v>278</v>
      </c>
      <c r="U1632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632">
        <f>Tabel1[[#This Row],[Senior mænd]]+Tabel1[[#This Row],[Senior damer]]</f>
        <v>268</v>
      </c>
      <c r="W1632">
        <f>Tabel1[[#This Row],[Langdist mænd]]+Tabel1[[#This Row],[Langdist damer]]</f>
        <v>0</v>
      </c>
      <c r="X1632">
        <f>Tabel1[[#This Row],[I alt]]</f>
        <v>304</v>
      </c>
      <c r="Y1632">
        <f>Tabel1[[#This Row],[Passive]]</f>
        <v>7</v>
      </c>
      <c r="Z1632">
        <f>Tabel1[[#This Row],[Total Aktive]]+Tabel1[[#This Row],[Total Passive]]</f>
        <v>311</v>
      </c>
    </row>
    <row r="1633" spans="1:26" x14ac:dyDescent="0.2">
      <c r="A1633">
        <v>2019</v>
      </c>
      <c r="B1633">
        <v>130</v>
      </c>
      <c r="C1633" t="s">
        <v>77</v>
      </c>
      <c r="D1633">
        <v>20</v>
      </c>
      <c r="E1633">
        <v>3</v>
      </c>
      <c r="F1633">
        <v>9</v>
      </c>
      <c r="G1633">
        <v>3</v>
      </c>
      <c r="H1633">
        <v>502</v>
      </c>
      <c r="I1633">
        <v>223</v>
      </c>
      <c r="J1633">
        <v>0</v>
      </c>
      <c r="K1633">
        <v>0</v>
      </c>
      <c r="L1633">
        <v>114</v>
      </c>
      <c r="M1633">
        <v>36</v>
      </c>
      <c r="N1633">
        <v>0</v>
      </c>
      <c r="O1633">
        <v>0</v>
      </c>
      <c r="P1633">
        <v>910</v>
      </c>
      <c r="Q1633">
        <v>91</v>
      </c>
      <c r="R1633" t="str">
        <f>_xlfn.CONCAT(Tabel1[[#This Row],[KlubNr]]," - ",Tabel1[[#This Row],[Klubnavn]])</f>
        <v>130 - Brøndby Golfklub</v>
      </c>
      <c r="S1633">
        <f>Tabel1[[#This Row],[Fleks mænd]]+Tabel1[[#This Row],[Fleks damer]]</f>
        <v>150</v>
      </c>
      <c r="T1633">
        <f>Tabel1[[#This Row],[Junior drenge]]+Tabel1[[#This Row],[Junior piger]]+Tabel1[[#This Row],[Junior drenge uden banetill.]]+Tabel1[[#This Row],[Junior piger uden banetill.]]+Tabel1[[#This Row],[Senior mænd]]+Tabel1[[#This Row],[Senior damer]]</f>
        <v>760</v>
      </c>
      <c r="U1633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633">
        <f>Tabel1[[#This Row],[Senior mænd]]+Tabel1[[#This Row],[Senior damer]]</f>
        <v>725</v>
      </c>
      <c r="W1633">
        <f>Tabel1[[#This Row],[Langdist mænd]]+Tabel1[[#This Row],[Langdist damer]]</f>
        <v>0</v>
      </c>
      <c r="X1633">
        <f>Tabel1[[#This Row],[I alt]]</f>
        <v>910</v>
      </c>
      <c r="Y1633">
        <f>Tabel1[[#This Row],[Passive]]</f>
        <v>91</v>
      </c>
      <c r="Z1633">
        <f>Tabel1[[#This Row],[Total Aktive]]+Tabel1[[#This Row],[Total Passive]]</f>
        <v>1001</v>
      </c>
    </row>
    <row r="1634" spans="1:26" x14ac:dyDescent="0.2">
      <c r="A1634">
        <v>2019</v>
      </c>
      <c r="B1634">
        <v>132</v>
      </c>
      <c r="C1634" t="s">
        <v>175</v>
      </c>
      <c r="D1634">
        <v>3</v>
      </c>
      <c r="E1634">
        <v>2</v>
      </c>
      <c r="F1634">
        <v>1</v>
      </c>
      <c r="G1634">
        <v>2</v>
      </c>
      <c r="H1634">
        <v>162</v>
      </c>
      <c r="I1634">
        <v>84</v>
      </c>
      <c r="J1634">
        <v>0</v>
      </c>
      <c r="K1634">
        <v>0</v>
      </c>
      <c r="L1634">
        <v>13</v>
      </c>
      <c r="M1634">
        <v>7</v>
      </c>
      <c r="N1634">
        <v>30</v>
      </c>
      <c r="O1634">
        <v>12</v>
      </c>
      <c r="P1634">
        <v>316</v>
      </c>
      <c r="Q1634">
        <v>39</v>
      </c>
      <c r="R1634" t="str">
        <f>_xlfn.CONCAT(Tabel1[[#This Row],[KlubNr]]," - ",Tabel1[[#This Row],[Klubnavn]])</f>
        <v>132 - Langelands Golf Klub</v>
      </c>
      <c r="S1634">
        <f>Tabel1[[#This Row],[Fleks mænd]]+Tabel1[[#This Row],[Fleks damer]]</f>
        <v>20</v>
      </c>
      <c r="T1634">
        <f>Tabel1[[#This Row],[Junior drenge]]+Tabel1[[#This Row],[Junior piger]]+Tabel1[[#This Row],[Junior drenge uden banetill.]]+Tabel1[[#This Row],[Junior piger uden banetill.]]+Tabel1[[#This Row],[Senior mænd]]+Tabel1[[#This Row],[Senior damer]]</f>
        <v>254</v>
      </c>
      <c r="U1634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634">
        <f>Tabel1[[#This Row],[Senior mænd]]+Tabel1[[#This Row],[Senior damer]]</f>
        <v>246</v>
      </c>
      <c r="W1634">
        <f>Tabel1[[#This Row],[Langdist mænd]]+Tabel1[[#This Row],[Langdist damer]]</f>
        <v>42</v>
      </c>
      <c r="X1634">
        <f>Tabel1[[#This Row],[I alt]]</f>
        <v>316</v>
      </c>
      <c r="Y1634">
        <f>Tabel1[[#This Row],[Passive]]</f>
        <v>39</v>
      </c>
      <c r="Z1634">
        <f>Tabel1[[#This Row],[Total Aktive]]+Tabel1[[#This Row],[Total Passive]]</f>
        <v>355</v>
      </c>
    </row>
    <row r="1635" spans="1:26" x14ac:dyDescent="0.2">
      <c r="A1635">
        <v>2019</v>
      </c>
      <c r="B1635">
        <v>133</v>
      </c>
      <c r="C1635" t="s">
        <v>230</v>
      </c>
      <c r="D1635">
        <v>8</v>
      </c>
      <c r="E1635">
        <v>1</v>
      </c>
      <c r="F1635">
        <v>5</v>
      </c>
      <c r="G1635">
        <v>1</v>
      </c>
      <c r="H1635">
        <v>294</v>
      </c>
      <c r="I1635">
        <v>113</v>
      </c>
      <c r="J1635">
        <v>0</v>
      </c>
      <c r="K1635">
        <v>0</v>
      </c>
      <c r="L1635">
        <v>98</v>
      </c>
      <c r="M1635">
        <v>40</v>
      </c>
      <c r="N1635">
        <v>3</v>
      </c>
      <c r="O1635">
        <v>0</v>
      </c>
      <c r="P1635">
        <v>563</v>
      </c>
      <c r="Q1635">
        <v>5</v>
      </c>
      <c r="R1635" t="str">
        <f>_xlfn.CONCAT(Tabel1[[#This Row],[KlubNr]]," - ",Tabel1[[#This Row],[Klubnavn]])</f>
        <v xml:space="preserve">133 - Harekær </v>
      </c>
      <c r="S1635">
        <f>Tabel1[[#This Row],[Fleks mænd]]+Tabel1[[#This Row],[Fleks damer]]</f>
        <v>138</v>
      </c>
      <c r="T1635">
        <f>Tabel1[[#This Row],[Junior drenge]]+Tabel1[[#This Row],[Junior piger]]+Tabel1[[#This Row],[Junior drenge uden banetill.]]+Tabel1[[#This Row],[Junior piger uden banetill.]]+Tabel1[[#This Row],[Senior mænd]]+Tabel1[[#This Row],[Senior damer]]</f>
        <v>422</v>
      </c>
      <c r="U1635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635">
        <f>Tabel1[[#This Row],[Senior mænd]]+Tabel1[[#This Row],[Senior damer]]</f>
        <v>407</v>
      </c>
      <c r="W1635">
        <f>Tabel1[[#This Row],[Langdist mænd]]+Tabel1[[#This Row],[Langdist damer]]</f>
        <v>3</v>
      </c>
      <c r="X1635">
        <f>Tabel1[[#This Row],[I alt]]</f>
        <v>563</v>
      </c>
      <c r="Y1635">
        <f>Tabel1[[#This Row],[Passive]]</f>
        <v>5</v>
      </c>
      <c r="Z1635">
        <f>Tabel1[[#This Row],[Total Aktive]]+Tabel1[[#This Row],[Total Passive]]</f>
        <v>568</v>
      </c>
    </row>
    <row r="1636" spans="1:26" x14ac:dyDescent="0.2">
      <c r="A1636">
        <v>2019</v>
      </c>
      <c r="B1636">
        <v>134</v>
      </c>
      <c r="C1636" t="s">
        <v>233</v>
      </c>
      <c r="D1636">
        <v>17</v>
      </c>
      <c r="E1636">
        <v>3</v>
      </c>
      <c r="F1636">
        <v>5</v>
      </c>
      <c r="G1636">
        <v>2</v>
      </c>
      <c r="H1636">
        <v>332</v>
      </c>
      <c r="I1636">
        <v>134</v>
      </c>
      <c r="J1636">
        <v>0</v>
      </c>
      <c r="K1636">
        <v>0</v>
      </c>
      <c r="L1636">
        <v>134</v>
      </c>
      <c r="M1636">
        <v>70</v>
      </c>
      <c r="N1636">
        <v>0</v>
      </c>
      <c r="O1636">
        <v>0</v>
      </c>
      <c r="P1636">
        <v>697</v>
      </c>
      <c r="Q1636">
        <v>20</v>
      </c>
      <c r="R1636" t="str">
        <f>_xlfn.CONCAT(Tabel1[[#This Row],[KlubNr]]," - ",Tabel1[[#This Row],[Klubnavn]])</f>
        <v>134 - PIBE MØLLE GOLF</v>
      </c>
      <c r="S1636">
        <f>Tabel1[[#This Row],[Fleks mænd]]+Tabel1[[#This Row],[Fleks damer]]</f>
        <v>204</v>
      </c>
      <c r="T1636">
        <f>Tabel1[[#This Row],[Junior drenge]]+Tabel1[[#This Row],[Junior piger]]+Tabel1[[#This Row],[Junior drenge uden banetill.]]+Tabel1[[#This Row],[Junior piger uden banetill.]]+Tabel1[[#This Row],[Senior mænd]]+Tabel1[[#This Row],[Senior damer]]</f>
        <v>493</v>
      </c>
      <c r="U1636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636">
        <f>Tabel1[[#This Row],[Senior mænd]]+Tabel1[[#This Row],[Senior damer]]</f>
        <v>466</v>
      </c>
      <c r="W1636">
        <f>Tabel1[[#This Row],[Langdist mænd]]+Tabel1[[#This Row],[Langdist damer]]</f>
        <v>0</v>
      </c>
      <c r="X1636">
        <f>Tabel1[[#This Row],[I alt]]</f>
        <v>697</v>
      </c>
      <c r="Y1636">
        <f>Tabel1[[#This Row],[Passive]]</f>
        <v>20</v>
      </c>
      <c r="Z1636">
        <f>Tabel1[[#This Row],[Total Aktive]]+Tabel1[[#This Row],[Total Passive]]</f>
        <v>717</v>
      </c>
    </row>
    <row r="1637" spans="1:26" x14ac:dyDescent="0.2">
      <c r="A1637">
        <v>2019</v>
      </c>
      <c r="B1637">
        <v>135</v>
      </c>
      <c r="C1637" t="s">
        <v>167</v>
      </c>
      <c r="D1637">
        <v>6</v>
      </c>
      <c r="E1637">
        <v>2</v>
      </c>
      <c r="F1637">
        <v>8</v>
      </c>
      <c r="G1637">
        <v>0</v>
      </c>
      <c r="H1637">
        <v>177</v>
      </c>
      <c r="I1637">
        <v>71</v>
      </c>
      <c r="J1637">
        <v>0</v>
      </c>
      <c r="K1637">
        <v>0</v>
      </c>
      <c r="L1637">
        <v>40</v>
      </c>
      <c r="M1637">
        <v>18</v>
      </c>
      <c r="N1637">
        <v>10</v>
      </c>
      <c r="O1637">
        <v>5</v>
      </c>
      <c r="P1637">
        <v>337</v>
      </c>
      <c r="Q1637">
        <v>13</v>
      </c>
      <c r="R1637" t="str">
        <f>_xlfn.CONCAT(Tabel1[[#This Row],[KlubNr]]," - ",Tabel1[[#This Row],[Klubnavn]])</f>
        <v>135 - Holsted Golfklub</v>
      </c>
      <c r="S1637">
        <f>Tabel1[[#This Row],[Fleks mænd]]+Tabel1[[#This Row],[Fleks damer]]</f>
        <v>58</v>
      </c>
      <c r="T1637">
        <f>Tabel1[[#This Row],[Junior drenge]]+Tabel1[[#This Row],[Junior piger]]+Tabel1[[#This Row],[Junior drenge uden banetill.]]+Tabel1[[#This Row],[Junior piger uden banetill.]]+Tabel1[[#This Row],[Senior mænd]]+Tabel1[[#This Row],[Senior damer]]</f>
        <v>264</v>
      </c>
      <c r="U1637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637">
        <f>Tabel1[[#This Row],[Senior mænd]]+Tabel1[[#This Row],[Senior damer]]</f>
        <v>248</v>
      </c>
      <c r="W1637">
        <f>Tabel1[[#This Row],[Langdist mænd]]+Tabel1[[#This Row],[Langdist damer]]</f>
        <v>15</v>
      </c>
      <c r="X1637">
        <f>Tabel1[[#This Row],[I alt]]</f>
        <v>337</v>
      </c>
      <c r="Y1637">
        <f>Tabel1[[#This Row],[Passive]]</f>
        <v>13</v>
      </c>
      <c r="Z1637">
        <f>Tabel1[[#This Row],[Total Aktive]]+Tabel1[[#This Row],[Total Passive]]</f>
        <v>350</v>
      </c>
    </row>
    <row r="1638" spans="1:26" x14ac:dyDescent="0.2">
      <c r="A1638">
        <v>2019</v>
      </c>
      <c r="B1638">
        <v>136</v>
      </c>
      <c r="C1638" t="s">
        <v>53</v>
      </c>
      <c r="D1638">
        <v>6</v>
      </c>
      <c r="E1638">
        <v>1</v>
      </c>
      <c r="F1638">
        <v>0</v>
      </c>
      <c r="G1638">
        <v>0</v>
      </c>
      <c r="H1638">
        <v>75</v>
      </c>
      <c r="I1638">
        <v>24</v>
      </c>
      <c r="J1638">
        <v>0</v>
      </c>
      <c r="K1638">
        <v>0</v>
      </c>
      <c r="L1638">
        <v>207</v>
      </c>
      <c r="M1638">
        <v>52</v>
      </c>
      <c r="N1638">
        <v>12</v>
      </c>
      <c r="O1638">
        <v>8</v>
      </c>
      <c r="P1638">
        <v>385</v>
      </c>
      <c r="Q1638">
        <v>1</v>
      </c>
      <c r="R1638" t="str">
        <f>_xlfn.CONCAT(Tabel1[[#This Row],[KlubNr]]," - ",Tabel1[[#This Row],[Klubnavn]])</f>
        <v>136 - Mensalgård Golfklub</v>
      </c>
      <c r="S1638">
        <f>Tabel1[[#This Row],[Fleks mænd]]+Tabel1[[#This Row],[Fleks damer]]</f>
        <v>259</v>
      </c>
      <c r="T1638">
        <f>Tabel1[[#This Row],[Junior drenge]]+Tabel1[[#This Row],[Junior piger]]+Tabel1[[#This Row],[Junior drenge uden banetill.]]+Tabel1[[#This Row],[Junior piger uden banetill.]]+Tabel1[[#This Row],[Senior mænd]]+Tabel1[[#This Row],[Senior damer]]</f>
        <v>106</v>
      </c>
      <c r="U1638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638">
        <f>Tabel1[[#This Row],[Senior mænd]]+Tabel1[[#This Row],[Senior damer]]</f>
        <v>99</v>
      </c>
      <c r="W1638">
        <f>Tabel1[[#This Row],[Langdist mænd]]+Tabel1[[#This Row],[Langdist damer]]</f>
        <v>20</v>
      </c>
      <c r="X1638">
        <f>Tabel1[[#This Row],[I alt]]</f>
        <v>385</v>
      </c>
      <c r="Y1638">
        <f>Tabel1[[#This Row],[Passive]]</f>
        <v>1</v>
      </c>
      <c r="Z1638">
        <f>Tabel1[[#This Row],[Total Aktive]]+Tabel1[[#This Row],[Total Passive]]</f>
        <v>386</v>
      </c>
    </row>
    <row r="1639" spans="1:26" x14ac:dyDescent="0.2">
      <c r="A1639">
        <v>2019</v>
      </c>
      <c r="B1639">
        <v>137</v>
      </c>
      <c r="C1639" t="s">
        <v>128</v>
      </c>
      <c r="D1639">
        <v>10</v>
      </c>
      <c r="E1639">
        <v>0</v>
      </c>
      <c r="F1639">
        <v>3</v>
      </c>
      <c r="G1639">
        <v>9</v>
      </c>
      <c r="H1639">
        <v>166</v>
      </c>
      <c r="I1639">
        <v>66</v>
      </c>
      <c r="J1639">
        <v>1</v>
      </c>
      <c r="K1639">
        <v>2</v>
      </c>
      <c r="L1639">
        <v>807</v>
      </c>
      <c r="M1639">
        <v>190</v>
      </c>
      <c r="N1639">
        <v>20</v>
      </c>
      <c r="O1639">
        <v>8</v>
      </c>
      <c r="P1639">
        <v>1282</v>
      </c>
      <c r="Q1639">
        <v>51</v>
      </c>
      <c r="R1639" t="str">
        <f>_xlfn.CONCAT(Tabel1[[#This Row],[KlubNr]]," - ",Tabel1[[#This Row],[Klubnavn]])</f>
        <v>137 - Øland Golfklub</v>
      </c>
      <c r="S1639">
        <f>Tabel1[[#This Row],[Fleks mænd]]+Tabel1[[#This Row],[Fleks damer]]</f>
        <v>997</v>
      </c>
      <c r="T1639">
        <f>Tabel1[[#This Row],[Junior drenge]]+Tabel1[[#This Row],[Junior piger]]+Tabel1[[#This Row],[Junior drenge uden banetill.]]+Tabel1[[#This Row],[Junior piger uden banetill.]]+Tabel1[[#This Row],[Senior mænd]]+Tabel1[[#This Row],[Senior damer]]</f>
        <v>254</v>
      </c>
      <c r="U1639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639">
        <f>Tabel1[[#This Row],[Senior mænd]]+Tabel1[[#This Row],[Senior damer]]</f>
        <v>232</v>
      </c>
      <c r="W1639">
        <f>Tabel1[[#This Row],[Langdist mænd]]+Tabel1[[#This Row],[Langdist damer]]</f>
        <v>28</v>
      </c>
      <c r="X1639">
        <f>Tabel1[[#This Row],[I alt]]</f>
        <v>1282</v>
      </c>
      <c r="Y1639">
        <f>Tabel1[[#This Row],[Passive]]</f>
        <v>51</v>
      </c>
      <c r="Z1639">
        <f>Tabel1[[#This Row],[Total Aktive]]+Tabel1[[#This Row],[Total Passive]]</f>
        <v>1333</v>
      </c>
    </row>
    <row r="1640" spans="1:26" x14ac:dyDescent="0.2">
      <c r="A1640">
        <v>2019</v>
      </c>
      <c r="B1640">
        <v>138</v>
      </c>
      <c r="C1640" t="s">
        <v>100</v>
      </c>
      <c r="D1640">
        <v>22</v>
      </c>
      <c r="E1640">
        <v>9</v>
      </c>
      <c r="F1640">
        <v>0</v>
      </c>
      <c r="G1640">
        <v>0</v>
      </c>
      <c r="H1640">
        <v>413</v>
      </c>
      <c r="I1640">
        <v>128</v>
      </c>
      <c r="J1640">
        <v>1</v>
      </c>
      <c r="K1640">
        <v>0</v>
      </c>
      <c r="L1640">
        <v>106</v>
      </c>
      <c r="M1640">
        <v>44</v>
      </c>
      <c r="N1640">
        <v>0</v>
      </c>
      <c r="O1640">
        <v>0</v>
      </c>
      <c r="P1640">
        <v>723</v>
      </c>
      <c r="Q1640">
        <v>16</v>
      </c>
      <c r="R1640" t="str">
        <f>_xlfn.CONCAT(Tabel1[[#This Row],[KlubNr]]," - ",Tabel1[[#This Row],[Klubnavn]])</f>
        <v>138 - Skovbo Golfklub</v>
      </c>
      <c r="S1640">
        <f>Tabel1[[#This Row],[Fleks mænd]]+Tabel1[[#This Row],[Fleks damer]]</f>
        <v>150</v>
      </c>
      <c r="T1640">
        <f>Tabel1[[#This Row],[Junior drenge]]+Tabel1[[#This Row],[Junior piger]]+Tabel1[[#This Row],[Junior drenge uden banetill.]]+Tabel1[[#This Row],[Junior piger uden banetill.]]+Tabel1[[#This Row],[Senior mænd]]+Tabel1[[#This Row],[Senior damer]]</f>
        <v>572</v>
      </c>
      <c r="U1640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640">
        <f>Tabel1[[#This Row],[Senior mænd]]+Tabel1[[#This Row],[Senior damer]]</f>
        <v>541</v>
      </c>
      <c r="W1640">
        <f>Tabel1[[#This Row],[Langdist mænd]]+Tabel1[[#This Row],[Langdist damer]]</f>
        <v>0</v>
      </c>
      <c r="X1640">
        <f>Tabel1[[#This Row],[I alt]]</f>
        <v>723</v>
      </c>
      <c r="Y1640">
        <f>Tabel1[[#This Row],[Passive]]</f>
        <v>16</v>
      </c>
      <c r="Z1640">
        <f>Tabel1[[#This Row],[Total Aktive]]+Tabel1[[#This Row],[Total Passive]]</f>
        <v>739</v>
      </c>
    </row>
    <row r="1641" spans="1:26" x14ac:dyDescent="0.2">
      <c r="A1641">
        <v>2019</v>
      </c>
      <c r="B1641">
        <v>139</v>
      </c>
      <c r="C1641" t="s">
        <v>121</v>
      </c>
      <c r="D1641">
        <v>17</v>
      </c>
      <c r="E1641">
        <v>6</v>
      </c>
      <c r="F1641">
        <v>7</v>
      </c>
      <c r="G1641">
        <v>1</v>
      </c>
      <c r="H1641">
        <v>452</v>
      </c>
      <c r="I1641">
        <v>209</v>
      </c>
      <c r="J1641">
        <v>0</v>
      </c>
      <c r="K1641">
        <v>0</v>
      </c>
      <c r="L1641">
        <v>63</v>
      </c>
      <c r="M1641">
        <v>29</v>
      </c>
      <c r="N1641">
        <v>5</v>
      </c>
      <c r="O1641">
        <v>3</v>
      </c>
      <c r="P1641">
        <v>792</v>
      </c>
      <c r="Q1641">
        <v>41</v>
      </c>
      <c r="R1641" t="str">
        <f>_xlfn.CONCAT(Tabel1[[#This Row],[KlubNr]]," - ",Tabel1[[#This Row],[Klubnavn]])</f>
        <v>139 - Næstved Golfklub</v>
      </c>
      <c r="S1641">
        <f>Tabel1[[#This Row],[Fleks mænd]]+Tabel1[[#This Row],[Fleks damer]]</f>
        <v>92</v>
      </c>
      <c r="T1641">
        <f>Tabel1[[#This Row],[Junior drenge]]+Tabel1[[#This Row],[Junior piger]]+Tabel1[[#This Row],[Junior drenge uden banetill.]]+Tabel1[[#This Row],[Junior piger uden banetill.]]+Tabel1[[#This Row],[Senior mænd]]+Tabel1[[#This Row],[Senior damer]]</f>
        <v>692</v>
      </c>
      <c r="U1641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641">
        <f>Tabel1[[#This Row],[Senior mænd]]+Tabel1[[#This Row],[Senior damer]]</f>
        <v>661</v>
      </c>
      <c r="W1641">
        <f>Tabel1[[#This Row],[Langdist mænd]]+Tabel1[[#This Row],[Langdist damer]]</f>
        <v>8</v>
      </c>
      <c r="X1641">
        <f>Tabel1[[#This Row],[I alt]]</f>
        <v>792</v>
      </c>
      <c r="Y1641">
        <f>Tabel1[[#This Row],[Passive]]</f>
        <v>41</v>
      </c>
      <c r="Z1641">
        <f>Tabel1[[#This Row],[Total Aktive]]+Tabel1[[#This Row],[Total Passive]]</f>
        <v>833</v>
      </c>
    </row>
    <row r="1642" spans="1:26" x14ac:dyDescent="0.2">
      <c r="A1642">
        <v>2019</v>
      </c>
      <c r="B1642">
        <v>140</v>
      </c>
      <c r="C1642" t="s">
        <v>115</v>
      </c>
      <c r="D1642">
        <v>17</v>
      </c>
      <c r="E1642">
        <v>6</v>
      </c>
      <c r="F1642">
        <v>9</v>
      </c>
      <c r="G1642">
        <v>4</v>
      </c>
      <c r="H1642">
        <v>443</v>
      </c>
      <c r="I1642">
        <v>189</v>
      </c>
      <c r="J1642">
        <v>0</v>
      </c>
      <c r="K1642">
        <v>0</v>
      </c>
      <c r="L1642">
        <v>140</v>
      </c>
      <c r="M1642">
        <v>44</v>
      </c>
      <c r="N1642">
        <v>9</v>
      </c>
      <c r="O1642">
        <v>6</v>
      </c>
      <c r="P1642">
        <v>867</v>
      </c>
      <c r="Q1642">
        <v>1</v>
      </c>
      <c r="R1642" t="str">
        <f>_xlfn.CONCAT(Tabel1[[#This Row],[KlubNr]]," - ",Tabel1[[#This Row],[Klubnavn]])</f>
        <v>140 - Himmelbjerg Golf Club</v>
      </c>
      <c r="S1642">
        <f>Tabel1[[#This Row],[Fleks mænd]]+Tabel1[[#This Row],[Fleks damer]]</f>
        <v>184</v>
      </c>
      <c r="T1642">
        <f>Tabel1[[#This Row],[Junior drenge]]+Tabel1[[#This Row],[Junior piger]]+Tabel1[[#This Row],[Junior drenge uden banetill.]]+Tabel1[[#This Row],[Junior piger uden banetill.]]+Tabel1[[#This Row],[Senior mænd]]+Tabel1[[#This Row],[Senior damer]]</f>
        <v>668</v>
      </c>
      <c r="U1642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642">
        <f>Tabel1[[#This Row],[Senior mænd]]+Tabel1[[#This Row],[Senior damer]]</f>
        <v>632</v>
      </c>
      <c r="W1642">
        <f>Tabel1[[#This Row],[Langdist mænd]]+Tabel1[[#This Row],[Langdist damer]]</f>
        <v>15</v>
      </c>
      <c r="X1642">
        <f>Tabel1[[#This Row],[I alt]]</f>
        <v>867</v>
      </c>
      <c r="Y1642">
        <f>Tabel1[[#This Row],[Passive]]</f>
        <v>1</v>
      </c>
      <c r="Z1642">
        <f>Tabel1[[#This Row],[Total Aktive]]+Tabel1[[#This Row],[Total Passive]]</f>
        <v>868</v>
      </c>
    </row>
    <row r="1643" spans="1:26" x14ac:dyDescent="0.2">
      <c r="A1643">
        <v>2019</v>
      </c>
      <c r="B1643">
        <v>142</v>
      </c>
      <c r="C1643" t="s">
        <v>114</v>
      </c>
      <c r="D1643">
        <v>19</v>
      </c>
      <c r="E1643">
        <v>6</v>
      </c>
      <c r="F1643">
        <v>93</v>
      </c>
      <c r="G1643">
        <v>52</v>
      </c>
      <c r="H1643">
        <v>377</v>
      </c>
      <c r="I1643">
        <v>134</v>
      </c>
      <c r="J1643">
        <v>1</v>
      </c>
      <c r="K1643">
        <v>0</v>
      </c>
      <c r="L1643">
        <v>125</v>
      </c>
      <c r="M1643">
        <v>45</v>
      </c>
      <c r="N1643">
        <v>0</v>
      </c>
      <c r="O1643">
        <v>0</v>
      </c>
      <c r="P1643">
        <v>852</v>
      </c>
      <c r="Q1643">
        <v>8</v>
      </c>
      <c r="R1643" t="str">
        <f>_xlfn.CONCAT(Tabel1[[#This Row],[KlubNr]]," - ",Tabel1[[#This Row],[Klubnavn]])</f>
        <v>142 - Birkemose Golf Club</v>
      </c>
      <c r="S1643">
        <f>Tabel1[[#This Row],[Fleks mænd]]+Tabel1[[#This Row],[Fleks damer]]</f>
        <v>170</v>
      </c>
      <c r="T1643">
        <f>Tabel1[[#This Row],[Junior drenge]]+Tabel1[[#This Row],[Junior piger]]+Tabel1[[#This Row],[Junior drenge uden banetill.]]+Tabel1[[#This Row],[Junior piger uden banetill.]]+Tabel1[[#This Row],[Senior mænd]]+Tabel1[[#This Row],[Senior damer]]</f>
        <v>681</v>
      </c>
      <c r="U1643">
        <f>Tabel1[[#This Row],[Junior drenge]]+Tabel1[[#This Row],[Junior piger]]+Tabel1[[#This Row],[Junior drenge uden banetill.]]+Tabel1[[#This Row],[Junior piger uden banetill.]]+Tabel1[[#This Row],[Fleks drenge]]+Tabel1[[#This Row],[Fleks piger]]</f>
        <v>171</v>
      </c>
      <c r="V1643">
        <f>Tabel1[[#This Row],[Senior mænd]]+Tabel1[[#This Row],[Senior damer]]</f>
        <v>511</v>
      </c>
      <c r="W1643">
        <f>Tabel1[[#This Row],[Langdist mænd]]+Tabel1[[#This Row],[Langdist damer]]</f>
        <v>0</v>
      </c>
      <c r="X1643">
        <f>Tabel1[[#This Row],[I alt]]</f>
        <v>852</v>
      </c>
      <c r="Y1643">
        <f>Tabel1[[#This Row],[Passive]]</f>
        <v>8</v>
      </c>
      <c r="Z1643">
        <f>Tabel1[[#This Row],[Total Aktive]]+Tabel1[[#This Row],[Total Passive]]</f>
        <v>860</v>
      </c>
    </row>
    <row r="1644" spans="1:26" x14ac:dyDescent="0.2">
      <c r="A1644">
        <v>2019</v>
      </c>
      <c r="B1644">
        <v>912</v>
      </c>
      <c r="C1644" t="s">
        <v>159</v>
      </c>
      <c r="D1644">
        <v>2</v>
      </c>
      <c r="E1644">
        <v>0</v>
      </c>
      <c r="F1644">
        <v>0</v>
      </c>
      <c r="G1644">
        <v>0</v>
      </c>
      <c r="H1644">
        <v>311</v>
      </c>
      <c r="I1644">
        <v>126</v>
      </c>
      <c r="J1644">
        <v>0</v>
      </c>
      <c r="K1644">
        <v>1</v>
      </c>
      <c r="L1644">
        <v>431</v>
      </c>
      <c r="M1644">
        <v>98</v>
      </c>
      <c r="N1644">
        <v>0</v>
      </c>
      <c r="O1644">
        <v>0</v>
      </c>
      <c r="P1644">
        <v>969</v>
      </c>
      <c r="Q1644">
        <v>37</v>
      </c>
      <c r="R1644" t="str">
        <f>_xlfn.CONCAT(Tabel1[[#This Row],[KlubNr]]," - ",Tabel1[[#This Row],[Klubnavn]])</f>
        <v>912 - Markusminde Golf</v>
      </c>
      <c r="S1644">
        <f>Tabel1[[#This Row],[Fleks mænd]]+Tabel1[[#This Row],[Fleks damer]]</f>
        <v>529</v>
      </c>
      <c r="T1644">
        <f>Tabel1[[#This Row],[Junior drenge]]+Tabel1[[#This Row],[Junior piger]]+Tabel1[[#This Row],[Junior drenge uden banetill.]]+Tabel1[[#This Row],[Junior piger uden banetill.]]+Tabel1[[#This Row],[Senior mænd]]+Tabel1[[#This Row],[Senior damer]]</f>
        <v>439</v>
      </c>
      <c r="U1644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644">
        <f>Tabel1[[#This Row],[Senior mænd]]+Tabel1[[#This Row],[Senior damer]]</f>
        <v>437</v>
      </c>
      <c r="W1644">
        <f>Tabel1[[#This Row],[Langdist mænd]]+Tabel1[[#This Row],[Langdist damer]]</f>
        <v>0</v>
      </c>
      <c r="X1644">
        <f>Tabel1[[#This Row],[I alt]]</f>
        <v>969</v>
      </c>
      <c r="Y1644">
        <f>Tabel1[[#This Row],[Passive]]</f>
        <v>37</v>
      </c>
      <c r="Z1644">
        <f>Tabel1[[#This Row],[Total Aktive]]+Tabel1[[#This Row],[Total Passive]]</f>
        <v>1006</v>
      </c>
    </row>
    <row r="1645" spans="1:26" x14ac:dyDescent="0.2">
      <c r="A1645">
        <v>2019</v>
      </c>
      <c r="B1645">
        <v>144</v>
      </c>
      <c r="C1645" t="s">
        <v>124</v>
      </c>
      <c r="D1645">
        <v>4</v>
      </c>
      <c r="E1645">
        <v>0</v>
      </c>
      <c r="F1645">
        <v>18</v>
      </c>
      <c r="G1645">
        <v>8</v>
      </c>
      <c r="H1645">
        <v>250</v>
      </c>
      <c r="I1645">
        <v>95</v>
      </c>
      <c r="J1645">
        <v>0</v>
      </c>
      <c r="K1645">
        <v>0</v>
      </c>
      <c r="L1645">
        <v>119</v>
      </c>
      <c r="M1645">
        <v>58</v>
      </c>
      <c r="N1645">
        <v>33</v>
      </c>
      <c r="O1645">
        <v>18</v>
      </c>
      <c r="P1645">
        <v>603</v>
      </c>
      <c r="Q1645">
        <v>54</v>
      </c>
      <c r="R1645" t="str">
        <f>_xlfn.CONCAT(Tabel1[[#This Row],[KlubNr]]," - ",Tabel1[[#This Row],[Klubnavn]])</f>
        <v>144 - DGC Dragsholm Golf Club</v>
      </c>
      <c r="S1645">
        <f>Tabel1[[#This Row],[Fleks mænd]]+Tabel1[[#This Row],[Fleks damer]]</f>
        <v>177</v>
      </c>
      <c r="T1645">
        <f>Tabel1[[#This Row],[Junior drenge]]+Tabel1[[#This Row],[Junior piger]]+Tabel1[[#This Row],[Junior drenge uden banetill.]]+Tabel1[[#This Row],[Junior piger uden banetill.]]+Tabel1[[#This Row],[Senior mænd]]+Tabel1[[#This Row],[Senior damer]]</f>
        <v>375</v>
      </c>
      <c r="U1645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645">
        <f>Tabel1[[#This Row],[Senior mænd]]+Tabel1[[#This Row],[Senior damer]]</f>
        <v>345</v>
      </c>
      <c r="W1645">
        <f>Tabel1[[#This Row],[Langdist mænd]]+Tabel1[[#This Row],[Langdist damer]]</f>
        <v>51</v>
      </c>
      <c r="X1645">
        <f>Tabel1[[#This Row],[I alt]]</f>
        <v>603</v>
      </c>
      <c r="Y1645">
        <f>Tabel1[[#This Row],[Passive]]</f>
        <v>54</v>
      </c>
      <c r="Z1645">
        <f>Tabel1[[#This Row],[Total Aktive]]+Tabel1[[#This Row],[Total Passive]]</f>
        <v>657</v>
      </c>
    </row>
    <row r="1646" spans="1:26" x14ac:dyDescent="0.2">
      <c r="A1646">
        <v>2019</v>
      </c>
      <c r="B1646">
        <v>145</v>
      </c>
      <c r="C1646" t="s">
        <v>60</v>
      </c>
      <c r="D1646">
        <v>27</v>
      </c>
      <c r="E1646">
        <v>4</v>
      </c>
      <c r="F1646">
        <v>1</v>
      </c>
      <c r="G1646">
        <v>0</v>
      </c>
      <c r="H1646">
        <v>621</v>
      </c>
      <c r="I1646">
        <v>267</v>
      </c>
      <c r="J1646">
        <v>0</v>
      </c>
      <c r="K1646">
        <v>0</v>
      </c>
      <c r="L1646">
        <v>0</v>
      </c>
      <c r="M1646">
        <v>0</v>
      </c>
      <c r="N1646">
        <v>0</v>
      </c>
      <c r="O1646">
        <v>0</v>
      </c>
      <c r="P1646">
        <v>920</v>
      </c>
      <c r="Q1646">
        <v>42</v>
      </c>
      <c r="R1646" t="str">
        <f>_xlfn.CONCAT(Tabel1[[#This Row],[KlubNr]]," - ",Tabel1[[#This Row],[Klubnavn]])</f>
        <v>145 - CGC Golf Club</v>
      </c>
      <c r="S1646">
        <f>Tabel1[[#This Row],[Fleks mænd]]+Tabel1[[#This Row],[Fleks damer]]</f>
        <v>0</v>
      </c>
      <c r="T1646">
        <f>Tabel1[[#This Row],[Junior drenge]]+Tabel1[[#This Row],[Junior piger]]+Tabel1[[#This Row],[Junior drenge uden banetill.]]+Tabel1[[#This Row],[Junior piger uden banetill.]]+Tabel1[[#This Row],[Senior mænd]]+Tabel1[[#This Row],[Senior damer]]</f>
        <v>920</v>
      </c>
      <c r="U1646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646">
        <f>Tabel1[[#This Row],[Senior mænd]]+Tabel1[[#This Row],[Senior damer]]</f>
        <v>888</v>
      </c>
      <c r="W1646">
        <f>Tabel1[[#This Row],[Langdist mænd]]+Tabel1[[#This Row],[Langdist damer]]</f>
        <v>0</v>
      </c>
      <c r="X1646">
        <f>Tabel1[[#This Row],[I alt]]</f>
        <v>920</v>
      </c>
      <c r="Y1646">
        <f>Tabel1[[#This Row],[Passive]]</f>
        <v>42</v>
      </c>
      <c r="Z1646">
        <f>Tabel1[[#This Row],[Total Aktive]]+Tabel1[[#This Row],[Total Passive]]</f>
        <v>962</v>
      </c>
    </row>
    <row r="1647" spans="1:26" x14ac:dyDescent="0.2">
      <c r="A1647">
        <v>2019</v>
      </c>
      <c r="B1647">
        <v>146</v>
      </c>
      <c r="C1647" t="s">
        <v>189</v>
      </c>
      <c r="D1647">
        <v>2</v>
      </c>
      <c r="E1647">
        <v>0</v>
      </c>
      <c r="F1647">
        <v>9</v>
      </c>
      <c r="G1647">
        <v>2</v>
      </c>
      <c r="H1647">
        <v>155</v>
      </c>
      <c r="I1647">
        <v>74</v>
      </c>
      <c r="J1647">
        <v>0</v>
      </c>
      <c r="K1647">
        <v>0</v>
      </c>
      <c r="L1647">
        <v>13</v>
      </c>
      <c r="M1647">
        <v>7</v>
      </c>
      <c r="N1647">
        <v>12</v>
      </c>
      <c r="O1647">
        <v>5</v>
      </c>
      <c r="P1647">
        <v>279</v>
      </c>
      <c r="Q1647">
        <v>11</v>
      </c>
      <c r="R1647" t="str">
        <f>_xlfn.CONCAT(Tabel1[[#This Row],[KlubNr]]," - ",Tabel1[[#This Row],[Klubnavn]])</f>
        <v>146 - Løgstør Golfklub</v>
      </c>
      <c r="S1647">
        <f>Tabel1[[#This Row],[Fleks mænd]]+Tabel1[[#This Row],[Fleks damer]]</f>
        <v>20</v>
      </c>
      <c r="T1647">
        <f>Tabel1[[#This Row],[Junior drenge]]+Tabel1[[#This Row],[Junior piger]]+Tabel1[[#This Row],[Junior drenge uden banetill.]]+Tabel1[[#This Row],[Junior piger uden banetill.]]+Tabel1[[#This Row],[Senior mænd]]+Tabel1[[#This Row],[Senior damer]]</f>
        <v>242</v>
      </c>
      <c r="U1647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647">
        <f>Tabel1[[#This Row],[Senior mænd]]+Tabel1[[#This Row],[Senior damer]]</f>
        <v>229</v>
      </c>
      <c r="W1647">
        <f>Tabel1[[#This Row],[Langdist mænd]]+Tabel1[[#This Row],[Langdist damer]]</f>
        <v>17</v>
      </c>
      <c r="X1647">
        <f>Tabel1[[#This Row],[I alt]]</f>
        <v>279</v>
      </c>
      <c r="Y1647">
        <f>Tabel1[[#This Row],[Passive]]</f>
        <v>11</v>
      </c>
      <c r="Z1647">
        <f>Tabel1[[#This Row],[Total Aktive]]+Tabel1[[#This Row],[Total Passive]]</f>
        <v>290</v>
      </c>
    </row>
    <row r="1648" spans="1:26" x14ac:dyDescent="0.2">
      <c r="A1648">
        <v>2019</v>
      </c>
      <c r="B1648">
        <v>147</v>
      </c>
      <c r="C1648" t="s">
        <v>134</v>
      </c>
      <c r="D1648">
        <v>23</v>
      </c>
      <c r="E1648">
        <v>1</v>
      </c>
      <c r="F1648">
        <v>13</v>
      </c>
      <c r="G1648">
        <v>8</v>
      </c>
      <c r="H1648">
        <v>570</v>
      </c>
      <c r="I1648">
        <v>160</v>
      </c>
      <c r="J1648">
        <v>1</v>
      </c>
      <c r="K1648">
        <v>0</v>
      </c>
      <c r="L1648">
        <v>313</v>
      </c>
      <c r="M1648">
        <v>45</v>
      </c>
      <c r="N1648">
        <v>18</v>
      </c>
      <c r="O1648">
        <v>4</v>
      </c>
      <c r="P1648">
        <v>1156</v>
      </c>
      <c r="Q1648">
        <v>51</v>
      </c>
      <c r="R1648" t="str">
        <f>_xlfn.CONCAT(Tabel1[[#This Row],[KlubNr]]," - ",Tabel1[[#This Row],[Klubnavn]])</f>
        <v>147 - Midtsjællands Golfklub</v>
      </c>
      <c r="S1648">
        <f>Tabel1[[#This Row],[Fleks mænd]]+Tabel1[[#This Row],[Fleks damer]]</f>
        <v>358</v>
      </c>
      <c r="T1648">
        <f>Tabel1[[#This Row],[Junior drenge]]+Tabel1[[#This Row],[Junior piger]]+Tabel1[[#This Row],[Junior drenge uden banetill.]]+Tabel1[[#This Row],[Junior piger uden banetill.]]+Tabel1[[#This Row],[Senior mænd]]+Tabel1[[#This Row],[Senior damer]]</f>
        <v>775</v>
      </c>
      <c r="U1648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648">
        <f>Tabel1[[#This Row],[Senior mænd]]+Tabel1[[#This Row],[Senior damer]]</f>
        <v>730</v>
      </c>
      <c r="W1648">
        <f>Tabel1[[#This Row],[Langdist mænd]]+Tabel1[[#This Row],[Langdist damer]]</f>
        <v>22</v>
      </c>
      <c r="X1648">
        <f>Tabel1[[#This Row],[I alt]]</f>
        <v>1156</v>
      </c>
      <c r="Y1648">
        <f>Tabel1[[#This Row],[Passive]]</f>
        <v>51</v>
      </c>
      <c r="Z1648">
        <f>Tabel1[[#This Row],[Total Aktive]]+Tabel1[[#This Row],[Total Passive]]</f>
        <v>1207</v>
      </c>
    </row>
    <row r="1649" spans="1:26" x14ac:dyDescent="0.2">
      <c r="A1649">
        <v>2019</v>
      </c>
      <c r="B1649">
        <v>149</v>
      </c>
      <c r="C1649" t="s">
        <v>131</v>
      </c>
      <c r="D1649">
        <v>12</v>
      </c>
      <c r="E1649">
        <v>6</v>
      </c>
      <c r="F1649">
        <v>2</v>
      </c>
      <c r="G1649">
        <v>0</v>
      </c>
      <c r="H1649">
        <v>289</v>
      </c>
      <c r="I1649">
        <v>170</v>
      </c>
      <c r="J1649">
        <v>0</v>
      </c>
      <c r="K1649">
        <v>0</v>
      </c>
      <c r="L1649">
        <v>45</v>
      </c>
      <c r="M1649">
        <v>16</v>
      </c>
      <c r="N1649">
        <v>18</v>
      </c>
      <c r="O1649">
        <v>14</v>
      </c>
      <c r="P1649">
        <v>572</v>
      </c>
      <c r="Q1649">
        <v>39</v>
      </c>
      <c r="R1649" t="str">
        <f>_xlfn.CONCAT(Tabel1[[#This Row],[KlubNr]]," - ",Tabel1[[#This Row],[Klubnavn]])</f>
        <v>149 - Aabenraa Golfklub</v>
      </c>
      <c r="S1649">
        <f>Tabel1[[#This Row],[Fleks mænd]]+Tabel1[[#This Row],[Fleks damer]]</f>
        <v>61</v>
      </c>
      <c r="T1649">
        <f>Tabel1[[#This Row],[Junior drenge]]+Tabel1[[#This Row],[Junior piger]]+Tabel1[[#This Row],[Junior drenge uden banetill.]]+Tabel1[[#This Row],[Junior piger uden banetill.]]+Tabel1[[#This Row],[Senior mænd]]+Tabel1[[#This Row],[Senior damer]]</f>
        <v>479</v>
      </c>
      <c r="U1649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649">
        <f>Tabel1[[#This Row],[Senior mænd]]+Tabel1[[#This Row],[Senior damer]]</f>
        <v>459</v>
      </c>
      <c r="W1649">
        <f>Tabel1[[#This Row],[Langdist mænd]]+Tabel1[[#This Row],[Langdist damer]]</f>
        <v>32</v>
      </c>
      <c r="X1649">
        <f>Tabel1[[#This Row],[I alt]]</f>
        <v>572</v>
      </c>
      <c r="Y1649">
        <f>Tabel1[[#This Row],[Passive]]</f>
        <v>39</v>
      </c>
      <c r="Z1649">
        <f>Tabel1[[#This Row],[Total Aktive]]+Tabel1[[#This Row],[Total Passive]]</f>
        <v>611</v>
      </c>
    </row>
    <row r="1650" spans="1:26" x14ac:dyDescent="0.2">
      <c r="A1650">
        <v>2019</v>
      </c>
      <c r="B1650">
        <v>150</v>
      </c>
      <c r="C1650" t="s">
        <v>154</v>
      </c>
      <c r="D1650">
        <v>4</v>
      </c>
      <c r="E1650">
        <v>0</v>
      </c>
      <c r="F1650">
        <v>7</v>
      </c>
      <c r="G1650">
        <v>2</v>
      </c>
      <c r="H1650">
        <v>367</v>
      </c>
      <c r="I1650">
        <v>105</v>
      </c>
      <c r="J1650">
        <v>0</v>
      </c>
      <c r="K1650">
        <v>0</v>
      </c>
      <c r="L1650">
        <v>33</v>
      </c>
      <c r="M1650">
        <v>12</v>
      </c>
      <c r="N1650">
        <v>4</v>
      </c>
      <c r="O1650">
        <v>5</v>
      </c>
      <c r="P1650">
        <v>539</v>
      </c>
      <c r="Q1650">
        <v>53</v>
      </c>
      <c r="R1650" t="str">
        <f>_xlfn.CONCAT(Tabel1[[#This Row],[KlubNr]]," - ",Tabel1[[#This Row],[Klubnavn]])</f>
        <v>150 - Randers Fjord Golfklub</v>
      </c>
      <c r="S1650">
        <f>Tabel1[[#This Row],[Fleks mænd]]+Tabel1[[#This Row],[Fleks damer]]</f>
        <v>45</v>
      </c>
      <c r="T1650">
        <f>Tabel1[[#This Row],[Junior drenge]]+Tabel1[[#This Row],[Junior piger]]+Tabel1[[#This Row],[Junior drenge uden banetill.]]+Tabel1[[#This Row],[Junior piger uden banetill.]]+Tabel1[[#This Row],[Senior mænd]]+Tabel1[[#This Row],[Senior damer]]</f>
        <v>485</v>
      </c>
      <c r="U1650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650">
        <f>Tabel1[[#This Row],[Senior mænd]]+Tabel1[[#This Row],[Senior damer]]</f>
        <v>472</v>
      </c>
      <c r="W1650">
        <f>Tabel1[[#This Row],[Langdist mænd]]+Tabel1[[#This Row],[Langdist damer]]</f>
        <v>9</v>
      </c>
      <c r="X1650">
        <f>Tabel1[[#This Row],[I alt]]</f>
        <v>539</v>
      </c>
      <c r="Y1650">
        <f>Tabel1[[#This Row],[Passive]]</f>
        <v>53</v>
      </c>
      <c r="Z1650">
        <f>Tabel1[[#This Row],[Total Aktive]]+Tabel1[[#This Row],[Total Passive]]</f>
        <v>592</v>
      </c>
    </row>
    <row r="1651" spans="1:26" x14ac:dyDescent="0.2">
      <c r="A1651">
        <v>2019</v>
      </c>
      <c r="B1651">
        <v>151</v>
      </c>
      <c r="C1651" t="s">
        <v>94</v>
      </c>
      <c r="D1651">
        <v>7</v>
      </c>
      <c r="E1651">
        <v>1</v>
      </c>
      <c r="F1651">
        <v>13</v>
      </c>
      <c r="G1651">
        <v>3</v>
      </c>
      <c r="H1651">
        <v>248</v>
      </c>
      <c r="I1651">
        <v>76</v>
      </c>
      <c r="J1651">
        <v>11</v>
      </c>
      <c r="K1651">
        <v>0</v>
      </c>
      <c r="L1651">
        <v>1951</v>
      </c>
      <c r="M1651">
        <v>347</v>
      </c>
      <c r="N1651">
        <v>6</v>
      </c>
      <c r="O1651">
        <v>4</v>
      </c>
      <c r="P1651">
        <v>2667</v>
      </c>
      <c r="Q1651">
        <v>121</v>
      </c>
      <c r="R1651" t="str">
        <f>_xlfn.CONCAT(Tabel1[[#This Row],[KlubNr]]," - ",Tabel1[[#This Row],[Klubnavn]])</f>
        <v>151 - Vallø Golfklub</v>
      </c>
      <c r="S1651">
        <f>Tabel1[[#This Row],[Fleks mænd]]+Tabel1[[#This Row],[Fleks damer]]</f>
        <v>2298</v>
      </c>
      <c r="T1651">
        <f>Tabel1[[#This Row],[Junior drenge]]+Tabel1[[#This Row],[Junior piger]]+Tabel1[[#This Row],[Junior drenge uden banetill.]]+Tabel1[[#This Row],[Junior piger uden banetill.]]+Tabel1[[#This Row],[Senior mænd]]+Tabel1[[#This Row],[Senior damer]]</f>
        <v>348</v>
      </c>
      <c r="U1651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651">
        <f>Tabel1[[#This Row],[Senior mænd]]+Tabel1[[#This Row],[Senior damer]]</f>
        <v>324</v>
      </c>
      <c r="W1651">
        <f>Tabel1[[#This Row],[Langdist mænd]]+Tabel1[[#This Row],[Langdist damer]]</f>
        <v>10</v>
      </c>
      <c r="X1651">
        <f>Tabel1[[#This Row],[I alt]]</f>
        <v>2667</v>
      </c>
      <c r="Y1651">
        <f>Tabel1[[#This Row],[Passive]]</f>
        <v>121</v>
      </c>
      <c r="Z1651">
        <f>Tabel1[[#This Row],[Total Aktive]]+Tabel1[[#This Row],[Total Passive]]</f>
        <v>2788</v>
      </c>
    </row>
    <row r="1652" spans="1:26" x14ac:dyDescent="0.2">
      <c r="A1652">
        <v>2019</v>
      </c>
      <c r="B1652">
        <v>152</v>
      </c>
      <c r="C1652" t="s">
        <v>108</v>
      </c>
      <c r="D1652">
        <v>13</v>
      </c>
      <c r="E1652">
        <v>3</v>
      </c>
      <c r="F1652">
        <v>0</v>
      </c>
      <c r="G1652">
        <v>0</v>
      </c>
      <c r="H1652">
        <v>398</v>
      </c>
      <c r="I1652">
        <v>139</v>
      </c>
      <c r="J1652">
        <v>0</v>
      </c>
      <c r="K1652">
        <v>0</v>
      </c>
      <c r="L1652">
        <v>77</v>
      </c>
      <c r="M1652">
        <v>34</v>
      </c>
      <c r="N1652">
        <v>4</v>
      </c>
      <c r="O1652">
        <v>0</v>
      </c>
      <c r="P1652">
        <v>668</v>
      </c>
      <c r="Q1652">
        <v>80</v>
      </c>
      <c r="R1652" t="str">
        <f>_xlfn.CONCAT(Tabel1[[#This Row],[KlubNr]]," - ",Tabel1[[#This Row],[Klubnavn]])</f>
        <v>152 - Trelleborg Golfklub Slagelse</v>
      </c>
      <c r="S1652">
        <f>Tabel1[[#This Row],[Fleks mænd]]+Tabel1[[#This Row],[Fleks damer]]</f>
        <v>111</v>
      </c>
      <c r="T1652">
        <f>Tabel1[[#This Row],[Junior drenge]]+Tabel1[[#This Row],[Junior piger]]+Tabel1[[#This Row],[Junior drenge uden banetill.]]+Tabel1[[#This Row],[Junior piger uden banetill.]]+Tabel1[[#This Row],[Senior mænd]]+Tabel1[[#This Row],[Senior damer]]</f>
        <v>553</v>
      </c>
      <c r="U1652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652">
        <f>Tabel1[[#This Row],[Senior mænd]]+Tabel1[[#This Row],[Senior damer]]</f>
        <v>537</v>
      </c>
      <c r="W1652">
        <f>Tabel1[[#This Row],[Langdist mænd]]+Tabel1[[#This Row],[Langdist damer]]</f>
        <v>4</v>
      </c>
      <c r="X1652">
        <f>Tabel1[[#This Row],[I alt]]</f>
        <v>668</v>
      </c>
      <c r="Y1652">
        <f>Tabel1[[#This Row],[Passive]]</f>
        <v>80</v>
      </c>
      <c r="Z1652">
        <f>Tabel1[[#This Row],[Total Aktive]]+Tabel1[[#This Row],[Total Passive]]</f>
        <v>748</v>
      </c>
    </row>
    <row r="1653" spans="1:26" x14ac:dyDescent="0.2">
      <c r="A1653">
        <v>2019</v>
      </c>
      <c r="B1653">
        <v>153</v>
      </c>
      <c r="C1653" t="s">
        <v>109</v>
      </c>
      <c r="D1653">
        <v>20</v>
      </c>
      <c r="E1653">
        <v>8</v>
      </c>
      <c r="F1653">
        <v>17</v>
      </c>
      <c r="G1653">
        <v>1</v>
      </c>
      <c r="H1653">
        <v>479</v>
      </c>
      <c r="I1653">
        <v>212</v>
      </c>
      <c r="J1653">
        <v>1</v>
      </c>
      <c r="K1653">
        <v>0</v>
      </c>
      <c r="L1653">
        <v>100</v>
      </c>
      <c r="M1653">
        <v>66</v>
      </c>
      <c r="N1653">
        <v>2</v>
      </c>
      <c r="O1653">
        <v>2</v>
      </c>
      <c r="P1653">
        <v>908</v>
      </c>
      <c r="Q1653">
        <v>40</v>
      </c>
      <c r="R1653" t="str">
        <f>_xlfn.CONCAT(Tabel1[[#This Row],[KlubNr]]," - ",Tabel1[[#This Row],[Klubnavn]])</f>
        <v>153 - Hedensted Golf Klub</v>
      </c>
      <c r="S1653">
        <f>Tabel1[[#This Row],[Fleks mænd]]+Tabel1[[#This Row],[Fleks damer]]</f>
        <v>166</v>
      </c>
      <c r="T1653">
        <f>Tabel1[[#This Row],[Junior drenge]]+Tabel1[[#This Row],[Junior piger]]+Tabel1[[#This Row],[Junior drenge uden banetill.]]+Tabel1[[#This Row],[Junior piger uden banetill.]]+Tabel1[[#This Row],[Senior mænd]]+Tabel1[[#This Row],[Senior damer]]</f>
        <v>737</v>
      </c>
      <c r="U1653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653">
        <f>Tabel1[[#This Row],[Senior mænd]]+Tabel1[[#This Row],[Senior damer]]</f>
        <v>691</v>
      </c>
      <c r="W1653">
        <f>Tabel1[[#This Row],[Langdist mænd]]+Tabel1[[#This Row],[Langdist damer]]</f>
        <v>4</v>
      </c>
      <c r="X1653">
        <f>Tabel1[[#This Row],[I alt]]</f>
        <v>908</v>
      </c>
      <c r="Y1653">
        <f>Tabel1[[#This Row],[Passive]]</f>
        <v>40</v>
      </c>
      <c r="Z1653">
        <f>Tabel1[[#This Row],[Total Aktive]]+Tabel1[[#This Row],[Total Passive]]</f>
        <v>948</v>
      </c>
    </row>
    <row r="1654" spans="1:26" x14ac:dyDescent="0.2">
      <c r="A1654">
        <v>2019</v>
      </c>
      <c r="B1654">
        <v>154</v>
      </c>
      <c r="C1654" t="s">
        <v>150</v>
      </c>
      <c r="D1654">
        <v>8</v>
      </c>
      <c r="E1654">
        <v>1</v>
      </c>
      <c r="F1654">
        <v>0</v>
      </c>
      <c r="G1654">
        <v>0</v>
      </c>
      <c r="H1654">
        <v>271</v>
      </c>
      <c r="I1654">
        <v>148</v>
      </c>
      <c r="J1654">
        <v>0</v>
      </c>
      <c r="K1654">
        <v>0</v>
      </c>
      <c r="L1654">
        <v>52</v>
      </c>
      <c r="M1654">
        <v>24</v>
      </c>
      <c r="N1654">
        <v>47</v>
      </c>
      <c r="O1654">
        <v>19</v>
      </c>
      <c r="P1654">
        <v>570</v>
      </c>
      <c r="Q1654">
        <v>19</v>
      </c>
      <c r="R1654" t="str">
        <f>_xlfn.CONCAT(Tabel1[[#This Row],[KlubNr]]," - ",Tabel1[[#This Row],[Klubnavn]])</f>
        <v>154 - Skærbæk Mølle Golfklub Ølgod</v>
      </c>
      <c r="S1654">
        <f>Tabel1[[#This Row],[Fleks mænd]]+Tabel1[[#This Row],[Fleks damer]]</f>
        <v>76</v>
      </c>
      <c r="T1654">
        <f>Tabel1[[#This Row],[Junior drenge]]+Tabel1[[#This Row],[Junior piger]]+Tabel1[[#This Row],[Junior drenge uden banetill.]]+Tabel1[[#This Row],[Junior piger uden banetill.]]+Tabel1[[#This Row],[Senior mænd]]+Tabel1[[#This Row],[Senior damer]]</f>
        <v>428</v>
      </c>
      <c r="U1654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654">
        <f>Tabel1[[#This Row],[Senior mænd]]+Tabel1[[#This Row],[Senior damer]]</f>
        <v>419</v>
      </c>
      <c r="W1654">
        <f>Tabel1[[#This Row],[Langdist mænd]]+Tabel1[[#This Row],[Langdist damer]]</f>
        <v>66</v>
      </c>
      <c r="X1654">
        <f>Tabel1[[#This Row],[I alt]]</f>
        <v>570</v>
      </c>
      <c r="Y1654">
        <f>Tabel1[[#This Row],[Passive]]</f>
        <v>19</v>
      </c>
      <c r="Z1654">
        <f>Tabel1[[#This Row],[Total Aktive]]+Tabel1[[#This Row],[Total Passive]]</f>
        <v>589</v>
      </c>
    </row>
    <row r="1655" spans="1:26" x14ac:dyDescent="0.2">
      <c r="A1655">
        <v>2019</v>
      </c>
      <c r="B1655">
        <v>155</v>
      </c>
      <c r="C1655" t="s">
        <v>184</v>
      </c>
      <c r="D1655">
        <v>7</v>
      </c>
      <c r="E1655">
        <v>1</v>
      </c>
      <c r="F1655">
        <v>0</v>
      </c>
      <c r="G1655">
        <v>0</v>
      </c>
      <c r="H1655">
        <v>251</v>
      </c>
      <c r="I1655">
        <v>115</v>
      </c>
      <c r="J1655">
        <v>0</v>
      </c>
      <c r="K1655">
        <v>0</v>
      </c>
      <c r="L1655">
        <v>44</v>
      </c>
      <c r="M1655">
        <v>24</v>
      </c>
      <c r="N1655">
        <v>19</v>
      </c>
      <c r="O1655">
        <v>3</v>
      </c>
      <c r="P1655">
        <v>464</v>
      </c>
      <c r="Q1655">
        <v>25</v>
      </c>
      <c r="R1655" t="str">
        <f>_xlfn.CONCAT(Tabel1[[#This Row],[KlubNr]]," - ",Tabel1[[#This Row],[Klubnavn]])</f>
        <v>155 - Hobro Golfklub</v>
      </c>
      <c r="S1655">
        <f>Tabel1[[#This Row],[Fleks mænd]]+Tabel1[[#This Row],[Fleks damer]]</f>
        <v>68</v>
      </c>
      <c r="T1655">
        <f>Tabel1[[#This Row],[Junior drenge]]+Tabel1[[#This Row],[Junior piger]]+Tabel1[[#This Row],[Junior drenge uden banetill.]]+Tabel1[[#This Row],[Junior piger uden banetill.]]+Tabel1[[#This Row],[Senior mænd]]+Tabel1[[#This Row],[Senior damer]]</f>
        <v>374</v>
      </c>
      <c r="U1655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655">
        <f>Tabel1[[#This Row],[Senior mænd]]+Tabel1[[#This Row],[Senior damer]]</f>
        <v>366</v>
      </c>
      <c r="W1655">
        <f>Tabel1[[#This Row],[Langdist mænd]]+Tabel1[[#This Row],[Langdist damer]]</f>
        <v>22</v>
      </c>
      <c r="X1655">
        <f>Tabel1[[#This Row],[I alt]]</f>
        <v>464</v>
      </c>
      <c r="Y1655">
        <f>Tabel1[[#This Row],[Passive]]</f>
        <v>25</v>
      </c>
      <c r="Z1655">
        <f>Tabel1[[#This Row],[Total Aktive]]+Tabel1[[#This Row],[Total Passive]]</f>
        <v>489</v>
      </c>
    </row>
    <row r="1656" spans="1:26" x14ac:dyDescent="0.2">
      <c r="A1656">
        <v>2019</v>
      </c>
      <c r="B1656">
        <v>156</v>
      </c>
      <c r="C1656" t="s">
        <v>166</v>
      </c>
      <c r="D1656">
        <v>15</v>
      </c>
      <c r="E1656">
        <v>0</v>
      </c>
      <c r="F1656">
        <v>8</v>
      </c>
      <c r="G1656">
        <v>2</v>
      </c>
      <c r="H1656">
        <v>302</v>
      </c>
      <c r="I1656">
        <v>127</v>
      </c>
      <c r="J1656">
        <v>0</v>
      </c>
      <c r="K1656">
        <v>0</v>
      </c>
      <c r="L1656">
        <v>10</v>
      </c>
      <c r="M1656">
        <v>12</v>
      </c>
      <c r="N1656">
        <v>7</v>
      </c>
      <c r="O1656">
        <v>2</v>
      </c>
      <c r="P1656">
        <v>485</v>
      </c>
      <c r="Q1656">
        <v>23</v>
      </c>
      <c r="R1656" t="str">
        <f>_xlfn.CONCAT(Tabel1[[#This Row],[KlubNr]]," - ",Tabel1[[#This Row],[Klubnavn]])</f>
        <v>156 - Aars Golfklub</v>
      </c>
      <c r="S1656">
        <f>Tabel1[[#This Row],[Fleks mænd]]+Tabel1[[#This Row],[Fleks damer]]</f>
        <v>22</v>
      </c>
      <c r="T1656">
        <f>Tabel1[[#This Row],[Junior drenge]]+Tabel1[[#This Row],[Junior piger]]+Tabel1[[#This Row],[Junior drenge uden banetill.]]+Tabel1[[#This Row],[Junior piger uden banetill.]]+Tabel1[[#This Row],[Senior mænd]]+Tabel1[[#This Row],[Senior damer]]</f>
        <v>454</v>
      </c>
      <c r="U1656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656">
        <f>Tabel1[[#This Row],[Senior mænd]]+Tabel1[[#This Row],[Senior damer]]</f>
        <v>429</v>
      </c>
      <c r="W1656">
        <f>Tabel1[[#This Row],[Langdist mænd]]+Tabel1[[#This Row],[Langdist damer]]</f>
        <v>9</v>
      </c>
      <c r="X1656">
        <f>Tabel1[[#This Row],[I alt]]</f>
        <v>485</v>
      </c>
      <c r="Y1656">
        <f>Tabel1[[#This Row],[Passive]]</f>
        <v>23</v>
      </c>
      <c r="Z1656">
        <f>Tabel1[[#This Row],[Total Aktive]]+Tabel1[[#This Row],[Total Passive]]</f>
        <v>508</v>
      </c>
    </row>
    <row r="1657" spans="1:26" x14ac:dyDescent="0.2">
      <c r="A1657">
        <v>2019</v>
      </c>
      <c r="B1657">
        <v>157</v>
      </c>
      <c r="C1657" t="s">
        <v>126</v>
      </c>
      <c r="D1657">
        <v>12</v>
      </c>
      <c r="E1657">
        <v>2</v>
      </c>
      <c r="F1657">
        <v>18</v>
      </c>
      <c r="G1657">
        <v>6</v>
      </c>
      <c r="H1657">
        <v>530</v>
      </c>
      <c r="I1657">
        <v>87</v>
      </c>
      <c r="J1657">
        <v>1</v>
      </c>
      <c r="K1657">
        <v>0</v>
      </c>
      <c r="L1657">
        <v>364</v>
      </c>
      <c r="M1657">
        <v>111</v>
      </c>
      <c r="N1657">
        <v>3</v>
      </c>
      <c r="O1657">
        <v>1</v>
      </c>
      <c r="P1657">
        <v>1135</v>
      </c>
      <c r="Q1657">
        <v>58</v>
      </c>
      <c r="R1657" t="str">
        <f>_xlfn.CONCAT(Tabel1[[#This Row],[KlubNr]]," - ",Tabel1[[#This Row],[Klubnavn]])</f>
        <v>157 - Ishøj Golfklub</v>
      </c>
      <c r="S1657">
        <f>Tabel1[[#This Row],[Fleks mænd]]+Tabel1[[#This Row],[Fleks damer]]</f>
        <v>475</v>
      </c>
      <c r="T1657">
        <f>Tabel1[[#This Row],[Junior drenge]]+Tabel1[[#This Row],[Junior piger]]+Tabel1[[#This Row],[Junior drenge uden banetill.]]+Tabel1[[#This Row],[Junior piger uden banetill.]]+Tabel1[[#This Row],[Senior mænd]]+Tabel1[[#This Row],[Senior damer]]</f>
        <v>655</v>
      </c>
      <c r="U1657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657">
        <f>Tabel1[[#This Row],[Senior mænd]]+Tabel1[[#This Row],[Senior damer]]</f>
        <v>617</v>
      </c>
      <c r="W1657">
        <f>Tabel1[[#This Row],[Langdist mænd]]+Tabel1[[#This Row],[Langdist damer]]</f>
        <v>4</v>
      </c>
      <c r="X1657">
        <f>Tabel1[[#This Row],[I alt]]</f>
        <v>1135</v>
      </c>
      <c r="Y1657">
        <f>Tabel1[[#This Row],[Passive]]</f>
        <v>58</v>
      </c>
      <c r="Z1657">
        <f>Tabel1[[#This Row],[Total Aktive]]+Tabel1[[#This Row],[Total Passive]]</f>
        <v>1193</v>
      </c>
    </row>
    <row r="1658" spans="1:26" x14ac:dyDescent="0.2">
      <c r="A1658">
        <v>2019</v>
      </c>
      <c r="B1658">
        <v>159</v>
      </c>
      <c r="C1658" t="s">
        <v>237</v>
      </c>
      <c r="D1658">
        <v>14</v>
      </c>
      <c r="E1658">
        <v>1</v>
      </c>
      <c r="F1658">
        <v>10</v>
      </c>
      <c r="G1658">
        <v>4</v>
      </c>
      <c r="H1658">
        <v>331</v>
      </c>
      <c r="I1658">
        <v>94</v>
      </c>
      <c r="J1658">
        <v>1</v>
      </c>
      <c r="K1658">
        <v>0</v>
      </c>
      <c r="L1658">
        <v>91</v>
      </c>
      <c r="M1658">
        <v>13</v>
      </c>
      <c r="N1658">
        <v>7</v>
      </c>
      <c r="O1658">
        <v>2</v>
      </c>
      <c r="P1658">
        <v>568</v>
      </c>
      <c r="Q1658">
        <v>37</v>
      </c>
      <c r="R1658" t="str">
        <f>_xlfn.CONCAT(Tabel1[[#This Row],[KlubNr]]," - ",Tabel1[[#This Row],[Klubnavn]])</f>
        <v>159 - Volstrup Golf Klub</v>
      </c>
      <c r="S1658">
        <f>Tabel1[[#This Row],[Fleks mænd]]+Tabel1[[#This Row],[Fleks damer]]</f>
        <v>104</v>
      </c>
      <c r="T1658">
        <f>Tabel1[[#This Row],[Junior drenge]]+Tabel1[[#This Row],[Junior piger]]+Tabel1[[#This Row],[Junior drenge uden banetill.]]+Tabel1[[#This Row],[Junior piger uden banetill.]]+Tabel1[[#This Row],[Senior mænd]]+Tabel1[[#This Row],[Senior damer]]</f>
        <v>454</v>
      </c>
      <c r="U1658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658">
        <f>Tabel1[[#This Row],[Senior mænd]]+Tabel1[[#This Row],[Senior damer]]</f>
        <v>425</v>
      </c>
      <c r="W1658">
        <f>Tabel1[[#This Row],[Langdist mænd]]+Tabel1[[#This Row],[Langdist damer]]</f>
        <v>9</v>
      </c>
      <c r="X1658">
        <f>Tabel1[[#This Row],[I alt]]</f>
        <v>568</v>
      </c>
      <c r="Y1658">
        <f>Tabel1[[#This Row],[Passive]]</f>
        <v>37</v>
      </c>
      <c r="Z1658">
        <f>Tabel1[[#This Row],[Total Aktive]]+Tabel1[[#This Row],[Total Passive]]</f>
        <v>605</v>
      </c>
    </row>
    <row r="1659" spans="1:26" x14ac:dyDescent="0.2">
      <c r="A1659">
        <v>2019</v>
      </c>
      <c r="B1659">
        <v>162</v>
      </c>
      <c r="C1659" t="s">
        <v>183</v>
      </c>
      <c r="D1659">
        <v>3</v>
      </c>
      <c r="E1659">
        <v>0</v>
      </c>
      <c r="F1659">
        <v>23</v>
      </c>
      <c r="G1659">
        <v>5</v>
      </c>
      <c r="H1659">
        <v>249</v>
      </c>
      <c r="I1659">
        <v>114</v>
      </c>
      <c r="J1659">
        <v>0</v>
      </c>
      <c r="K1659">
        <v>0</v>
      </c>
      <c r="L1659">
        <v>28</v>
      </c>
      <c r="M1659">
        <v>14</v>
      </c>
      <c r="N1659">
        <v>4</v>
      </c>
      <c r="O1659">
        <v>1</v>
      </c>
      <c r="P1659">
        <v>441</v>
      </c>
      <c r="Q1659">
        <v>4</v>
      </c>
      <c r="R1659" t="str">
        <f>_xlfn.CONCAT(Tabel1[[#This Row],[KlubNr]]," - ",Tabel1[[#This Row],[Klubnavn]])</f>
        <v>162 - Bogense Golfklub</v>
      </c>
      <c r="S1659">
        <f>Tabel1[[#This Row],[Fleks mænd]]+Tabel1[[#This Row],[Fleks damer]]</f>
        <v>42</v>
      </c>
      <c r="T1659">
        <f>Tabel1[[#This Row],[Junior drenge]]+Tabel1[[#This Row],[Junior piger]]+Tabel1[[#This Row],[Junior drenge uden banetill.]]+Tabel1[[#This Row],[Junior piger uden banetill.]]+Tabel1[[#This Row],[Senior mænd]]+Tabel1[[#This Row],[Senior damer]]</f>
        <v>394</v>
      </c>
      <c r="U1659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659">
        <f>Tabel1[[#This Row],[Senior mænd]]+Tabel1[[#This Row],[Senior damer]]</f>
        <v>363</v>
      </c>
      <c r="W1659">
        <f>Tabel1[[#This Row],[Langdist mænd]]+Tabel1[[#This Row],[Langdist damer]]</f>
        <v>5</v>
      </c>
      <c r="X1659">
        <f>Tabel1[[#This Row],[I alt]]</f>
        <v>441</v>
      </c>
      <c r="Y1659">
        <f>Tabel1[[#This Row],[Passive]]</f>
        <v>4</v>
      </c>
      <c r="Z1659">
        <f>Tabel1[[#This Row],[Total Aktive]]+Tabel1[[#This Row],[Total Passive]]</f>
        <v>445</v>
      </c>
    </row>
    <row r="1660" spans="1:26" x14ac:dyDescent="0.2">
      <c r="A1660">
        <v>2019</v>
      </c>
      <c r="B1660">
        <v>163</v>
      </c>
      <c r="C1660" t="s">
        <v>129</v>
      </c>
      <c r="D1660">
        <v>11</v>
      </c>
      <c r="E1660">
        <v>5</v>
      </c>
      <c r="F1660">
        <v>18</v>
      </c>
      <c r="G1660">
        <v>3</v>
      </c>
      <c r="H1660">
        <v>537</v>
      </c>
      <c r="I1660">
        <v>181</v>
      </c>
      <c r="J1660">
        <v>0</v>
      </c>
      <c r="K1660">
        <v>0</v>
      </c>
      <c r="L1660">
        <v>215</v>
      </c>
      <c r="M1660">
        <v>118</v>
      </c>
      <c r="N1660">
        <v>0</v>
      </c>
      <c r="O1660">
        <v>0</v>
      </c>
      <c r="P1660">
        <v>1088</v>
      </c>
      <c r="Q1660">
        <v>14</v>
      </c>
      <c r="R1660" t="str">
        <f>_xlfn.CONCAT(Tabel1[[#This Row],[KlubNr]]," - ",Tabel1[[#This Row],[Klubnavn]])</f>
        <v>163 - Værebro Golfklub</v>
      </c>
      <c r="S1660">
        <f>Tabel1[[#This Row],[Fleks mænd]]+Tabel1[[#This Row],[Fleks damer]]</f>
        <v>333</v>
      </c>
      <c r="T1660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660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660">
        <f>Tabel1[[#This Row],[Senior mænd]]+Tabel1[[#This Row],[Senior damer]]</f>
        <v>718</v>
      </c>
      <c r="W1660">
        <f>Tabel1[[#This Row],[Langdist mænd]]+Tabel1[[#This Row],[Langdist damer]]</f>
        <v>0</v>
      </c>
      <c r="X1660">
        <f>Tabel1[[#This Row],[I alt]]</f>
        <v>1088</v>
      </c>
      <c r="Y1660">
        <f>Tabel1[[#This Row],[Passive]]</f>
        <v>14</v>
      </c>
      <c r="Z1660">
        <f>Tabel1[[#This Row],[Total Aktive]]+Tabel1[[#This Row],[Total Passive]]</f>
        <v>1102</v>
      </c>
    </row>
    <row r="1661" spans="1:26" x14ac:dyDescent="0.2">
      <c r="A1661">
        <v>2019</v>
      </c>
      <c r="B1661">
        <v>165</v>
      </c>
      <c r="C1661" t="s">
        <v>194</v>
      </c>
      <c r="D1661">
        <v>1</v>
      </c>
      <c r="E1661">
        <v>0</v>
      </c>
      <c r="F1661">
        <v>1</v>
      </c>
      <c r="G1661">
        <v>0</v>
      </c>
      <c r="H1661">
        <v>82</v>
      </c>
      <c r="I1661">
        <v>42</v>
      </c>
      <c r="J1661">
        <v>0</v>
      </c>
      <c r="K1661">
        <v>0</v>
      </c>
      <c r="L1661">
        <v>104</v>
      </c>
      <c r="M1661">
        <v>28</v>
      </c>
      <c r="N1661">
        <v>12</v>
      </c>
      <c r="O1661">
        <v>3</v>
      </c>
      <c r="P1661">
        <v>273</v>
      </c>
      <c r="Q1661">
        <v>68</v>
      </c>
      <c r="R1661" t="str">
        <f>_xlfn.CONCAT(Tabel1[[#This Row],[KlubNr]]," - ",Tabel1[[#This Row],[Klubnavn]])</f>
        <v>165 - Ærø Golf Klub</v>
      </c>
      <c r="S1661">
        <f>Tabel1[[#This Row],[Fleks mænd]]+Tabel1[[#This Row],[Fleks damer]]</f>
        <v>132</v>
      </c>
      <c r="T1661">
        <f>Tabel1[[#This Row],[Junior drenge]]+Tabel1[[#This Row],[Junior piger]]+Tabel1[[#This Row],[Junior drenge uden banetill.]]+Tabel1[[#This Row],[Junior piger uden banetill.]]+Tabel1[[#This Row],[Senior mænd]]+Tabel1[[#This Row],[Senior damer]]</f>
        <v>126</v>
      </c>
      <c r="U1661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661">
        <f>Tabel1[[#This Row],[Senior mænd]]+Tabel1[[#This Row],[Senior damer]]</f>
        <v>124</v>
      </c>
      <c r="W1661">
        <f>Tabel1[[#This Row],[Langdist mænd]]+Tabel1[[#This Row],[Langdist damer]]</f>
        <v>15</v>
      </c>
      <c r="X1661">
        <f>Tabel1[[#This Row],[I alt]]</f>
        <v>273</v>
      </c>
      <c r="Y1661">
        <f>Tabel1[[#This Row],[Passive]]</f>
        <v>68</v>
      </c>
      <c r="Z1661">
        <f>Tabel1[[#This Row],[Total Aktive]]+Tabel1[[#This Row],[Total Passive]]</f>
        <v>341</v>
      </c>
    </row>
    <row r="1662" spans="1:26" x14ac:dyDescent="0.2">
      <c r="A1662">
        <v>2019</v>
      </c>
      <c r="B1662">
        <v>167</v>
      </c>
      <c r="C1662" t="s">
        <v>173</v>
      </c>
      <c r="D1662">
        <v>8</v>
      </c>
      <c r="E1662">
        <v>1</v>
      </c>
      <c r="F1662">
        <v>10</v>
      </c>
      <c r="G1662">
        <v>2</v>
      </c>
      <c r="H1662">
        <v>241</v>
      </c>
      <c r="I1662">
        <v>92</v>
      </c>
      <c r="J1662">
        <v>0</v>
      </c>
      <c r="K1662">
        <v>0</v>
      </c>
      <c r="L1662">
        <v>80</v>
      </c>
      <c r="M1662">
        <v>36</v>
      </c>
      <c r="N1662">
        <v>7</v>
      </c>
      <c r="O1662">
        <v>2</v>
      </c>
      <c r="P1662">
        <v>479</v>
      </c>
      <c r="Q1662">
        <v>26</v>
      </c>
      <c r="R1662" t="str">
        <f>_xlfn.CONCAT(Tabel1[[#This Row],[KlubNr]]," - ",Tabel1[[#This Row],[Klubnavn]])</f>
        <v>167 - Barløseborg Golfklub</v>
      </c>
      <c r="S1662">
        <f>Tabel1[[#This Row],[Fleks mænd]]+Tabel1[[#This Row],[Fleks damer]]</f>
        <v>116</v>
      </c>
      <c r="T1662">
        <f>Tabel1[[#This Row],[Junior drenge]]+Tabel1[[#This Row],[Junior piger]]+Tabel1[[#This Row],[Junior drenge uden banetill.]]+Tabel1[[#This Row],[Junior piger uden banetill.]]+Tabel1[[#This Row],[Senior mænd]]+Tabel1[[#This Row],[Senior damer]]</f>
        <v>354</v>
      </c>
      <c r="U1662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662">
        <f>Tabel1[[#This Row],[Senior mænd]]+Tabel1[[#This Row],[Senior damer]]</f>
        <v>333</v>
      </c>
      <c r="W1662">
        <f>Tabel1[[#This Row],[Langdist mænd]]+Tabel1[[#This Row],[Langdist damer]]</f>
        <v>9</v>
      </c>
      <c r="X1662">
        <f>Tabel1[[#This Row],[I alt]]</f>
        <v>479</v>
      </c>
      <c r="Y1662">
        <f>Tabel1[[#This Row],[Passive]]</f>
        <v>26</v>
      </c>
      <c r="Z1662">
        <f>Tabel1[[#This Row],[Total Aktive]]+Tabel1[[#This Row],[Total Passive]]</f>
        <v>505</v>
      </c>
    </row>
    <row r="1663" spans="1:26" x14ac:dyDescent="0.2">
      <c r="A1663">
        <v>2019</v>
      </c>
      <c r="B1663">
        <v>168</v>
      </c>
      <c r="C1663" t="s">
        <v>200</v>
      </c>
      <c r="D1663">
        <v>2</v>
      </c>
      <c r="E1663">
        <v>0</v>
      </c>
      <c r="F1663">
        <v>0</v>
      </c>
      <c r="G1663">
        <v>0</v>
      </c>
      <c r="H1663">
        <v>47</v>
      </c>
      <c r="I1663">
        <v>17</v>
      </c>
      <c r="J1663">
        <v>0</v>
      </c>
      <c r="K1663">
        <v>0</v>
      </c>
      <c r="L1663">
        <v>3</v>
      </c>
      <c r="M1663">
        <v>1</v>
      </c>
      <c r="N1663">
        <v>24</v>
      </c>
      <c r="O1663">
        <v>12</v>
      </c>
      <c r="P1663">
        <v>106</v>
      </c>
      <c r="Q1663">
        <v>0</v>
      </c>
      <c r="R1663" t="str">
        <f>_xlfn.CONCAT(Tabel1[[#This Row],[KlubNr]]," - ",Tabel1[[#This Row],[Klubnavn]])</f>
        <v>168 - Rømø Golf Klub</v>
      </c>
      <c r="S1663">
        <f>Tabel1[[#This Row],[Fleks mænd]]+Tabel1[[#This Row],[Fleks damer]]</f>
        <v>4</v>
      </c>
      <c r="T1663">
        <f>Tabel1[[#This Row],[Junior drenge]]+Tabel1[[#This Row],[Junior piger]]+Tabel1[[#This Row],[Junior drenge uden banetill.]]+Tabel1[[#This Row],[Junior piger uden banetill.]]+Tabel1[[#This Row],[Senior mænd]]+Tabel1[[#This Row],[Senior damer]]</f>
        <v>66</v>
      </c>
      <c r="U1663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663">
        <f>Tabel1[[#This Row],[Senior mænd]]+Tabel1[[#This Row],[Senior damer]]</f>
        <v>64</v>
      </c>
      <c r="W1663">
        <f>Tabel1[[#This Row],[Langdist mænd]]+Tabel1[[#This Row],[Langdist damer]]</f>
        <v>36</v>
      </c>
      <c r="X1663">
        <f>Tabel1[[#This Row],[I alt]]</f>
        <v>106</v>
      </c>
      <c r="Y1663">
        <f>Tabel1[[#This Row],[Passive]]</f>
        <v>0</v>
      </c>
      <c r="Z1663">
        <f>Tabel1[[#This Row],[Total Aktive]]+Tabel1[[#This Row],[Total Passive]]</f>
        <v>106</v>
      </c>
    </row>
    <row r="1664" spans="1:26" x14ac:dyDescent="0.2">
      <c r="A1664">
        <v>2019</v>
      </c>
      <c r="B1664">
        <v>169</v>
      </c>
      <c r="C1664" t="s">
        <v>99</v>
      </c>
      <c r="D1664">
        <v>22</v>
      </c>
      <c r="E1664">
        <v>6</v>
      </c>
      <c r="F1664">
        <v>7</v>
      </c>
      <c r="G1664">
        <v>2</v>
      </c>
      <c r="H1664">
        <v>434</v>
      </c>
      <c r="I1664">
        <v>127</v>
      </c>
      <c r="J1664">
        <v>0</v>
      </c>
      <c r="K1664">
        <v>0</v>
      </c>
      <c r="L1664">
        <v>85</v>
      </c>
      <c r="M1664">
        <v>37</v>
      </c>
      <c r="N1664">
        <v>0</v>
      </c>
      <c r="O1664">
        <v>0</v>
      </c>
      <c r="P1664">
        <v>720</v>
      </c>
      <c r="Q1664">
        <v>0</v>
      </c>
      <c r="R1664" t="str">
        <f>_xlfn.CONCAT(Tabel1[[#This Row],[KlubNr]]," - ",Tabel1[[#This Row],[Klubnavn]])</f>
        <v>169 - Ledreborg Palace Golf Club</v>
      </c>
      <c r="S1664">
        <f>Tabel1[[#This Row],[Fleks mænd]]+Tabel1[[#This Row],[Fleks damer]]</f>
        <v>122</v>
      </c>
      <c r="T1664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1664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664">
        <f>Tabel1[[#This Row],[Senior mænd]]+Tabel1[[#This Row],[Senior damer]]</f>
        <v>561</v>
      </c>
      <c r="W1664">
        <f>Tabel1[[#This Row],[Langdist mænd]]+Tabel1[[#This Row],[Langdist damer]]</f>
        <v>0</v>
      </c>
      <c r="X1664">
        <f>Tabel1[[#This Row],[I alt]]</f>
        <v>720</v>
      </c>
      <c r="Y1664">
        <f>Tabel1[[#This Row],[Passive]]</f>
        <v>0</v>
      </c>
      <c r="Z1664">
        <f>Tabel1[[#This Row],[Total Aktive]]+Tabel1[[#This Row],[Total Passive]]</f>
        <v>720</v>
      </c>
    </row>
    <row r="1665" spans="1:26" x14ac:dyDescent="0.2">
      <c r="A1665">
        <v>2019</v>
      </c>
      <c r="B1665">
        <v>171</v>
      </c>
      <c r="C1665" t="s">
        <v>192</v>
      </c>
      <c r="D1665">
        <v>4</v>
      </c>
      <c r="E1665">
        <v>2</v>
      </c>
      <c r="F1665">
        <v>0</v>
      </c>
      <c r="G1665">
        <v>0</v>
      </c>
      <c r="H1665">
        <v>158</v>
      </c>
      <c r="I1665">
        <v>68</v>
      </c>
      <c r="J1665">
        <v>0</v>
      </c>
      <c r="K1665">
        <v>0</v>
      </c>
      <c r="L1665">
        <v>0</v>
      </c>
      <c r="M1665">
        <v>0</v>
      </c>
      <c r="N1665">
        <v>0</v>
      </c>
      <c r="O1665">
        <v>0</v>
      </c>
      <c r="P1665">
        <v>232</v>
      </c>
      <c r="Q1665">
        <v>4</v>
      </c>
      <c r="R1665" t="str">
        <f>_xlfn.CONCAT(Tabel1[[#This Row],[KlubNr]]," - ",Tabel1[[#This Row],[Klubnavn]])</f>
        <v>171 - Hedens Golfklub</v>
      </c>
      <c r="S1665">
        <f>Tabel1[[#This Row],[Fleks mænd]]+Tabel1[[#This Row],[Fleks damer]]</f>
        <v>0</v>
      </c>
      <c r="T1665">
        <f>Tabel1[[#This Row],[Junior drenge]]+Tabel1[[#This Row],[Junior piger]]+Tabel1[[#This Row],[Junior drenge uden banetill.]]+Tabel1[[#This Row],[Junior piger uden banetill.]]+Tabel1[[#This Row],[Senior mænd]]+Tabel1[[#This Row],[Senior damer]]</f>
        <v>232</v>
      </c>
      <c r="U1665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665">
        <f>Tabel1[[#This Row],[Senior mænd]]+Tabel1[[#This Row],[Senior damer]]</f>
        <v>226</v>
      </c>
      <c r="W1665">
        <f>Tabel1[[#This Row],[Langdist mænd]]+Tabel1[[#This Row],[Langdist damer]]</f>
        <v>0</v>
      </c>
      <c r="X1665">
        <f>Tabel1[[#This Row],[I alt]]</f>
        <v>232</v>
      </c>
      <c r="Y1665">
        <f>Tabel1[[#This Row],[Passive]]</f>
        <v>4</v>
      </c>
      <c r="Z1665">
        <f>Tabel1[[#This Row],[Total Aktive]]+Tabel1[[#This Row],[Total Passive]]</f>
        <v>236</v>
      </c>
    </row>
    <row r="1666" spans="1:26" x14ac:dyDescent="0.2">
      <c r="A1666">
        <v>2019</v>
      </c>
      <c r="B1666">
        <v>172</v>
      </c>
      <c r="C1666" t="s">
        <v>203</v>
      </c>
      <c r="D1666">
        <v>0</v>
      </c>
      <c r="E1666">
        <v>0</v>
      </c>
      <c r="F1666">
        <v>2</v>
      </c>
      <c r="G1666">
        <v>3</v>
      </c>
      <c r="H1666">
        <v>24</v>
      </c>
      <c r="I1666">
        <v>10</v>
      </c>
      <c r="J1666">
        <v>0</v>
      </c>
      <c r="K1666">
        <v>0</v>
      </c>
      <c r="L1666">
        <v>16</v>
      </c>
      <c r="M1666">
        <v>6</v>
      </c>
      <c r="N1666">
        <v>5</v>
      </c>
      <c r="O1666">
        <v>3</v>
      </c>
      <c r="P1666">
        <v>69</v>
      </c>
      <c r="Q1666">
        <v>0</v>
      </c>
      <c r="R1666" t="str">
        <f>_xlfn.CONCAT(Tabel1[[#This Row],[KlubNr]]," - ",Tabel1[[#This Row],[Klubnavn]])</f>
        <v>172 - Sejerø Golfklub</v>
      </c>
      <c r="S1666">
        <f>Tabel1[[#This Row],[Fleks mænd]]+Tabel1[[#This Row],[Fleks damer]]</f>
        <v>22</v>
      </c>
      <c r="T1666">
        <f>Tabel1[[#This Row],[Junior drenge]]+Tabel1[[#This Row],[Junior piger]]+Tabel1[[#This Row],[Junior drenge uden banetill.]]+Tabel1[[#This Row],[Junior piger uden banetill.]]+Tabel1[[#This Row],[Senior mænd]]+Tabel1[[#This Row],[Senior damer]]</f>
        <v>39</v>
      </c>
      <c r="U1666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666">
        <f>Tabel1[[#This Row],[Senior mænd]]+Tabel1[[#This Row],[Senior damer]]</f>
        <v>34</v>
      </c>
      <c r="W1666">
        <f>Tabel1[[#This Row],[Langdist mænd]]+Tabel1[[#This Row],[Langdist damer]]</f>
        <v>8</v>
      </c>
      <c r="X1666">
        <f>Tabel1[[#This Row],[I alt]]</f>
        <v>69</v>
      </c>
      <c r="Y1666">
        <f>Tabel1[[#This Row],[Passive]]</f>
        <v>0</v>
      </c>
      <c r="Z1666">
        <f>Tabel1[[#This Row],[Total Aktive]]+Tabel1[[#This Row],[Total Passive]]</f>
        <v>69</v>
      </c>
    </row>
    <row r="1667" spans="1:26" x14ac:dyDescent="0.2">
      <c r="A1667">
        <v>2019</v>
      </c>
      <c r="B1667">
        <v>173</v>
      </c>
      <c r="C1667" t="s">
        <v>168</v>
      </c>
      <c r="D1667">
        <v>2</v>
      </c>
      <c r="E1667">
        <v>0</v>
      </c>
      <c r="F1667">
        <v>0</v>
      </c>
      <c r="G1667">
        <v>0</v>
      </c>
      <c r="H1667">
        <v>281</v>
      </c>
      <c r="I1667">
        <v>106</v>
      </c>
      <c r="J1667">
        <v>0</v>
      </c>
      <c r="K1667">
        <v>0</v>
      </c>
      <c r="L1667">
        <v>30</v>
      </c>
      <c r="M1667">
        <v>9</v>
      </c>
      <c r="N1667">
        <v>8</v>
      </c>
      <c r="O1667">
        <v>3</v>
      </c>
      <c r="P1667">
        <v>439</v>
      </c>
      <c r="Q1667">
        <v>28</v>
      </c>
      <c r="R1667" t="str">
        <f>_xlfn.CONCAT(Tabel1[[#This Row],[KlubNr]]," - ",Tabel1[[#This Row],[Klubnavn]])</f>
        <v>173 - Tollundgaard Golfklub</v>
      </c>
      <c r="S1667">
        <f>Tabel1[[#This Row],[Fleks mænd]]+Tabel1[[#This Row],[Fleks damer]]</f>
        <v>39</v>
      </c>
      <c r="T1667">
        <f>Tabel1[[#This Row],[Junior drenge]]+Tabel1[[#This Row],[Junior piger]]+Tabel1[[#This Row],[Junior drenge uden banetill.]]+Tabel1[[#This Row],[Junior piger uden banetill.]]+Tabel1[[#This Row],[Senior mænd]]+Tabel1[[#This Row],[Senior damer]]</f>
        <v>389</v>
      </c>
      <c r="U1667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667">
        <f>Tabel1[[#This Row],[Senior mænd]]+Tabel1[[#This Row],[Senior damer]]</f>
        <v>387</v>
      </c>
      <c r="W1667">
        <f>Tabel1[[#This Row],[Langdist mænd]]+Tabel1[[#This Row],[Langdist damer]]</f>
        <v>11</v>
      </c>
      <c r="X1667">
        <f>Tabel1[[#This Row],[I alt]]</f>
        <v>439</v>
      </c>
      <c r="Y1667">
        <f>Tabel1[[#This Row],[Passive]]</f>
        <v>28</v>
      </c>
      <c r="Z1667">
        <f>Tabel1[[#This Row],[Total Aktive]]+Tabel1[[#This Row],[Total Passive]]</f>
        <v>467</v>
      </c>
    </row>
    <row r="1668" spans="1:26" x14ac:dyDescent="0.2">
      <c r="A1668">
        <v>2019</v>
      </c>
      <c r="B1668">
        <v>174</v>
      </c>
      <c r="C1668" t="s">
        <v>197</v>
      </c>
      <c r="D1668">
        <v>0</v>
      </c>
      <c r="E1668">
        <v>0</v>
      </c>
      <c r="F1668">
        <v>0</v>
      </c>
      <c r="G1668">
        <v>0</v>
      </c>
      <c r="H1668">
        <v>27</v>
      </c>
      <c r="I1668">
        <v>9</v>
      </c>
      <c r="J1668">
        <v>0</v>
      </c>
      <c r="K1668">
        <v>0</v>
      </c>
      <c r="L1668">
        <v>18</v>
      </c>
      <c r="M1668">
        <v>8</v>
      </c>
      <c r="N1668">
        <v>3</v>
      </c>
      <c r="O1668">
        <v>1</v>
      </c>
      <c r="P1668">
        <v>66</v>
      </c>
      <c r="Q1668">
        <v>3</v>
      </c>
      <c r="R1668" t="str">
        <f>_xlfn.CONCAT(Tabel1[[#This Row],[KlubNr]]," - ",Tabel1[[#This Row],[Klubnavn]])</f>
        <v>174 - Djurs Golfklub</v>
      </c>
      <c r="S1668">
        <f>Tabel1[[#This Row],[Fleks mænd]]+Tabel1[[#This Row],[Fleks damer]]</f>
        <v>26</v>
      </c>
      <c r="T1668">
        <f>Tabel1[[#This Row],[Junior drenge]]+Tabel1[[#This Row],[Junior piger]]+Tabel1[[#This Row],[Junior drenge uden banetill.]]+Tabel1[[#This Row],[Junior piger uden banetill.]]+Tabel1[[#This Row],[Senior mænd]]+Tabel1[[#This Row],[Senior damer]]</f>
        <v>36</v>
      </c>
      <c r="U1668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668">
        <f>Tabel1[[#This Row],[Senior mænd]]+Tabel1[[#This Row],[Senior damer]]</f>
        <v>36</v>
      </c>
      <c r="W1668">
        <f>Tabel1[[#This Row],[Langdist mænd]]+Tabel1[[#This Row],[Langdist damer]]</f>
        <v>4</v>
      </c>
      <c r="X1668">
        <f>Tabel1[[#This Row],[I alt]]</f>
        <v>66</v>
      </c>
      <c r="Y1668">
        <f>Tabel1[[#This Row],[Passive]]</f>
        <v>3</v>
      </c>
      <c r="Z1668">
        <f>Tabel1[[#This Row],[Total Aktive]]+Tabel1[[#This Row],[Total Passive]]</f>
        <v>69</v>
      </c>
    </row>
    <row r="1669" spans="1:26" x14ac:dyDescent="0.2">
      <c r="A1669">
        <v>2019</v>
      </c>
      <c r="B1669">
        <v>176</v>
      </c>
      <c r="C1669" t="s">
        <v>162</v>
      </c>
      <c r="D1669">
        <v>5</v>
      </c>
      <c r="E1669">
        <v>1</v>
      </c>
      <c r="F1669">
        <v>3</v>
      </c>
      <c r="G1669">
        <v>1</v>
      </c>
      <c r="H1669">
        <v>262</v>
      </c>
      <c r="I1669">
        <v>107</v>
      </c>
      <c r="J1669">
        <v>0</v>
      </c>
      <c r="K1669">
        <v>0</v>
      </c>
      <c r="L1669">
        <v>46</v>
      </c>
      <c r="M1669">
        <v>25</v>
      </c>
      <c r="N1669">
        <v>12</v>
      </c>
      <c r="O1669">
        <v>8</v>
      </c>
      <c r="P1669">
        <v>470</v>
      </c>
      <c r="Q1669">
        <v>33</v>
      </c>
      <c r="R1669" t="str">
        <f>_xlfn.CONCAT(Tabel1[[#This Row],[KlubNr]]," - ",Tabel1[[#This Row],[Klubnavn]])</f>
        <v>176 - Mariagerfjord Golfklub</v>
      </c>
      <c r="S1669">
        <f>Tabel1[[#This Row],[Fleks mænd]]+Tabel1[[#This Row],[Fleks damer]]</f>
        <v>71</v>
      </c>
      <c r="T1669">
        <f>Tabel1[[#This Row],[Junior drenge]]+Tabel1[[#This Row],[Junior piger]]+Tabel1[[#This Row],[Junior drenge uden banetill.]]+Tabel1[[#This Row],[Junior piger uden banetill.]]+Tabel1[[#This Row],[Senior mænd]]+Tabel1[[#This Row],[Senior damer]]</f>
        <v>379</v>
      </c>
      <c r="U1669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669">
        <f>Tabel1[[#This Row],[Senior mænd]]+Tabel1[[#This Row],[Senior damer]]</f>
        <v>369</v>
      </c>
      <c r="W1669">
        <f>Tabel1[[#This Row],[Langdist mænd]]+Tabel1[[#This Row],[Langdist damer]]</f>
        <v>20</v>
      </c>
      <c r="X1669">
        <f>Tabel1[[#This Row],[I alt]]</f>
        <v>470</v>
      </c>
      <c r="Y1669">
        <f>Tabel1[[#This Row],[Passive]]</f>
        <v>33</v>
      </c>
      <c r="Z1669">
        <f>Tabel1[[#This Row],[Total Aktive]]+Tabel1[[#This Row],[Total Passive]]</f>
        <v>503</v>
      </c>
    </row>
    <row r="1670" spans="1:26" x14ac:dyDescent="0.2">
      <c r="A1670">
        <v>2019</v>
      </c>
      <c r="B1670">
        <v>177</v>
      </c>
      <c r="C1670" t="s">
        <v>149</v>
      </c>
      <c r="D1670">
        <v>3</v>
      </c>
      <c r="E1670">
        <v>1</v>
      </c>
      <c r="F1670">
        <v>2</v>
      </c>
      <c r="G1670">
        <v>0</v>
      </c>
      <c r="H1670">
        <v>654</v>
      </c>
      <c r="I1670">
        <v>233</v>
      </c>
      <c r="J1670">
        <v>0</v>
      </c>
      <c r="K1670">
        <v>0</v>
      </c>
      <c r="L1670">
        <v>0</v>
      </c>
      <c r="M1670">
        <v>0</v>
      </c>
      <c r="N1670">
        <v>2</v>
      </c>
      <c r="O1670">
        <v>0</v>
      </c>
      <c r="P1670">
        <v>895</v>
      </c>
      <c r="Q1670">
        <v>31</v>
      </c>
      <c r="R1670" t="str">
        <f>_xlfn.CONCAT(Tabel1[[#This Row],[KlubNr]]," - ",Tabel1[[#This Row],[Klubnavn]])</f>
        <v>177 - Outrup Golfklub</v>
      </c>
      <c r="S1670">
        <f>Tabel1[[#This Row],[Fleks mænd]]+Tabel1[[#This Row],[Fleks damer]]</f>
        <v>0</v>
      </c>
      <c r="T1670">
        <f>Tabel1[[#This Row],[Junior drenge]]+Tabel1[[#This Row],[Junior piger]]+Tabel1[[#This Row],[Junior drenge uden banetill.]]+Tabel1[[#This Row],[Junior piger uden banetill.]]+Tabel1[[#This Row],[Senior mænd]]+Tabel1[[#This Row],[Senior damer]]</f>
        <v>893</v>
      </c>
      <c r="U1670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670">
        <f>Tabel1[[#This Row],[Senior mænd]]+Tabel1[[#This Row],[Senior damer]]</f>
        <v>887</v>
      </c>
      <c r="W1670">
        <f>Tabel1[[#This Row],[Langdist mænd]]+Tabel1[[#This Row],[Langdist damer]]</f>
        <v>2</v>
      </c>
      <c r="X1670">
        <f>Tabel1[[#This Row],[I alt]]</f>
        <v>895</v>
      </c>
      <c r="Y1670">
        <f>Tabel1[[#This Row],[Passive]]</f>
        <v>31</v>
      </c>
      <c r="Z1670">
        <f>Tabel1[[#This Row],[Total Aktive]]+Tabel1[[#This Row],[Total Passive]]</f>
        <v>926</v>
      </c>
    </row>
    <row r="1671" spans="1:26" x14ac:dyDescent="0.2">
      <c r="A1671">
        <v>2019</v>
      </c>
      <c r="B1671">
        <v>178</v>
      </c>
      <c r="C1671" t="s">
        <v>186</v>
      </c>
      <c r="D1671">
        <v>3</v>
      </c>
      <c r="E1671">
        <v>2</v>
      </c>
      <c r="F1671">
        <v>0</v>
      </c>
      <c r="G1671">
        <v>0</v>
      </c>
      <c r="H1671">
        <v>202</v>
      </c>
      <c r="I1671">
        <v>124</v>
      </c>
      <c r="J1671">
        <v>0</v>
      </c>
      <c r="K1671">
        <v>0</v>
      </c>
      <c r="L1671">
        <v>145</v>
      </c>
      <c r="M1671">
        <v>22</v>
      </c>
      <c r="N1671">
        <v>12</v>
      </c>
      <c r="O1671">
        <v>3</v>
      </c>
      <c r="P1671">
        <v>513</v>
      </c>
      <c r="Q1671">
        <v>2</v>
      </c>
      <c r="R1671" t="str">
        <f>_xlfn.CONCAT(Tabel1[[#This Row],[KlubNr]]," - ",Tabel1[[#This Row],[Klubnavn]])</f>
        <v>178 - Hvalpsund Golf Club</v>
      </c>
      <c r="S1671">
        <f>Tabel1[[#This Row],[Fleks mænd]]+Tabel1[[#This Row],[Fleks damer]]</f>
        <v>167</v>
      </c>
      <c r="T1671">
        <f>Tabel1[[#This Row],[Junior drenge]]+Tabel1[[#This Row],[Junior piger]]+Tabel1[[#This Row],[Junior drenge uden banetill.]]+Tabel1[[#This Row],[Junior piger uden banetill.]]+Tabel1[[#This Row],[Senior mænd]]+Tabel1[[#This Row],[Senior damer]]</f>
        <v>331</v>
      </c>
      <c r="U1671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671">
        <f>Tabel1[[#This Row],[Senior mænd]]+Tabel1[[#This Row],[Senior damer]]</f>
        <v>326</v>
      </c>
      <c r="W1671">
        <f>Tabel1[[#This Row],[Langdist mænd]]+Tabel1[[#This Row],[Langdist damer]]</f>
        <v>15</v>
      </c>
      <c r="X1671">
        <f>Tabel1[[#This Row],[I alt]]</f>
        <v>513</v>
      </c>
      <c r="Y1671">
        <f>Tabel1[[#This Row],[Passive]]</f>
        <v>2</v>
      </c>
      <c r="Z1671">
        <f>Tabel1[[#This Row],[Total Aktive]]+Tabel1[[#This Row],[Total Passive]]</f>
        <v>515</v>
      </c>
    </row>
    <row r="1672" spans="1:26" x14ac:dyDescent="0.2">
      <c r="A1672">
        <v>2019</v>
      </c>
      <c r="B1672">
        <v>180</v>
      </c>
      <c r="C1672" t="s">
        <v>165</v>
      </c>
      <c r="D1672">
        <v>0</v>
      </c>
      <c r="E1672">
        <v>0</v>
      </c>
      <c r="F1672">
        <v>0</v>
      </c>
      <c r="G1672">
        <v>0</v>
      </c>
      <c r="H1672">
        <v>488</v>
      </c>
      <c r="I1672">
        <v>172</v>
      </c>
      <c r="J1672">
        <v>0</v>
      </c>
      <c r="K1672">
        <v>0</v>
      </c>
      <c r="L1672">
        <v>0</v>
      </c>
      <c r="M1672">
        <v>0</v>
      </c>
      <c r="N1672">
        <v>0</v>
      </c>
      <c r="O1672">
        <v>0</v>
      </c>
      <c r="P1672">
        <v>660</v>
      </c>
      <c r="Q1672">
        <v>4</v>
      </c>
      <c r="R1672" t="str">
        <f>_xlfn.CONCAT(Tabel1[[#This Row],[KlubNr]]," - ",Tabel1[[#This Row],[Klubnavn]])</f>
        <v>180 - Gudhjem Golfklub</v>
      </c>
      <c r="S1672">
        <f>Tabel1[[#This Row],[Fleks mænd]]+Tabel1[[#This Row],[Fleks damer]]</f>
        <v>0</v>
      </c>
      <c r="T1672">
        <f>Tabel1[[#This Row],[Junior drenge]]+Tabel1[[#This Row],[Junior piger]]+Tabel1[[#This Row],[Junior drenge uden banetill.]]+Tabel1[[#This Row],[Junior piger uden banetill.]]+Tabel1[[#This Row],[Senior mænd]]+Tabel1[[#This Row],[Senior damer]]</f>
        <v>660</v>
      </c>
      <c r="U1672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672">
        <f>Tabel1[[#This Row],[Senior mænd]]+Tabel1[[#This Row],[Senior damer]]</f>
        <v>660</v>
      </c>
      <c r="W1672">
        <f>Tabel1[[#This Row],[Langdist mænd]]+Tabel1[[#This Row],[Langdist damer]]</f>
        <v>0</v>
      </c>
      <c r="X1672">
        <f>Tabel1[[#This Row],[I alt]]</f>
        <v>660</v>
      </c>
      <c r="Y1672">
        <f>Tabel1[[#This Row],[Passive]]</f>
        <v>4</v>
      </c>
      <c r="Z1672">
        <f>Tabel1[[#This Row],[Total Aktive]]+Tabel1[[#This Row],[Total Passive]]</f>
        <v>664</v>
      </c>
    </row>
    <row r="1673" spans="1:26" x14ac:dyDescent="0.2">
      <c r="A1673">
        <v>2019</v>
      </c>
      <c r="B1673">
        <v>182</v>
      </c>
      <c r="C1673" t="s">
        <v>188</v>
      </c>
      <c r="D1673">
        <v>6</v>
      </c>
      <c r="E1673">
        <v>3</v>
      </c>
      <c r="F1673">
        <v>0</v>
      </c>
      <c r="G1673">
        <v>0</v>
      </c>
      <c r="H1673">
        <v>199</v>
      </c>
      <c r="I1673">
        <v>78</v>
      </c>
      <c r="J1673">
        <v>0</v>
      </c>
      <c r="K1673">
        <v>0</v>
      </c>
      <c r="L1673">
        <v>25</v>
      </c>
      <c r="M1673">
        <v>3</v>
      </c>
      <c r="N1673">
        <v>23</v>
      </c>
      <c r="O1673">
        <v>7</v>
      </c>
      <c r="P1673">
        <v>344</v>
      </c>
      <c r="Q1673">
        <v>17</v>
      </c>
      <c r="R1673" t="str">
        <f>_xlfn.CONCAT(Tabel1[[#This Row],[KlubNr]]," - ",Tabel1[[#This Row],[Klubnavn]])</f>
        <v>182 - Midtfyns Golfklub</v>
      </c>
      <c r="S1673">
        <f>Tabel1[[#This Row],[Fleks mænd]]+Tabel1[[#This Row],[Fleks damer]]</f>
        <v>28</v>
      </c>
      <c r="T1673">
        <f>Tabel1[[#This Row],[Junior drenge]]+Tabel1[[#This Row],[Junior piger]]+Tabel1[[#This Row],[Junior drenge uden banetill.]]+Tabel1[[#This Row],[Junior piger uden banetill.]]+Tabel1[[#This Row],[Senior mænd]]+Tabel1[[#This Row],[Senior damer]]</f>
        <v>286</v>
      </c>
      <c r="U1673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673">
        <f>Tabel1[[#This Row],[Senior mænd]]+Tabel1[[#This Row],[Senior damer]]</f>
        <v>277</v>
      </c>
      <c r="W1673">
        <f>Tabel1[[#This Row],[Langdist mænd]]+Tabel1[[#This Row],[Langdist damer]]</f>
        <v>30</v>
      </c>
      <c r="X1673">
        <f>Tabel1[[#This Row],[I alt]]</f>
        <v>344</v>
      </c>
      <c r="Y1673">
        <f>Tabel1[[#This Row],[Passive]]</f>
        <v>17</v>
      </c>
      <c r="Z1673">
        <f>Tabel1[[#This Row],[Total Aktive]]+Tabel1[[#This Row],[Total Passive]]</f>
        <v>361</v>
      </c>
    </row>
    <row r="1674" spans="1:26" x14ac:dyDescent="0.2">
      <c r="A1674">
        <v>2019</v>
      </c>
      <c r="B1674">
        <v>183</v>
      </c>
      <c r="C1674" t="s">
        <v>178</v>
      </c>
      <c r="D1674">
        <v>4</v>
      </c>
      <c r="E1674">
        <v>1</v>
      </c>
      <c r="F1674">
        <v>2</v>
      </c>
      <c r="G1674">
        <v>1</v>
      </c>
      <c r="H1674">
        <v>194</v>
      </c>
      <c r="I1674">
        <v>98</v>
      </c>
      <c r="J1674">
        <v>0</v>
      </c>
      <c r="K1674">
        <v>0</v>
      </c>
      <c r="L1674">
        <v>11</v>
      </c>
      <c r="M1674">
        <v>5</v>
      </c>
      <c r="N1674">
        <v>17</v>
      </c>
      <c r="O1674">
        <v>11</v>
      </c>
      <c r="P1674">
        <v>344</v>
      </c>
      <c r="Q1674">
        <v>18</v>
      </c>
      <c r="R1674" t="str">
        <f>_xlfn.CONCAT(Tabel1[[#This Row],[KlubNr]]," - ",Tabel1[[#This Row],[Klubnavn]])</f>
        <v>183 - Sydthy Golfklub</v>
      </c>
      <c r="S1674">
        <f>Tabel1[[#This Row],[Fleks mænd]]+Tabel1[[#This Row],[Fleks damer]]</f>
        <v>16</v>
      </c>
      <c r="T1674">
        <f>Tabel1[[#This Row],[Junior drenge]]+Tabel1[[#This Row],[Junior piger]]+Tabel1[[#This Row],[Junior drenge uden banetill.]]+Tabel1[[#This Row],[Junior piger uden banetill.]]+Tabel1[[#This Row],[Senior mænd]]+Tabel1[[#This Row],[Senior damer]]</f>
        <v>300</v>
      </c>
      <c r="U1674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674">
        <f>Tabel1[[#This Row],[Senior mænd]]+Tabel1[[#This Row],[Senior damer]]</f>
        <v>292</v>
      </c>
      <c r="W1674">
        <f>Tabel1[[#This Row],[Langdist mænd]]+Tabel1[[#This Row],[Langdist damer]]</f>
        <v>28</v>
      </c>
      <c r="X1674">
        <f>Tabel1[[#This Row],[I alt]]</f>
        <v>344</v>
      </c>
      <c r="Y1674">
        <f>Tabel1[[#This Row],[Passive]]</f>
        <v>18</v>
      </c>
      <c r="Z1674">
        <f>Tabel1[[#This Row],[Total Aktive]]+Tabel1[[#This Row],[Total Passive]]</f>
        <v>362</v>
      </c>
    </row>
    <row r="1675" spans="1:26" x14ac:dyDescent="0.2">
      <c r="A1675">
        <v>2019</v>
      </c>
      <c r="B1675">
        <v>184</v>
      </c>
      <c r="C1675" t="s">
        <v>118</v>
      </c>
      <c r="D1675">
        <v>22</v>
      </c>
      <c r="E1675">
        <v>4</v>
      </c>
      <c r="F1675">
        <v>26</v>
      </c>
      <c r="G1675">
        <v>13</v>
      </c>
      <c r="H1675">
        <v>395</v>
      </c>
      <c r="I1675">
        <v>107</v>
      </c>
      <c r="J1675">
        <v>0</v>
      </c>
      <c r="K1675">
        <v>0</v>
      </c>
      <c r="L1675">
        <v>117</v>
      </c>
      <c r="M1675">
        <v>89</v>
      </c>
      <c r="N1675">
        <v>2</v>
      </c>
      <c r="O1675">
        <v>0</v>
      </c>
      <c r="P1675">
        <v>775</v>
      </c>
      <c r="Q1675">
        <v>9</v>
      </c>
      <c r="R1675" t="str">
        <f>_xlfn.CONCAT(Tabel1[[#This Row],[KlubNr]]," - ",Tabel1[[#This Row],[Klubnavn]])</f>
        <v>184 - Stensballegaard Golfklub</v>
      </c>
      <c r="S1675">
        <f>Tabel1[[#This Row],[Fleks mænd]]+Tabel1[[#This Row],[Fleks damer]]</f>
        <v>206</v>
      </c>
      <c r="T1675">
        <f>Tabel1[[#This Row],[Junior drenge]]+Tabel1[[#This Row],[Junior piger]]+Tabel1[[#This Row],[Junior drenge uden banetill.]]+Tabel1[[#This Row],[Junior piger uden banetill.]]+Tabel1[[#This Row],[Senior mænd]]+Tabel1[[#This Row],[Senior damer]]</f>
        <v>567</v>
      </c>
      <c r="U1675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1675">
        <f>Tabel1[[#This Row],[Senior mænd]]+Tabel1[[#This Row],[Senior damer]]</f>
        <v>502</v>
      </c>
      <c r="W1675">
        <f>Tabel1[[#This Row],[Langdist mænd]]+Tabel1[[#This Row],[Langdist damer]]</f>
        <v>2</v>
      </c>
      <c r="X1675">
        <f>Tabel1[[#This Row],[I alt]]</f>
        <v>775</v>
      </c>
      <c r="Y1675">
        <f>Tabel1[[#This Row],[Passive]]</f>
        <v>9</v>
      </c>
      <c r="Z1675">
        <f>Tabel1[[#This Row],[Total Aktive]]+Tabel1[[#This Row],[Total Passive]]</f>
        <v>784</v>
      </c>
    </row>
    <row r="1676" spans="1:26" x14ac:dyDescent="0.2">
      <c r="A1676">
        <v>2019</v>
      </c>
      <c r="B1676">
        <v>185</v>
      </c>
      <c r="C1676" t="s">
        <v>182</v>
      </c>
      <c r="D1676">
        <v>21</v>
      </c>
      <c r="E1676">
        <v>7</v>
      </c>
      <c r="F1676">
        <v>4</v>
      </c>
      <c r="G1676">
        <v>3</v>
      </c>
      <c r="H1676">
        <v>444</v>
      </c>
      <c r="I1676">
        <v>77</v>
      </c>
      <c r="J1676">
        <v>0</v>
      </c>
      <c r="K1676">
        <v>0</v>
      </c>
      <c r="L1676">
        <v>250</v>
      </c>
      <c r="M1676">
        <v>102</v>
      </c>
      <c r="N1676">
        <v>6</v>
      </c>
      <c r="O1676">
        <v>0</v>
      </c>
      <c r="P1676">
        <v>914</v>
      </c>
      <c r="Q1676">
        <v>56</v>
      </c>
      <c r="R1676" t="str">
        <f>_xlfn.CONCAT(Tabel1[[#This Row],[KlubNr]]," - ",Tabel1[[#This Row],[Klubnavn]])</f>
        <v>185 - Lyngbygaard Golf Klub</v>
      </c>
      <c r="S1676">
        <f>Tabel1[[#This Row],[Fleks mænd]]+Tabel1[[#This Row],[Fleks damer]]</f>
        <v>352</v>
      </c>
      <c r="T1676">
        <f>Tabel1[[#This Row],[Junior drenge]]+Tabel1[[#This Row],[Junior piger]]+Tabel1[[#This Row],[Junior drenge uden banetill.]]+Tabel1[[#This Row],[Junior piger uden banetill.]]+Tabel1[[#This Row],[Senior mænd]]+Tabel1[[#This Row],[Senior damer]]</f>
        <v>556</v>
      </c>
      <c r="U1676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676">
        <f>Tabel1[[#This Row],[Senior mænd]]+Tabel1[[#This Row],[Senior damer]]</f>
        <v>521</v>
      </c>
      <c r="W1676">
        <f>Tabel1[[#This Row],[Langdist mænd]]+Tabel1[[#This Row],[Langdist damer]]</f>
        <v>6</v>
      </c>
      <c r="X1676">
        <f>Tabel1[[#This Row],[I alt]]</f>
        <v>914</v>
      </c>
      <c r="Y1676">
        <f>Tabel1[[#This Row],[Passive]]</f>
        <v>56</v>
      </c>
      <c r="Z1676">
        <f>Tabel1[[#This Row],[Total Aktive]]+Tabel1[[#This Row],[Total Passive]]</f>
        <v>970</v>
      </c>
    </row>
    <row r="1677" spans="1:26" x14ac:dyDescent="0.2">
      <c r="A1677">
        <v>2019</v>
      </c>
      <c r="B1677">
        <v>186</v>
      </c>
      <c r="C1677" t="s">
        <v>163</v>
      </c>
      <c r="D1677">
        <v>21</v>
      </c>
      <c r="E1677">
        <v>0</v>
      </c>
      <c r="F1677">
        <v>9</v>
      </c>
      <c r="G1677">
        <v>5</v>
      </c>
      <c r="H1677">
        <v>416</v>
      </c>
      <c r="I1677">
        <v>149</v>
      </c>
      <c r="J1677">
        <v>0</v>
      </c>
      <c r="K1677">
        <v>0</v>
      </c>
      <c r="L1677">
        <v>319</v>
      </c>
      <c r="M1677">
        <v>111</v>
      </c>
      <c r="N1677">
        <v>30</v>
      </c>
      <c r="O1677">
        <v>2</v>
      </c>
      <c r="P1677">
        <v>1062</v>
      </c>
      <c r="Q1677">
        <v>19</v>
      </c>
      <c r="R1677" t="str">
        <f>_xlfn.CONCAT(Tabel1[[#This Row],[KlubNr]]," - ",Tabel1[[#This Row],[Klubnavn]])</f>
        <v>186 - Greve Golfklub</v>
      </c>
      <c r="S1677">
        <f>Tabel1[[#This Row],[Fleks mænd]]+Tabel1[[#This Row],[Fleks damer]]</f>
        <v>430</v>
      </c>
      <c r="T1677">
        <f>Tabel1[[#This Row],[Junior drenge]]+Tabel1[[#This Row],[Junior piger]]+Tabel1[[#This Row],[Junior drenge uden banetill.]]+Tabel1[[#This Row],[Junior piger uden banetill.]]+Tabel1[[#This Row],[Senior mænd]]+Tabel1[[#This Row],[Senior damer]]</f>
        <v>600</v>
      </c>
      <c r="U1677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677">
        <f>Tabel1[[#This Row],[Senior mænd]]+Tabel1[[#This Row],[Senior damer]]</f>
        <v>565</v>
      </c>
      <c r="W1677">
        <f>Tabel1[[#This Row],[Langdist mænd]]+Tabel1[[#This Row],[Langdist damer]]</f>
        <v>32</v>
      </c>
      <c r="X1677">
        <f>Tabel1[[#This Row],[I alt]]</f>
        <v>1062</v>
      </c>
      <c r="Y1677">
        <f>Tabel1[[#This Row],[Passive]]</f>
        <v>19</v>
      </c>
      <c r="Z1677">
        <f>Tabel1[[#This Row],[Total Aktive]]+Tabel1[[#This Row],[Total Passive]]</f>
        <v>1081</v>
      </c>
    </row>
    <row r="1678" spans="1:26" x14ac:dyDescent="0.2">
      <c r="A1678">
        <v>2019</v>
      </c>
      <c r="B1678">
        <v>187</v>
      </c>
      <c r="C1678" t="s">
        <v>198</v>
      </c>
      <c r="D1678">
        <v>3</v>
      </c>
      <c r="E1678">
        <v>0</v>
      </c>
      <c r="F1678">
        <v>1</v>
      </c>
      <c r="G1678">
        <v>0</v>
      </c>
      <c r="H1678">
        <v>83</v>
      </c>
      <c r="I1678">
        <v>41</v>
      </c>
      <c r="J1678">
        <v>0</v>
      </c>
      <c r="K1678">
        <v>0</v>
      </c>
      <c r="L1678">
        <v>9</v>
      </c>
      <c r="M1678">
        <v>3</v>
      </c>
      <c r="N1678">
        <v>6</v>
      </c>
      <c r="O1678">
        <v>1</v>
      </c>
      <c r="P1678">
        <v>147</v>
      </c>
      <c r="Q1678">
        <v>11</v>
      </c>
      <c r="R1678" t="str">
        <f>_xlfn.CONCAT(Tabel1[[#This Row],[KlubNr]]," - ",Tabel1[[#This Row],[Klubnavn]])</f>
        <v>187 - Karup Å Golfklub</v>
      </c>
      <c r="S1678">
        <f>Tabel1[[#This Row],[Fleks mænd]]+Tabel1[[#This Row],[Fleks damer]]</f>
        <v>12</v>
      </c>
      <c r="T1678">
        <f>Tabel1[[#This Row],[Junior drenge]]+Tabel1[[#This Row],[Junior piger]]+Tabel1[[#This Row],[Junior drenge uden banetill.]]+Tabel1[[#This Row],[Junior piger uden banetill.]]+Tabel1[[#This Row],[Senior mænd]]+Tabel1[[#This Row],[Senior damer]]</f>
        <v>128</v>
      </c>
      <c r="U1678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678">
        <f>Tabel1[[#This Row],[Senior mænd]]+Tabel1[[#This Row],[Senior damer]]</f>
        <v>124</v>
      </c>
      <c r="W1678">
        <f>Tabel1[[#This Row],[Langdist mænd]]+Tabel1[[#This Row],[Langdist damer]]</f>
        <v>7</v>
      </c>
      <c r="X1678">
        <f>Tabel1[[#This Row],[I alt]]</f>
        <v>147</v>
      </c>
      <c r="Y1678">
        <f>Tabel1[[#This Row],[Passive]]</f>
        <v>11</v>
      </c>
      <c r="Z1678">
        <f>Tabel1[[#This Row],[Total Aktive]]+Tabel1[[#This Row],[Total Passive]]</f>
        <v>158</v>
      </c>
    </row>
    <row r="1679" spans="1:26" x14ac:dyDescent="0.2">
      <c r="A1679">
        <v>2019</v>
      </c>
      <c r="B1679">
        <v>188</v>
      </c>
      <c r="C1679" t="s">
        <v>191</v>
      </c>
      <c r="D1679">
        <v>41</v>
      </c>
      <c r="E1679">
        <v>8</v>
      </c>
      <c r="F1679">
        <v>16</v>
      </c>
      <c r="G1679">
        <v>21</v>
      </c>
      <c r="H1679">
        <v>706</v>
      </c>
      <c r="I1679">
        <v>140</v>
      </c>
      <c r="J1679">
        <v>0</v>
      </c>
      <c r="K1679">
        <v>0</v>
      </c>
      <c r="L1679">
        <v>0</v>
      </c>
      <c r="M1679">
        <v>0</v>
      </c>
      <c r="N1679">
        <v>1</v>
      </c>
      <c r="O1679">
        <v>1</v>
      </c>
      <c r="P1679">
        <v>934</v>
      </c>
      <c r="Q1679">
        <v>22</v>
      </c>
      <c r="R1679" t="str">
        <f>_xlfn.CONCAT(Tabel1[[#This Row],[KlubNr]]," - ",Tabel1[[#This Row],[Klubnavn]])</f>
        <v>188 - The Scandinavian Golf Club</v>
      </c>
      <c r="S1679">
        <f>Tabel1[[#This Row],[Fleks mænd]]+Tabel1[[#This Row],[Fleks damer]]</f>
        <v>0</v>
      </c>
      <c r="T1679">
        <f>Tabel1[[#This Row],[Junior drenge]]+Tabel1[[#This Row],[Junior piger]]+Tabel1[[#This Row],[Junior drenge uden banetill.]]+Tabel1[[#This Row],[Junior piger uden banetill.]]+Tabel1[[#This Row],[Senior mænd]]+Tabel1[[#This Row],[Senior damer]]</f>
        <v>932</v>
      </c>
      <c r="U1679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1679">
        <f>Tabel1[[#This Row],[Senior mænd]]+Tabel1[[#This Row],[Senior damer]]</f>
        <v>846</v>
      </c>
      <c r="W1679">
        <f>Tabel1[[#This Row],[Langdist mænd]]+Tabel1[[#This Row],[Langdist damer]]</f>
        <v>2</v>
      </c>
      <c r="X1679">
        <f>Tabel1[[#This Row],[I alt]]</f>
        <v>934</v>
      </c>
      <c r="Y1679">
        <f>Tabel1[[#This Row],[Passive]]</f>
        <v>22</v>
      </c>
      <c r="Z1679">
        <f>Tabel1[[#This Row],[Total Aktive]]+Tabel1[[#This Row],[Total Passive]]</f>
        <v>956</v>
      </c>
    </row>
    <row r="1680" spans="1:26" x14ac:dyDescent="0.2">
      <c r="A1680">
        <v>2019</v>
      </c>
      <c r="B1680">
        <v>189</v>
      </c>
      <c r="C1680" t="s">
        <v>199</v>
      </c>
      <c r="D1680">
        <v>4</v>
      </c>
      <c r="E1680">
        <v>0</v>
      </c>
      <c r="F1680">
        <v>0</v>
      </c>
      <c r="G1680">
        <v>0</v>
      </c>
      <c r="H1680">
        <v>119</v>
      </c>
      <c r="I1680">
        <v>43</v>
      </c>
      <c r="J1680">
        <v>0</v>
      </c>
      <c r="K1680">
        <v>0</v>
      </c>
      <c r="L1680">
        <v>0</v>
      </c>
      <c r="M1680">
        <v>0</v>
      </c>
      <c r="N1680">
        <v>0</v>
      </c>
      <c r="O1680">
        <v>0</v>
      </c>
      <c r="P1680">
        <v>166</v>
      </c>
      <c r="Q1680">
        <v>2</v>
      </c>
      <c r="R1680" t="str">
        <f>_xlfn.CONCAT(Tabel1[[#This Row],[KlubNr]]," - ",Tabel1[[#This Row],[Klubnavn]])</f>
        <v>189 - Sandager Golfklub</v>
      </c>
      <c r="S1680">
        <f>Tabel1[[#This Row],[Fleks mænd]]+Tabel1[[#This Row],[Fleks damer]]</f>
        <v>0</v>
      </c>
      <c r="T1680">
        <f>Tabel1[[#This Row],[Junior drenge]]+Tabel1[[#This Row],[Junior piger]]+Tabel1[[#This Row],[Junior drenge uden banetill.]]+Tabel1[[#This Row],[Junior piger uden banetill.]]+Tabel1[[#This Row],[Senior mænd]]+Tabel1[[#This Row],[Senior damer]]</f>
        <v>166</v>
      </c>
      <c r="U1680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680">
        <f>Tabel1[[#This Row],[Senior mænd]]+Tabel1[[#This Row],[Senior damer]]</f>
        <v>162</v>
      </c>
      <c r="W1680">
        <f>Tabel1[[#This Row],[Langdist mænd]]+Tabel1[[#This Row],[Langdist damer]]</f>
        <v>0</v>
      </c>
      <c r="X1680">
        <f>Tabel1[[#This Row],[I alt]]</f>
        <v>166</v>
      </c>
      <c r="Y1680">
        <f>Tabel1[[#This Row],[Passive]]</f>
        <v>2</v>
      </c>
      <c r="Z1680">
        <f>Tabel1[[#This Row],[Total Aktive]]+Tabel1[[#This Row],[Total Passive]]</f>
        <v>168</v>
      </c>
    </row>
    <row r="1681" spans="1:26" x14ac:dyDescent="0.2">
      <c r="A1681">
        <v>2019</v>
      </c>
      <c r="B1681">
        <v>190</v>
      </c>
      <c r="C1681" t="s">
        <v>155</v>
      </c>
      <c r="D1681">
        <v>17</v>
      </c>
      <c r="E1681">
        <v>4</v>
      </c>
      <c r="F1681">
        <v>12</v>
      </c>
      <c r="G1681">
        <v>4</v>
      </c>
      <c r="H1681">
        <v>288</v>
      </c>
      <c r="I1681">
        <v>96</v>
      </c>
      <c r="J1681">
        <v>0</v>
      </c>
      <c r="K1681">
        <v>0</v>
      </c>
      <c r="L1681">
        <v>98</v>
      </c>
      <c r="M1681">
        <v>41</v>
      </c>
      <c r="N1681">
        <v>0</v>
      </c>
      <c r="O1681">
        <v>0</v>
      </c>
      <c r="P1681">
        <v>560</v>
      </c>
      <c r="Q1681">
        <v>34</v>
      </c>
      <c r="R1681" t="str">
        <f>_xlfn.CONCAT(Tabel1[[#This Row],[KlubNr]]," - ",Tabel1[[#This Row],[Klubnavn]])</f>
        <v>190 - Rønnede Golf Klub</v>
      </c>
      <c r="S1681">
        <f>Tabel1[[#This Row],[Fleks mænd]]+Tabel1[[#This Row],[Fleks damer]]</f>
        <v>139</v>
      </c>
      <c r="T1681">
        <f>Tabel1[[#This Row],[Junior drenge]]+Tabel1[[#This Row],[Junior piger]]+Tabel1[[#This Row],[Junior drenge uden banetill.]]+Tabel1[[#This Row],[Junior piger uden banetill.]]+Tabel1[[#This Row],[Senior mænd]]+Tabel1[[#This Row],[Senior damer]]</f>
        <v>421</v>
      </c>
      <c r="U1681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681">
        <f>Tabel1[[#This Row],[Senior mænd]]+Tabel1[[#This Row],[Senior damer]]</f>
        <v>384</v>
      </c>
      <c r="W1681">
        <f>Tabel1[[#This Row],[Langdist mænd]]+Tabel1[[#This Row],[Langdist damer]]</f>
        <v>0</v>
      </c>
      <c r="X1681">
        <f>Tabel1[[#This Row],[I alt]]</f>
        <v>560</v>
      </c>
      <c r="Y1681">
        <f>Tabel1[[#This Row],[Passive]]</f>
        <v>34</v>
      </c>
      <c r="Z1681">
        <f>Tabel1[[#This Row],[Total Aktive]]+Tabel1[[#This Row],[Total Passive]]</f>
        <v>594</v>
      </c>
    </row>
    <row r="1682" spans="1:26" x14ac:dyDescent="0.2">
      <c r="A1682">
        <v>2019</v>
      </c>
      <c r="B1682">
        <v>191</v>
      </c>
      <c r="C1682" t="s">
        <v>204</v>
      </c>
      <c r="D1682">
        <v>4</v>
      </c>
      <c r="E1682">
        <v>2</v>
      </c>
      <c r="F1682">
        <v>4</v>
      </c>
      <c r="G1682">
        <v>0</v>
      </c>
      <c r="H1682">
        <v>129</v>
      </c>
      <c r="I1682">
        <v>57</v>
      </c>
      <c r="J1682">
        <v>0</v>
      </c>
      <c r="K1682">
        <v>0</v>
      </c>
      <c r="L1682">
        <v>6</v>
      </c>
      <c r="M1682">
        <v>2</v>
      </c>
      <c r="N1682">
        <v>1</v>
      </c>
      <c r="O1682">
        <v>0</v>
      </c>
      <c r="P1682">
        <v>205</v>
      </c>
      <c r="Q1682">
        <v>2</v>
      </c>
      <c r="R1682" t="str">
        <f>_xlfn.CONCAT(Tabel1[[#This Row],[KlubNr]]," - ",Tabel1[[#This Row],[Klubnavn]])</f>
        <v>191 - Blåvandshuk Golf Skovklubben</v>
      </c>
      <c r="S1682">
        <f>Tabel1[[#This Row],[Fleks mænd]]+Tabel1[[#This Row],[Fleks damer]]</f>
        <v>8</v>
      </c>
      <c r="T1682">
        <f>Tabel1[[#This Row],[Junior drenge]]+Tabel1[[#This Row],[Junior piger]]+Tabel1[[#This Row],[Junior drenge uden banetill.]]+Tabel1[[#This Row],[Junior piger uden banetill.]]+Tabel1[[#This Row],[Senior mænd]]+Tabel1[[#This Row],[Senior damer]]</f>
        <v>196</v>
      </c>
      <c r="U1682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682">
        <f>Tabel1[[#This Row],[Senior mænd]]+Tabel1[[#This Row],[Senior damer]]</f>
        <v>186</v>
      </c>
      <c r="W1682">
        <f>Tabel1[[#This Row],[Langdist mænd]]+Tabel1[[#This Row],[Langdist damer]]</f>
        <v>1</v>
      </c>
      <c r="X1682">
        <f>Tabel1[[#This Row],[I alt]]</f>
        <v>205</v>
      </c>
      <c r="Y1682">
        <f>Tabel1[[#This Row],[Passive]]</f>
        <v>2</v>
      </c>
      <c r="Z1682">
        <f>Tabel1[[#This Row],[Total Aktive]]+Tabel1[[#This Row],[Total Passive]]</f>
        <v>207</v>
      </c>
    </row>
    <row r="1683" spans="1:26" x14ac:dyDescent="0.2">
      <c r="A1683">
        <v>2019</v>
      </c>
      <c r="B1683">
        <v>192</v>
      </c>
      <c r="C1683" t="s">
        <v>202</v>
      </c>
      <c r="D1683">
        <v>1</v>
      </c>
      <c r="E1683">
        <v>0</v>
      </c>
      <c r="F1683">
        <v>0</v>
      </c>
      <c r="G1683">
        <v>0</v>
      </c>
      <c r="H1683">
        <v>50</v>
      </c>
      <c r="I1683">
        <v>14</v>
      </c>
      <c r="J1683">
        <v>1</v>
      </c>
      <c r="K1683">
        <v>0</v>
      </c>
      <c r="L1683">
        <v>702</v>
      </c>
      <c r="M1683">
        <v>146</v>
      </c>
      <c r="N1683">
        <v>0</v>
      </c>
      <c r="O1683">
        <v>0</v>
      </c>
      <c r="P1683">
        <v>914</v>
      </c>
      <c r="Q1683">
        <v>0</v>
      </c>
      <c r="R1683" t="str">
        <f>_xlfn.CONCAT(Tabel1[[#This Row],[KlubNr]]," - ",Tabel1[[#This Row],[Klubnavn]])</f>
        <v>192 - Hansted Golfklub</v>
      </c>
      <c r="S1683">
        <f>Tabel1[[#This Row],[Fleks mænd]]+Tabel1[[#This Row],[Fleks damer]]</f>
        <v>848</v>
      </c>
      <c r="T1683">
        <f>Tabel1[[#This Row],[Junior drenge]]+Tabel1[[#This Row],[Junior piger]]+Tabel1[[#This Row],[Junior drenge uden banetill.]]+Tabel1[[#This Row],[Junior piger uden banetill.]]+Tabel1[[#This Row],[Senior mænd]]+Tabel1[[#This Row],[Senior damer]]</f>
        <v>65</v>
      </c>
      <c r="U1683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683">
        <f>Tabel1[[#This Row],[Senior mænd]]+Tabel1[[#This Row],[Senior damer]]</f>
        <v>64</v>
      </c>
      <c r="W1683">
        <f>Tabel1[[#This Row],[Langdist mænd]]+Tabel1[[#This Row],[Langdist damer]]</f>
        <v>0</v>
      </c>
      <c r="X1683">
        <f>Tabel1[[#This Row],[I alt]]</f>
        <v>914</v>
      </c>
      <c r="Y1683">
        <f>Tabel1[[#This Row],[Passive]]</f>
        <v>0</v>
      </c>
      <c r="Z1683">
        <f>Tabel1[[#This Row],[Total Aktive]]+Tabel1[[#This Row],[Total Passive]]</f>
        <v>914</v>
      </c>
    </row>
    <row r="1684" spans="1:26" x14ac:dyDescent="0.2">
      <c r="A1684">
        <v>2019</v>
      </c>
      <c r="B1684">
        <v>194</v>
      </c>
      <c r="C1684" t="s">
        <v>207</v>
      </c>
      <c r="D1684">
        <v>0</v>
      </c>
      <c r="E1684">
        <v>0</v>
      </c>
      <c r="F1684">
        <v>0</v>
      </c>
      <c r="G1684">
        <v>0</v>
      </c>
      <c r="H1684">
        <v>0</v>
      </c>
      <c r="I1684">
        <v>0</v>
      </c>
      <c r="J1684">
        <v>4</v>
      </c>
      <c r="K1684">
        <v>1</v>
      </c>
      <c r="L1684">
        <v>648</v>
      </c>
      <c r="M1684">
        <v>115</v>
      </c>
      <c r="N1684">
        <v>0</v>
      </c>
      <c r="O1684">
        <v>0</v>
      </c>
      <c r="P1684">
        <v>768</v>
      </c>
      <c r="Q1684">
        <v>0</v>
      </c>
      <c r="R1684" t="str">
        <f>_xlfn.CONCAT(Tabel1[[#This Row],[KlubNr]]," - ",Tabel1[[#This Row],[Klubnavn]])</f>
        <v>194 - Gudme Golf Club</v>
      </c>
      <c r="S1684">
        <f>Tabel1[[#This Row],[Fleks mænd]]+Tabel1[[#This Row],[Fleks damer]]</f>
        <v>763</v>
      </c>
      <c r="T1684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684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684">
        <f>Tabel1[[#This Row],[Senior mænd]]+Tabel1[[#This Row],[Senior damer]]</f>
        <v>0</v>
      </c>
      <c r="W1684">
        <f>Tabel1[[#This Row],[Langdist mænd]]+Tabel1[[#This Row],[Langdist damer]]</f>
        <v>0</v>
      </c>
      <c r="X1684">
        <f>Tabel1[[#This Row],[I alt]]</f>
        <v>768</v>
      </c>
      <c r="Y1684">
        <f>Tabel1[[#This Row],[Passive]]</f>
        <v>0</v>
      </c>
      <c r="Z1684">
        <f>Tabel1[[#This Row],[Total Aktive]]+Tabel1[[#This Row],[Total Passive]]</f>
        <v>768</v>
      </c>
    </row>
    <row r="1685" spans="1:26" x14ac:dyDescent="0.2">
      <c r="A1685">
        <v>2019</v>
      </c>
      <c r="B1685">
        <v>196</v>
      </c>
      <c r="C1685" t="s">
        <v>98</v>
      </c>
      <c r="D1685">
        <v>10</v>
      </c>
      <c r="E1685">
        <v>1</v>
      </c>
      <c r="F1685">
        <v>1</v>
      </c>
      <c r="G1685">
        <v>2</v>
      </c>
      <c r="H1685">
        <v>345</v>
      </c>
      <c r="I1685">
        <v>152</v>
      </c>
      <c r="J1685">
        <v>0</v>
      </c>
      <c r="K1685">
        <v>0</v>
      </c>
      <c r="L1685">
        <v>45</v>
      </c>
      <c r="M1685">
        <v>33</v>
      </c>
      <c r="N1685">
        <v>2</v>
      </c>
      <c r="O1685">
        <v>2</v>
      </c>
      <c r="P1685">
        <v>593</v>
      </c>
      <c r="Q1685">
        <v>8</v>
      </c>
      <c r="R1685" t="str">
        <f>_xlfn.CONCAT(Tabel1[[#This Row],[KlubNr]]," - ",Tabel1[[#This Row],[Klubnavn]])</f>
        <v>196 - Odense Blommenslyst Golfklub</v>
      </c>
      <c r="S1685">
        <f>Tabel1[[#This Row],[Fleks mænd]]+Tabel1[[#This Row],[Fleks damer]]</f>
        <v>78</v>
      </c>
      <c r="T1685">
        <f>Tabel1[[#This Row],[Junior drenge]]+Tabel1[[#This Row],[Junior piger]]+Tabel1[[#This Row],[Junior drenge uden banetill.]]+Tabel1[[#This Row],[Junior piger uden banetill.]]+Tabel1[[#This Row],[Senior mænd]]+Tabel1[[#This Row],[Senior damer]]</f>
        <v>511</v>
      </c>
      <c r="U1685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685">
        <f>Tabel1[[#This Row],[Senior mænd]]+Tabel1[[#This Row],[Senior damer]]</f>
        <v>497</v>
      </c>
      <c r="W1685">
        <f>Tabel1[[#This Row],[Langdist mænd]]+Tabel1[[#This Row],[Langdist damer]]</f>
        <v>4</v>
      </c>
      <c r="X1685">
        <f>Tabel1[[#This Row],[I alt]]</f>
        <v>593</v>
      </c>
      <c r="Y1685">
        <f>Tabel1[[#This Row],[Passive]]</f>
        <v>8</v>
      </c>
      <c r="Z1685">
        <f>Tabel1[[#This Row],[Total Aktive]]+Tabel1[[#This Row],[Total Passive]]</f>
        <v>601</v>
      </c>
    </row>
    <row r="1686" spans="1:26" x14ac:dyDescent="0.2">
      <c r="A1686">
        <v>2019</v>
      </c>
      <c r="B1686">
        <v>197</v>
      </c>
      <c r="C1686" t="s">
        <v>130</v>
      </c>
      <c r="D1686">
        <v>16</v>
      </c>
      <c r="E1686">
        <v>3</v>
      </c>
      <c r="F1686">
        <v>13</v>
      </c>
      <c r="G1686">
        <v>2</v>
      </c>
      <c r="H1686">
        <v>419</v>
      </c>
      <c r="I1686">
        <v>175</v>
      </c>
      <c r="J1686">
        <v>0</v>
      </c>
      <c r="K1686">
        <v>0</v>
      </c>
      <c r="L1686">
        <v>41</v>
      </c>
      <c r="M1686">
        <v>9</v>
      </c>
      <c r="N1686">
        <v>5</v>
      </c>
      <c r="O1686">
        <v>4</v>
      </c>
      <c r="P1686">
        <v>687</v>
      </c>
      <c r="Q1686">
        <v>21</v>
      </c>
      <c r="R1686" t="str">
        <f>_xlfn.CONCAT(Tabel1[[#This Row],[KlubNr]]," - ",Tabel1[[#This Row],[Klubnavn]])</f>
        <v>197 - Dronninglund Golfklub</v>
      </c>
      <c r="S1686">
        <f>Tabel1[[#This Row],[Fleks mænd]]+Tabel1[[#This Row],[Fleks damer]]</f>
        <v>50</v>
      </c>
      <c r="T1686">
        <f>Tabel1[[#This Row],[Junior drenge]]+Tabel1[[#This Row],[Junior piger]]+Tabel1[[#This Row],[Junior drenge uden banetill.]]+Tabel1[[#This Row],[Junior piger uden banetill.]]+Tabel1[[#This Row],[Senior mænd]]+Tabel1[[#This Row],[Senior damer]]</f>
        <v>628</v>
      </c>
      <c r="U1686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686">
        <f>Tabel1[[#This Row],[Senior mænd]]+Tabel1[[#This Row],[Senior damer]]</f>
        <v>594</v>
      </c>
      <c r="W1686">
        <f>Tabel1[[#This Row],[Langdist mænd]]+Tabel1[[#This Row],[Langdist damer]]</f>
        <v>9</v>
      </c>
      <c r="X1686">
        <f>Tabel1[[#This Row],[I alt]]</f>
        <v>687</v>
      </c>
      <c r="Y1686">
        <f>Tabel1[[#This Row],[Passive]]</f>
        <v>21</v>
      </c>
      <c r="Z1686">
        <f>Tabel1[[#This Row],[Total Aktive]]+Tabel1[[#This Row],[Total Passive]]</f>
        <v>708</v>
      </c>
    </row>
    <row r="1687" spans="1:26" x14ac:dyDescent="0.2">
      <c r="A1687">
        <v>2019</v>
      </c>
      <c r="B1687">
        <v>198</v>
      </c>
      <c r="C1687" t="s">
        <v>211</v>
      </c>
      <c r="D1687">
        <v>0</v>
      </c>
      <c r="E1687">
        <v>0</v>
      </c>
      <c r="F1687">
        <v>0</v>
      </c>
      <c r="G1687">
        <v>0</v>
      </c>
      <c r="H1687">
        <v>0</v>
      </c>
      <c r="I1687">
        <v>0</v>
      </c>
      <c r="J1687">
        <v>0</v>
      </c>
      <c r="K1687">
        <v>0</v>
      </c>
      <c r="L1687">
        <v>77</v>
      </c>
      <c r="M1687">
        <v>21</v>
      </c>
      <c r="N1687">
        <v>0</v>
      </c>
      <c r="O1687">
        <v>0</v>
      </c>
      <c r="P1687">
        <v>98</v>
      </c>
      <c r="Q1687">
        <v>0</v>
      </c>
      <c r="R1687" t="str">
        <f>_xlfn.CONCAT(Tabel1[[#This Row],[KlubNr]]," - ",Tabel1[[#This Row],[Klubnavn]])</f>
        <v>198 - Brændeskovgård Golf</v>
      </c>
      <c r="S1687">
        <f>Tabel1[[#This Row],[Fleks mænd]]+Tabel1[[#This Row],[Fleks damer]]</f>
        <v>98</v>
      </c>
      <c r="T1687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687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687">
        <f>Tabel1[[#This Row],[Senior mænd]]+Tabel1[[#This Row],[Senior damer]]</f>
        <v>0</v>
      </c>
      <c r="W1687">
        <f>Tabel1[[#This Row],[Langdist mænd]]+Tabel1[[#This Row],[Langdist damer]]</f>
        <v>0</v>
      </c>
      <c r="X1687">
        <f>Tabel1[[#This Row],[I alt]]</f>
        <v>98</v>
      </c>
      <c r="Y1687">
        <f>Tabel1[[#This Row],[Passive]]</f>
        <v>0</v>
      </c>
      <c r="Z1687">
        <f>Tabel1[[#This Row],[Total Aktive]]+Tabel1[[#This Row],[Total Passive]]</f>
        <v>98</v>
      </c>
    </row>
    <row r="1688" spans="1:26" x14ac:dyDescent="0.2">
      <c r="A1688">
        <v>2019</v>
      </c>
      <c r="B1688">
        <v>200</v>
      </c>
      <c r="C1688" t="s">
        <v>214</v>
      </c>
      <c r="D1688">
        <v>73</v>
      </c>
      <c r="E1688">
        <v>5</v>
      </c>
      <c r="F1688">
        <v>17</v>
      </c>
      <c r="G1688">
        <v>9</v>
      </c>
      <c r="H1688">
        <v>356</v>
      </c>
      <c r="I1688">
        <v>90</v>
      </c>
      <c r="J1688">
        <v>0</v>
      </c>
      <c r="K1688">
        <v>0</v>
      </c>
      <c r="L1688">
        <v>0</v>
      </c>
      <c r="M1688">
        <v>0</v>
      </c>
      <c r="N1688">
        <v>0</v>
      </c>
      <c r="O1688">
        <v>0</v>
      </c>
      <c r="P1688">
        <v>550</v>
      </c>
      <c r="Q1688">
        <v>0</v>
      </c>
      <c r="R1688" t="str">
        <f>_xlfn.CONCAT(Tabel1[[#This Row],[KlubNr]]," - ",Tabel1[[#This Row],[Klubnavn]])</f>
        <v>200 - Great Northern Golf Club</v>
      </c>
      <c r="S1688">
        <f>Tabel1[[#This Row],[Fleks mænd]]+Tabel1[[#This Row],[Fleks damer]]</f>
        <v>0</v>
      </c>
      <c r="T1688">
        <f>Tabel1[[#This Row],[Junior drenge]]+Tabel1[[#This Row],[Junior piger]]+Tabel1[[#This Row],[Junior drenge uden banetill.]]+Tabel1[[#This Row],[Junior piger uden banetill.]]+Tabel1[[#This Row],[Senior mænd]]+Tabel1[[#This Row],[Senior damer]]</f>
        <v>550</v>
      </c>
      <c r="U1688">
        <f>Tabel1[[#This Row],[Junior drenge]]+Tabel1[[#This Row],[Junior piger]]+Tabel1[[#This Row],[Junior drenge uden banetill.]]+Tabel1[[#This Row],[Junior piger uden banetill.]]+Tabel1[[#This Row],[Fleks drenge]]+Tabel1[[#This Row],[Fleks piger]]</f>
        <v>104</v>
      </c>
      <c r="V1688">
        <f>Tabel1[[#This Row],[Senior mænd]]+Tabel1[[#This Row],[Senior damer]]</f>
        <v>446</v>
      </c>
      <c r="W1688">
        <f>Tabel1[[#This Row],[Langdist mænd]]+Tabel1[[#This Row],[Langdist damer]]</f>
        <v>0</v>
      </c>
      <c r="X1688">
        <f>Tabel1[[#This Row],[I alt]]</f>
        <v>550</v>
      </c>
      <c r="Y1688">
        <f>Tabel1[[#This Row],[Passive]]</f>
        <v>0</v>
      </c>
      <c r="Z1688">
        <f>Tabel1[[#This Row],[Total Aktive]]+Tabel1[[#This Row],[Total Passive]]</f>
        <v>550</v>
      </c>
    </row>
    <row r="1689" spans="1:26" x14ac:dyDescent="0.2">
      <c r="A1689">
        <v>2019</v>
      </c>
      <c r="B1689">
        <v>201</v>
      </c>
      <c r="C1689" t="s">
        <v>39</v>
      </c>
      <c r="D1689">
        <v>0</v>
      </c>
      <c r="E1689">
        <v>0</v>
      </c>
      <c r="F1689">
        <v>0</v>
      </c>
      <c r="G1689">
        <v>0</v>
      </c>
      <c r="H1689">
        <v>241</v>
      </c>
      <c r="I1689">
        <v>100</v>
      </c>
      <c r="J1689">
        <v>0</v>
      </c>
      <c r="K1689">
        <v>0</v>
      </c>
      <c r="L1689">
        <v>136</v>
      </c>
      <c r="M1689">
        <v>32</v>
      </c>
      <c r="N1689">
        <v>0</v>
      </c>
      <c r="O1689">
        <v>0</v>
      </c>
      <c r="P1689">
        <v>509</v>
      </c>
      <c r="Q1689">
        <v>1</v>
      </c>
      <c r="R1689" t="str">
        <f>_xlfn.CONCAT(Tabel1[[#This Row],[KlubNr]]," - ",Tabel1[[#This Row],[Klubnavn]])</f>
        <v>201 - Tullamore Golf Club</v>
      </c>
      <c r="S1689">
        <f>Tabel1[[#This Row],[Fleks mænd]]+Tabel1[[#This Row],[Fleks damer]]</f>
        <v>168</v>
      </c>
      <c r="T1689">
        <f>Tabel1[[#This Row],[Junior drenge]]+Tabel1[[#This Row],[Junior piger]]+Tabel1[[#This Row],[Junior drenge uden banetill.]]+Tabel1[[#This Row],[Junior piger uden banetill.]]+Tabel1[[#This Row],[Senior mænd]]+Tabel1[[#This Row],[Senior damer]]</f>
        <v>341</v>
      </c>
      <c r="U1689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689">
        <f>Tabel1[[#This Row],[Senior mænd]]+Tabel1[[#This Row],[Senior damer]]</f>
        <v>341</v>
      </c>
      <c r="W1689">
        <f>Tabel1[[#This Row],[Langdist mænd]]+Tabel1[[#This Row],[Langdist damer]]</f>
        <v>0</v>
      </c>
      <c r="X1689">
        <f>Tabel1[[#This Row],[I alt]]</f>
        <v>509</v>
      </c>
      <c r="Y1689">
        <f>Tabel1[[#This Row],[Passive]]</f>
        <v>1</v>
      </c>
      <c r="Z1689">
        <f>Tabel1[[#This Row],[Total Aktive]]+Tabel1[[#This Row],[Total Passive]]</f>
        <v>510</v>
      </c>
    </row>
    <row r="1690" spans="1:26" x14ac:dyDescent="0.2">
      <c r="A1690">
        <v>2019</v>
      </c>
      <c r="B1690">
        <v>202</v>
      </c>
      <c r="C1690" t="s">
        <v>219</v>
      </c>
      <c r="D1690">
        <v>14</v>
      </c>
      <c r="E1690">
        <v>3</v>
      </c>
      <c r="F1690">
        <v>0</v>
      </c>
      <c r="G1690">
        <v>0</v>
      </c>
      <c r="H1690">
        <v>200</v>
      </c>
      <c r="I1690">
        <v>57</v>
      </c>
      <c r="J1690">
        <v>1</v>
      </c>
      <c r="K1690">
        <v>0</v>
      </c>
      <c r="L1690">
        <v>136</v>
      </c>
      <c r="M1690">
        <v>12</v>
      </c>
      <c r="N1690">
        <v>32</v>
      </c>
      <c r="O1690">
        <v>12</v>
      </c>
      <c r="P1690">
        <v>467</v>
      </c>
      <c r="Q1690">
        <v>0</v>
      </c>
      <c r="R1690" t="str">
        <f>_xlfn.CONCAT(Tabel1[[#This Row],[KlubNr]]," - ",Tabel1[[#This Row],[Klubnavn]])</f>
        <v>202 - Lübker Golf Klub</v>
      </c>
      <c r="S1690">
        <f>Tabel1[[#This Row],[Fleks mænd]]+Tabel1[[#This Row],[Fleks damer]]</f>
        <v>148</v>
      </c>
      <c r="T1690">
        <f>Tabel1[[#This Row],[Junior drenge]]+Tabel1[[#This Row],[Junior piger]]+Tabel1[[#This Row],[Junior drenge uden banetill.]]+Tabel1[[#This Row],[Junior piger uden banetill.]]+Tabel1[[#This Row],[Senior mænd]]+Tabel1[[#This Row],[Senior damer]]</f>
        <v>274</v>
      </c>
      <c r="U1690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690">
        <f>Tabel1[[#This Row],[Senior mænd]]+Tabel1[[#This Row],[Senior damer]]</f>
        <v>257</v>
      </c>
      <c r="W1690">
        <f>Tabel1[[#This Row],[Langdist mænd]]+Tabel1[[#This Row],[Langdist damer]]</f>
        <v>44</v>
      </c>
      <c r="X1690">
        <f>Tabel1[[#This Row],[I alt]]</f>
        <v>467</v>
      </c>
      <c r="Y1690">
        <f>Tabel1[[#This Row],[Passive]]</f>
        <v>0</v>
      </c>
      <c r="Z1690">
        <f>Tabel1[[#This Row],[Total Aktive]]+Tabel1[[#This Row],[Total Passive]]</f>
        <v>467</v>
      </c>
    </row>
    <row r="1691" spans="1:26" x14ac:dyDescent="0.2">
      <c r="A1691">
        <v>2019</v>
      </c>
      <c r="B1691">
        <v>900</v>
      </c>
      <c r="C1691" t="s">
        <v>169</v>
      </c>
      <c r="D1691">
        <v>12</v>
      </c>
      <c r="E1691">
        <v>1</v>
      </c>
      <c r="F1691">
        <v>4</v>
      </c>
      <c r="G1691">
        <v>0</v>
      </c>
      <c r="H1691">
        <v>306</v>
      </c>
      <c r="I1691">
        <v>35</v>
      </c>
      <c r="J1691">
        <v>0</v>
      </c>
      <c r="K1691">
        <v>0</v>
      </c>
      <c r="L1691">
        <v>0</v>
      </c>
      <c r="M1691">
        <v>0</v>
      </c>
      <c r="N1691">
        <v>0</v>
      </c>
      <c r="O1691">
        <v>0</v>
      </c>
      <c r="P1691">
        <v>358</v>
      </c>
      <c r="Q1691">
        <v>24</v>
      </c>
      <c r="R1691" t="str">
        <f>_xlfn.CONCAT(Tabel1[[#This Row],[KlubNr]]," - ",Tabel1[[#This Row],[Klubnavn]])</f>
        <v>900 - Royal Golf Club</v>
      </c>
      <c r="S1691">
        <f>Tabel1[[#This Row],[Fleks mænd]]+Tabel1[[#This Row],[Fleks damer]]</f>
        <v>0</v>
      </c>
      <c r="T1691">
        <f>Tabel1[[#This Row],[Junior drenge]]+Tabel1[[#This Row],[Junior piger]]+Tabel1[[#This Row],[Junior drenge uden banetill.]]+Tabel1[[#This Row],[Junior piger uden banetill.]]+Tabel1[[#This Row],[Senior mænd]]+Tabel1[[#This Row],[Senior damer]]</f>
        <v>358</v>
      </c>
      <c r="U1691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691">
        <f>Tabel1[[#This Row],[Senior mænd]]+Tabel1[[#This Row],[Senior damer]]</f>
        <v>341</v>
      </c>
      <c r="W1691">
        <f>Tabel1[[#This Row],[Langdist mænd]]+Tabel1[[#This Row],[Langdist damer]]</f>
        <v>0</v>
      </c>
      <c r="X1691">
        <f>Tabel1[[#This Row],[I alt]]</f>
        <v>358</v>
      </c>
      <c r="Y1691">
        <f>Tabel1[[#This Row],[Passive]]</f>
        <v>24</v>
      </c>
      <c r="Z1691">
        <f>Tabel1[[#This Row],[Total Aktive]]+Tabel1[[#This Row],[Total Passive]]</f>
        <v>382</v>
      </c>
    </row>
    <row r="1692" spans="1:26" x14ac:dyDescent="0.2">
      <c r="A1692">
        <v>2019</v>
      </c>
      <c r="B1692">
        <v>901</v>
      </c>
      <c r="C1692" t="s">
        <v>205</v>
      </c>
      <c r="D1692">
        <v>10</v>
      </c>
      <c r="E1692">
        <v>1</v>
      </c>
      <c r="F1692">
        <v>4</v>
      </c>
      <c r="G1692">
        <v>0</v>
      </c>
      <c r="H1692">
        <v>596</v>
      </c>
      <c r="I1692">
        <v>103</v>
      </c>
      <c r="J1692">
        <v>0</v>
      </c>
      <c r="K1692">
        <v>0</v>
      </c>
      <c r="L1692">
        <v>13</v>
      </c>
      <c r="M1692">
        <v>6</v>
      </c>
      <c r="N1692">
        <v>0</v>
      </c>
      <c r="O1692">
        <v>0</v>
      </c>
      <c r="P1692">
        <v>733</v>
      </c>
      <c r="Q1692">
        <v>0</v>
      </c>
      <c r="R1692" t="str">
        <f>_xlfn.CONCAT(Tabel1[[#This Row],[KlubNr]]," - ",Tabel1[[#This Row],[Klubnavn]])</f>
        <v>901 - City Golf Copenhagen</v>
      </c>
      <c r="S1692">
        <f>Tabel1[[#This Row],[Fleks mænd]]+Tabel1[[#This Row],[Fleks damer]]</f>
        <v>19</v>
      </c>
      <c r="T1692">
        <f>Tabel1[[#This Row],[Junior drenge]]+Tabel1[[#This Row],[Junior piger]]+Tabel1[[#This Row],[Junior drenge uden banetill.]]+Tabel1[[#This Row],[Junior piger uden banetill.]]+Tabel1[[#This Row],[Senior mænd]]+Tabel1[[#This Row],[Senior damer]]</f>
        <v>714</v>
      </c>
      <c r="U1692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692">
        <f>Tabel1[[#This Row],[Senior mænd]]+Tabel1[[#This Row],[Senior damer]]</f>
        <v>699</v>
      </c>
      <c r="W1692">
        <f>Tabel1[[#This Row],[Langdist mænd]]+Tabel1[[#This Row],[Langdist damer]]</f>
        <v>0</v>
      </c>
      <c r="X1692">
        <f>Tabel1[[#This Row],[I alt]]</f>
        <v>733</v>
      </c>
      <c r="Y1692">
        <f>Tabel1[[#This Row],[Passive]]</f>
        <v>0</v>
      </c>
      <c r="Z1692">
        <f>Tabel1[[#This Row],[Total Aktive]]+Tabel1[[#This Row],[Total Passive]]</f>
        <v>733</v>
      </c>
    </row>
    <row r="1693" spans="1:26" x14ac:dyDescent="0.2">
      <c r="A1693">
        <v>2019</v>
      </c>
      <c r="B1693">
        <v>903</v>
      </c>
      <c r="C1693" t="s">
        <v>209</v>
      </c>
      <c r="D1693">
        <v>26</v>
      </c>
      <c r="E1693">
        <v>5</v>
      </c>
      <c r="F1693">
        <v>24</v>
      </c>
      <c r="G1693">
        <v>6</v>
      </c>
      <c r="H1693">
        <v>280</v>
      </c>
      <c r="I1693">
        <v>113</v>
      </c>
      <c r="J1693">
        <v>4</v>
      </c>
      <c r="K1693">
        <v>0</v>
      </c>
      <c r="L1693">
        <v>707</v>
      </c>
      <c r="M1693">
        <v>181</v>
      </c>
      <c r="N1693">
        <v>4</v>
      </c>
      <c r="O1693">
        <v>0</v>
      </c>
      <c r="P1693">
        <v>1350</v>
      </c>
      <c r="Q1693">
        <v>60</v>
      </c>
      <c r="R1693" t="str">
        <f>_xlfn.CONCAT(Tabel1[[#This Row],[KlubNr]]," - ",Tabel1[[#This Row],[Klubnavn]])</f>
        <v>903 - Kellers Park Golf Club</v>
      </c>
      <c r="S1693">
        <f>Tabel1[[#This Row],[Fleks mænd]]+Tabel1[[#This Row],[Fleks damer]]</f>
        <v>888</v>
      </c>
      <c r="T1693">
        <f>Tabel1[[#This Row],[Junior drenge]]+Tabel1[[#This Row],[Junior piger]]+Tabel1[[#This Row],[Junior drenge uden banetill.]]+Tabel1[[#This Row],[Junior piger uden banetill.]]+Tabel1[[#This Row],[Senior mænd]]+Tabel1[[#This Row],[Senior damer]]</f>
        <v>454</v>
      </c>
      <c r="U1693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1693">
        <f>Tabel1[[#This Row],[Senior mænd]]+Tabel1[[#This Row],[Senior damer]]</f>
        <v>393</v>
      </c>
      <c r="W1693">
        <f>Tabel1[[#This Row],[Langdist mænd]]+Tabel1[[#This Row],[Langdist damer]]</f>
        <v>4</v>
      </c>
      <c r="X1693">
        <f>Tabel1[[#This Row],[I alt]]</f>
        <v>1350</v>
      </c>
      <c r="Y1693">
        <f>Tabel1[[#This Row],[Passive]]</f>
        <v>60</v>
      </c>
      <c r="Z1693">
        <f>Tabel1[[#This Row],[Total Aktive]]+Tabel1[[#This Row],[Total Passive]]</f>
        <v>1410</v>
      </c>
    </row>
    <row r="1694" spans="1:26" x14ac:dyDescent="0.2">
      <c r="A1694">
        <v>2019</v>
      </c>
      <c r="B1694">
        <v>904</v>
      </c>
      <c r="C1694" t="s">
        <v>238</v>
      </c>
      <c r="D1694">
        <v>2</v>
      </c>
      <c r="E1694">
        <v>1</v>
      </c>
      <c r="F1694">
        <v>1</v>
      </c>
      <c r="G1694">
        <v>0</v>
      </c>
      <c r="H1694">
        <v>161</v>
      </c>
      <c r="I1694">
        <v>64</v>
      </c>
      <c r="J1694">
        <v>2</v>
      </c>
      <c r="K1694">
        <v>0</v>
      </c>
      <c r="L1694">
        <v>64</v>
      </c>
      <c r="M1694">
        <v>13</v>
      </c>
      <c r="N1694">
        <v>1</v>
      </c>
      <c r="O1694">
        <v>0</v>
      </c>
      <c r="P1694">
        <v>309</v>
      </c>
      <c r="Q1694">
        <v>1</v>
      </c>
      <c r="R1694" t="str">
        <f>_xlfn.CONCAT(Tabel1[[#This Row],[KlubNr]]," - ",Tabel1[[#This Row],[Klubnavn]])</f>
        <v>904 - Ølstykke Golf</v>
      </c>
      <c r="S1694">
        <f>Tabel1[[#This Row],[Fleks mænd]]+Tabel1[[#This Row],[Fleks damer]]</f>
        <v>77</v>
      </c>
      <c r="T1694">
        <f>Tabel1[[#This Row],[Junior drenge]]+Tabel1[[#This Row],[Junior piger]]+Tabel1[[#This Row],[Junior drenge uden banetill.]]+Tabel1[[#This Row],[Junior piger uden banetill.]]+Tabel1[[#This Row],[Senior mænd]]+Tabel1[[#This Row],[Senior damer]]</f>
        <v>229</v>
      </c>
      <c r="U1694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694">
        <f>Tabel1[[#This Row],[Senior mænd]]+Tabel1[[#This Row],[Senior damer]]</f>
        <v>225</v>
      </c>
      <c r="W1694">
        <f>Tabel1[[#This Row],[Langdist mænd]]+Tabel1[[#This Row],[Langdist damer]]</f>
        <v>1</v>
      </c>
      <c r="X1694">
        <f>Tabel1[[#This Row],[I alt]]</f>
        <v>309</v>
      </c>
      <c r="Y1694">
        <f>Tabel1[[#This Row],[Passive]]</f>
        <v>1</v>
      </c>
      <c r="Z1694">
        <f>Tabel1[[#This Row],[Total Aktive]]+Tabel1[[#This Row],[Total Passive]]</f>
        <v>310</v>
      </c>
    </row>
    <row r="1695" spans="1:26" x14ac:dyDescent="0.2">
      <c r="A1695">
        <v>2019</v>
      </c>
      <c r="B1695">
        <v>905</v>
      </c>
      <c r="C1695" t="s">
        <v>185</v>
      </c>
      <c r="D1695">
        <v>10</v>
      </c>
      <c r="E1695">
        <v>5</v>
      </c>
      <c r="F1695">
        <v>1</v>
      </c>
      <c r="G1695">
        <v>0</v>
      </c>
      <c r="H1695">
        <v>253</v>
      </c>
      <c r="I1695">
        <v>62</v>
      </c>
      <c r="J1695">
        <v>0</v>
      </c>
      <c r="K1695">
        <v>0</v>
      </c>
      <c r="L1695">
        <v>66</v>
      </c>
      <c r="M1695">
        <v>9</v>
      </c>
      <c r="N1695">
        <v>15</v>
      </c>
      <c r="O1695">
        <v>5</v>
      </c>
      <c r="P1695">
        <v>426</v>
      </c>
      <c r="Q1695">
        <v>12</v>
      </c>
      <c r="R1695" t="str">
        <f>_xlfn.CONCAT(Tabel1[[#This Row],[KlubNr]]," - ",Tabel1[[#This Row],[Klubnavn]])</f>
        <v>905 - Søhøjlandet Golf Resort P/S</v>
      </c>
      <c r="S1695">
        <f>Tabel1[[#This Row],[Fleks mænd]]+Tabel1[[#This Row],[Fleks damer]]</f>
        <v>75</v>
      </c>
      <c r="T1695">
        <f>Tabel1[[#This Row],[Junior drenge]]+Tabel1[[#This Row],[Junior piger]]+Tabel1[[#This Row],[Junior drenge uden banetill.]]+Tabel1[[#This Row],[Junior piger uden banetill.]]+Tabel1[[#This Row],[Senior mænd]]+Tabel1[[#This Row],[Senior damer]]</f>
        <v>331</v>
      </c>
      <c r="U1695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695">
        <f>Tabel1[[#This Row],[Senior mænd]]+Tabel1[[#This Row],[Senior damer]]</f>
        <v>315</v>
      </c>
      <c r="W1695">
        <f>Tabel1[[#This Row],[Langdist mænd]]+Tabel1[[#This Row],[Langdist damer]]</f>
        <v>20</v>
      </c>
      <c r="X1695">
        <f>Tabel1[[#This Row],[I alt]]</f>
        <v>426</v>
      </c>
      <c r="Y1695">
        <f>Tabel1[[#This Row],[Passive]]</f>
        <v>12</v>
      </c>
      <c r="Z1695">
        <f>Tabel1[[#This Row],[Total Aktive]]+Tabel1[[#This Row],[Total Passive]]</f>
        <v>438</v>
      </c>
    </row>
    <row r="1696" spans="1:26" x14ac:dyDescent="0.2">
      <c r="A1696">
        <v>2019</v>
      </c>
      <c r="B1696">
        <v>906</v>
      </c>
      <c r="C1696" t="s">
        <v>213</v>
      </c>
      <c r="D1696">
        <v>0</v>
      </c>
      <c r="E1696">
        <v>0</v>
      </c>
      <c r="F1696">
        <v>0</v>
      </c>
      <c r="G1696">
        <v>0</v>
      </c>
      <c r="H1696">
        <v>0</v>
      </c>
      <c r="I1696">
        <v>0</v>
      </c>
      <c r="J1696">
        <v>1</v>
      </c>
      <c r="K1696">
        <v>0</v>
      </c>
      <c r="L1696">
        <v>139</v>
      </c>
      <c r="M1696">
        <v>42</v>
      </c>
      <c r="N1696">
        <v>0</v>
      </c>
      <c r="O1696">
        <v>0</v>
      </c>
      <c r="P1696">
        <v>182</v>
      </c>
      <c r="Q1696">
        <v>0</v>
      </c>
      <c r="R1696" t="str">
        <f>_xlfn.CONCAT(Tabel1[[#This Row],[KlubNr]]," - ",Tabel1[[#This Row],[Klubnavn]])</f>
        <v>906 - Sølykke Golf</v>
      </c>
      <c r="S1696">
        <f>Tabel1[[#This Row],[Fleks mænd]]+Tabel1[[#This Row],[Fleks damer]]</f>
        <v>181</v>
      </c>
      <c r="T1696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696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696">
        <f>Tabel1[[#This Row],[Senior mænd]]+Tabel1[[#This Row],[Senior damer]]</f>
        <v>0</v>
      </c>
      <c r="W1696">
        <f>Tabel1[[#This Row],[Langdist mænd]]+Tabel1[[#This Row],[Langdist damer]]</f>
        <v>0</v>
      </c>
      <c r="X1696">
        <f>Tabel1[[#This Row],[I alt]]</f>
        <v>182</v>
      </c>
      <c r="Y1696">
        <f>Tabel1[[#This Row],[Passive]]</f>
        <v>0</v>
      </c>
      <c r="Z1696">
        <f>Tabel1[[#This Row],[Total Aktive]]+Tabel1[[#This Row],[Total Passive]]</f>
        <v>182</v>
      </c>
    </row>
    <row r="1697" spans="1:26" x14ac:dyDescent="0.2">
      <c r="A1697">
        <v>2019</v>
      </c>
      <c r="B1697">
        <v>908</v>
      </c>
      <c r="C1697" t="s">
        <v>196</v>
      </c>
      <c r="D1697">
        <v>0</v>
      </c>
      <c r="E1697">
        <v>0</v>
      </c>
      <c r="F1697">
        <v>0</v>
      </c>
      <c r="G1697">
        <v>0</v>
      </c>
      <c r="H1697">
        <v>75</v>
      </c>
      <c r="I1697">
        <v>26</v>
      </c>
      <c r="J1697">
        <v>0</v>
      </c>
      <c r="K1697">
        <v>0</v>
      </c>
      <c r="L1697">
        <v>20</v>
      </c>
      <c r="M1697">
        <v>13</v>
      </c>
      <c r="N1697">
        <v>1</v>
      </c>
      <c r="O1697">
        <v>0</v>
      </c>
      <c r="P1697">
        <v>135</v>
      </c>
      <c r="Q1697">
        <v>97</v>
      </c>
      <c r="R1697" t="str">
        <f>_xlfn.CONCAT(Tabel1[[#This Row],[KlubNr]]," - ",Tabel1[[#This Row],[Klubnavn]])</f>
        <v>908 - Haunstrup Golf KS Aktiv Fritid</v>
      </c>
      <c r="S1697">
        <f>Tabel1[[#This Row],[Fleks mænd]]+Tabel1[[#This Row],[Fleks damer]]</f>
        <v>33</v>
      </c>
      <c r="T1697">
        <f>Tabel1[[#This Row],[Junior drenge]]+Tabel1[[#This Row],[Junior piger]]+Tabel1[[#This Row],[Junior drenge uden banetill.]]+Tabel1[[#This Row],[Junior piger uden banetill.]]+Tabel1[[#This Row],[Senior mænd]]+Tabel1[[#This Row],[Senior damer]]</f>
        <v>101</v>
      </c>
      <c r="U1697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697">
        <f>Tabel1[[#This Row],[Senior mænd]]+Tabel1[[#This Row],[Senior damer]]</f>
        <v>101</v>
      </c>
      <c r="W1697">
        <f>Tabel1[[#This Row],[Langdist mænd]]+Tabel1[[#This Row],[Langdist damer]]</f>
        <v>1</v>
      </c>
      <c r="X1697">
        <f>Tabel1[[#This Row],[I alt]]</f>
        <v>135</v>
      </c>
      <c r="Y1697">
        <f>Tabel1[[#This Row],[Passive]]</f>
        <v>97</v>
      </c>
      <c r="Z1697">
        <f>Tabel1[[#This Row],[Total Aktive]]+Tabel1[[#This Row],[Total Passive]]</f>
        <v>232</v>
      </c>
    </row>
    <row r="1698" spans="1:26" x14ac:dyDescent="0.2">
      <c r="A1698">
        <v>2019</v>
      </c>
      <c r="B1698">
        <v>909</v>
      </c>
      <c r="C1698" t="s">
        <v>215</v>
      </c>
      <c r="D1698">
        <v>2</v>
      </c>
      <c r="E1698">
        <v>0</v>
      </c>
      <c r="F1698">
        <v>2</v>
      </c>
      <c r="G1698">
        <v>3</v>
      </c>
      <c r="H1698">
        <v>303</v>
      </c>
      <c r="I1698">
        <v>110</v>
      </c>
      <c r="J1698">
        <v>0</v>
      </c>
      <c r="K1698">
        <v>0</v>
      </c>
      <c r="L1698">
        <v>20</v>
      </c>
      <c r="M1698">
        <v>4</v>
      </c>
      <c r="N1698">
        <v>0</v>
      </c>
      <c r="O1698">
        <v>1</v>
      </c>
      <c r="P1698">
        <v>445</v>
      </c>
      <c r="Q1698">
        <v>11</v>
      </c>
      <c r="R1698" t="str">
        <f>_xlfn.CONCAT(Tabel1[[#This Row],[KlubNr]]," - ",Tabel1[[#This Row],[Klubnavn]])</f>
        <v>909 - Langesø Golf A/S</v>
      </c>
      <c r="S1698">
        <f>Tabel1[[#This Row],[Fleks mænd]]+Tabel1[[#This Row],[Fleks damer]]</f>
        <v>24</v>
      </c>
      <c r="T1698">
        <f>Tabel1[[#This Row],[Junior drenge]]+Tabel1[[#This Row],[Junior piger]]+Tabel1[[#This Row],[Junior drenge uden banetill.]]+Tabel1[[#This Row],[Junior piger uden banetill.]]+Tabel1[[#This Row],[Senior mænd]]+Tabel1[[#This Row],[Senior damer]]</f>
        <v>420</v>
      </c>
      <c r="U1698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698">
        <f>Tabel1[[#This Row],[Senior mænd]]+Tabel1[[#This Row],[Senior damer]]</f>
        <v>413</v>
      </c>
      <c r="W1698">
        <f>Tabel1[[#This Row],[Langdist mænd]]+Tabel1[[#This Row],[Langdist damer]]</f>
        <v>1</v>
      </c>
      <c r="X1698">
        <f>Tabel1[[#This Row],[I alt]]</f>
        <v>445</v>
      </c>
      <c r="Y1698">
        <f>Tabel1[[#This Row],[Passive]]</f>
        <v>11</v>
      </c>
      <c r="Z1698">
        <f>Tabel1[[#This Row],[Total Aktive]]+Tabel1[[#This Row],[Total Passive]]</f>
        <v>456</v>
      </c>
    </row>
    <row r="1699" spans="1:26" x14ac:dyDescent="0.2">
      <c r="A1699">
        <v>2019</v>
      </c>
      <c r="B1699">
        <v>911</v>
      </c>
      <c r="C1699" t="s">
        <v>217</v>
      </c>
      <c r="D1699">
        <v>3</v>
      </c>
      <c r="E1699">
        <v>0</v>
      </c>
      <c r="F1699">
        <v>2</v>
      </c>
      <c r="G1699">
        <v>0</v>
      </c>
      <c r="H1699">
        <v>177</v>
      </c>
      <c r="I1699">
        <v>61</v>
      </c>
      <c r="J1699">
        <v>0</v>
      </c>
      <c r="K1699">
        <v>1</v>
      </c>
      <c r="L1699">
        <v>67</v>
      </c>
      <c r="M1699">
        <v>23</v>
      </c>
      <c r="N1699">
        <v>1</v>
      </c>
      <c r="O1699">
        <v>1</v>
      </c>
      <c r="P1699">
        <v>336</v>
      </c>
      <c r="Q1699">
        <v>1</v>
      </c>
      <c r="R1699" t="str">
        <f>_xlfn.CONCAT(Tabel1[[#This Row],[KlubNr]]," - ",Tabel1[[#This Row],[Klubnavn]])</f>
        <v>911 - Brundtland Golfcenter</v>
      </c>
      <c r="S1699">
        <f>Tabel1[[#This Row],[Fleks mænd]]+Tabel1[[#This Row],[Fleks damer]]</f>
        <v>90</v>
      </c>
      <c r="T1699">
        <f>Tabel1[[#This Row],[Junior drenge]]+Tabel1[[#This Row],[Junior piger]]+Tabel1[[#This Row],[Junior drenge uden banetill.]]+Tabel1[[#This Row],[Junior piger uden banetill.]]+Tabel1[[#This Row],[Senior mænd]]+Tabel1[[#This Row],[Senior damer]]</f>
        <v>243</v>
      </c>
      <c r="U1699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699">
        <f>Tabel1[[#This Row],[Senior mænd]]+Tabel1[[#This Row],[Senior damer]]</f>
        <v>238</v>
      </c>
      <c r="W1699">
        <f>Tabel1[[#This Row],[Langdist mænd]]+Tabel1[[#This Row],[Langdist damer]]</f>
        <v>2</v>
      </c>
      <c r="X1699">
        <f>Tabel1[[#This Row],[I alt]]</f>
        <v>336</v>
      </c>
      <c r="Y1699">
        <f>Tabel1[[#This Row],[Passive]]</f>
        <v>1</v>
      </c>
      <c r="Z1699">
        <f>Tabel1[[#This Row],[Total Aktive]]+Tabel1[[#This Row],[Total Passive]]</f>
        <v>337</v>
      </c>
    </row>
    <row r="1700" spans="1:26" x14ac:dyDescent="0.2">
      <c r="A1700">
        <v>2020</v>
      </c>
      <c r="B1700">
        <v>1</v>
      </c>
      <c r="C1700" t="s">
        <v>55</v>
      </c>
      <c r="D1700">
        <v>58</v>
      </c>
      <c r="E1700">
        <v>17</v>
      </c>
      <c r="F1700">
        <v>30</v>
      </c>
      <c r="G1700">
        <v>19</v>
      </c>
      <c r="H1700">
        <v>612</v>
      </c>
      <c r="I1700">
        <v>349</v>
      </c>
      <c r="J1700">
        <v>0</v>
      </c>
      <c r="K1700">
        <v>0</v>
      </c>
      <c r="L1700">
        <v>74</v>
      </c>
      <c r="M1700">
        <v>67</v>
      </c>
      <c r="N1700">
        <v>0</v>
      </c>
      <c r="O1700">
        <v>0</v>
      </c>
      <c r="P1700">
        <v>1226</v>
      </c>
      <c r="Q1700">
        <v>305</v>
      </c>
      <c r="R1700" t="str">
        <f>_xlfn.CONCAT(Tabel1[[#This Row],[KlubNr]]," - ",Tabel1[[#This Row],[Klubnavn]])</f>
        <v>1 - Københavns Golf Klub</v>
      </c>
      <c r="S1700">
        <f>Tabel1[[#This Row],[Fleks mænd]]+Tabel1[[#This Row],[Fleks damer]]</f>
        <v>141</v>
      </c>
      <c r="T1700">
        <f>Tabel1[[#This Row],[Junior drenge]]+Tabel1[[#This Row],[Junior piger]]+Tabel1[[#This Row],[Junior drenge uden banetill.]]+Tabel1[[#This Row],[Junior piger uden banetill.]]+Tabel1[[#This Row],[Senior mænd]]+Tabel1[[#This Row],[Senior damer]]</f>
        <v>1085</v>
      </c>
      <c r="U1700">
        <f>Tabel1[[#This Row],[Junior drenge]]+Tabel1[[#This Row],[Junior piger]]+Tabel1[[#This Row],[Junior drenge uden banetill.]]+Tabel1[[#This Row],[Junior piger uden banetill.]]+Tabel1[[#This Row],[Fleks drenge]]+Tabel1[[#This Row],[Fleks piger]]</f>
        <v>124</v>
      </c>
      <c r="V1700">
        <f>Tabel1[[#This Row],[Senior mænd]]+Tabel1[[#This Row],[Senior damer]]</f>
        <v>961</v>
      </c>
      <c r="W1700">
        <f>Tabel1[[#This Row],[Langdist mænd]]+Tabel1[[#This Row],[Langdist damer]]</f>
        <v>0</v>
      </c>
      <c r="X1700">
        <f>Tabel1[[#This Row],[I alt]]</f>
        <v>1226</v>
      </c>
      <c r="Y1700">
        <f>Tabel1[[#This Row],[Passive]]</f>
        <v>305</v>
      </c>
      <c r="Z1700">
        <f>Tabel1[[#This Row],[Total Aktive]]+Tabel1[[#This Row],[Total Passive]]</f>
        <v>1531</v>
      </c>
    </row>
    <row r="1701" spans="1:26" x14ac:dyDescent="0.2">
      <c r="A1701">
        <v>2020</v>
      </c>
      <c r="B1701">
        <v>2</v>
      </c>
      <c r="C1701" t="s">
        <v>33</v>
      </c>
      <c r="D1701">
        <v>45</v>
      </c>
      <c r="E1701">
        <v>11</v>
      </c>
      <c r="F1701">
        <v>24</v>
      </c>
      <c r="G1701">
        <v>5</v>
      </c>
      <c r="H1701">
        <v>1046</v>
      </c>
      <c r="I1701">
        <v>459</v>
      </c>
      <c r="J1701">
        <v>0</v>
      </c>
      <c r="K1701">
        <v>0</v>
      </c>
      <c r="L1701">
        <v>41</v>
      </c>
      <c r="M1701">
        <v>15</v>
      </c>
      <c r="N1701">
        <v>7</v>
      </c>
      <c r="O1701">
        <v>2</v>
      </c>
      <c r="P1701">
        <v>1655</v>
      </c>
      <c r="Q1701">
        <v>107</v>
      </c>
      <c r="R1701" t="str">
        <f>_xlfn.CONCAT(Tabel1[[#This Row],[KlubNr]]," - ",Tabel1[[#This Row],[Klubnavn]])</f>
        <v>2 - Aalborg Golf Klub</v>
      </c>
      <c r="S1701">
        <f>Tabel1[[#This Row],[Fleks mænd]]+Tabel1[[#This Row],[Fleks damer]]</f>
        <v>56</v>
      </c>
      <c r="T1701">
        <f>Tabel1[[#This Row],[Junior drenge]]+Tabel1[[#This Row],[Junior piger]]+Tabel1[[#This Row],[Junior drenge uden banetill.]]+Tabel1[[#This Row],[Junior piger uden banetill.]]+Tabel1[[#This Row],[Senior mænd]]+Tabel1[[#This Row],[Senior damer]]</f>
        <v>1590</v>
      </c>
      <c r="U1701">
        <f>Tabel1[[#This Row],[Junior drenge]]+Tabel1[[#This Row],[Junior piger]]+Tabel1[[#This Row],[Junior drenge uden banetill.]]+Tabel1[[#This Row],[Junior piger uden banetill.]]+Tabel1[[#This Row],[Fleks drenge]]+Tabel1[[#This Row],[Fleks piger]]</f>
        <v>85</v>
      </c>
      <c r="V1701">
        <f>Tabel1[[#This Row],[Senior mænd]]+Tabel1[[#This Row],[Senior damer]]</f>
        <v>1505</v>
      </c>
      <c r="W1701">
        <f>Tabel1[[#This Row],[Langdist mænd]]+Tabel1[[#This Row],[Langdist damer]]</f>
        <v>9</v>
      </c>
      <c r="X1701">
        <f>Tabel1[[#This Row],[I alt]]</f>
        <v>1655</v>
      </c>
      <c r="Y1701">
        <f>Tabel1[[#This Row],[Passive]]</f>
        <v>107</v>
      </c>
      <c r="Z1701">
        <f>Tabel1[[#This Row],[Total Aktive]]+Tabel1[[#This Row],[Total Passive]]</f>
        <v>1762</v>
      </c>
    </row>
    <row r="1702" spans="1:26" x14ac:dyDescent="0.2">
      <c r="A1702">
        <v>2020</v>
      </c>
      <c r="B1702">
        <v>3</v>
      </c>
      <c r="C1702" t="s">
        <v>32</v>
      </c>
      <c r="D1702">
        <v>54</v>
      </c>
      <c r="E1702">
        <v>11</v>
      </c>
      <c r="F1702">
        <v>9</v>
      </c>
      <c r="G1702">
        <v>8</v>
      </c>
      <c r="H1702">
        <v>1020</v>
      </c>
      <c r="I1702">
        <v>441</v>
      </c>
      <c r="J1702">
        <v>1</v>
      </c>
      <c r="K1702">
        <v>0</v>
      </c>
      <c r="L1702">
        <v>54</v>
      </c>
      <c r="M1702">
        <v>23</v>
      </c>
      <c r="N1702">
        <v>27</v>
      </c>
      <c r="O1702">
        <v>9</v>
      </c>
      <c r="P1702">
        <v>1657</v>
      </c>
      <c r="Q1702">
        <v>97</v>
      </c>
      <c r="R1702" t="str">
        <f>_xlfn.CONCAT(Tabel1[[#This Row],[KlubNr]]," - ",Tabel1[[#This Row],[Klubnavn]])</f>
        <v>3 - Esbjerg Golfklub</v>
      </c>
      <c r="S1702">
        <f>Tabel1[[#This Row],[Fleks mænd]]+Tabel1[[#This Row],[Fleks damer]]</f>
        <v>77</v>
      </c>
      <c r="T1702">
        <f>Tabel1[[#This Row],[Junior drenge]]+Tabel1[[#This Row],[Junior piger]]+Tabel1[[#This Row],[Junior drenge uden banetill.]]+Tabel1[[#This Row],[Junior piger uden banetill.]]+Tabel1[[#This Row],[Senior mænd]]+Tabel1[[#This Row],[Senior damer]]</f>
        <v>1543</v>
      </c>
      <c r="U1702">
        <f>Tabel1[[#This Row],[Junior drenge]]+Tabel1[[#This Row],[Junior piger]]+Tabel1[[#This Row],[Junior drenge uden banetill.]]+Tabel1[[#This Row],[Junior piger uden banetill.]]+Tabel1[[#This Row],[Fleks drenge]]+Tabel1[[#This Row],[Fleks piger]]</f>
        <v>83</v>
      </c>
      <c r="V1702">
        <f>Tabel1[[#This Row],[Senior mænd]]+Tabel1[[#This Row],[Senior damer]]</f>
        <v>1461</v>
      </c>
      <c r="W1702">
        <f>Tabel1[[#This Row],[Langdist mænd]]+Tabel1[[#This Row],[Langdist damer]]</f>
        <v>36</v>
      </c>
      <c r="X1702">
        <f>Tabel1[[#This Row],[I alt]]</f>
        <v>1657</v>
      </c>
      <c r="Y1702">
        <f>Tabel1[[#This Row],[Passive]]</f>
        <v>97</v>
      </c>
      <c r="Z1702">
        <f>Tabel1[[#This Row],[Total Aktive]]+Tabel1[[#This Row],[Total Passive]]</f>
        <v>1754</v>
      </c>
    </row>
    <row r="1703" spans="1:26" x14ac:dyDescent="0.2">
      <c r="A1703">
        <v>2020</v>
      </c>
      <c r="B1703">
        <v>4</v>
      </c>
      <c r="C1703" t="s">
        <v>47</v>
      </c>
      <c r="D1703">
        <v>33</v>
      </c>
      <c r="E1703">
        <v>7</v>
      </c>
      <c r="F1703">
        <v>38</v>
      </c>
      <c r="G1703">
        <v>13</v>
      </c>
      <c r="H1703">
        <v>607</v>
      </c>
      <c r="I1703">
        <v>224</v>
      </c>
      <c r="J1703">
        <v>0</v>
      </c>
      <c r="K1703">
        <v>0</v>
      </c>
      <c r="L1703">
        <v>84</v>
      </c>
      <c r="M1703">
        <v>63</v>
      </c>
      <c r="N1703">
        <v>0</v>
      </c>
      <c r="O1703">
        <v>0</v>
      </c>
      <c r="P1703">
        <v>1069</v>
      </c>
      <c r="Q1703">
        <v>98</v>
      </c>
      <c r="R1703" t="str">
        <f>_xlfn.CONCAT(Tabel1[[#This Row],[KlubNr]]," - ",Tabel1[[#This Row],[Klubnavn]])</f>
        <v>4 - Helsingør Golf Club</v>
      </c>
      <c r="S1703">
        <f>Tabel1[[#This Row],[Fleks mænd]]+Tabel1[[#This Row],[Fleks damer]]</f>
        <v>147</v>
      </c>
      <c r="T1703">
        <f>Tabel1[[#This Row],[Junior drenge]]+Tabel1[[#This Row],[Junior piger]]+Tabel1[[#This Row],[Junior drenge uden banetill.]]+Tabel1[[#This Row],[Junior piger uden banetill.]]+Tabel1[[#This Row],[Senior mænd]]+Tabel1[[#This Row],[Senior damer]]</f>
        <v>922</v>
      </c>
      <c r="U1703">
        <f>Tabel1[[#This Row],[Junior drenge]]+Tabel1[[#This Row],[Junior piger]]+Tabel1[[#This Row],[Junior drenge uden banetill.]]+Tabel1[[#This Row],[Junior piger uden banetill.]]+Tabel1[[#This Row],[Fleks drenge]]+Tabel1[[#This Row],[Fleks piger]]</f>
        <v>91</v>
      </c>
      <c r="V1703">
        <f>Tabel1[[#This Row],[Senior mænd]]+Tabel1[[#This Row],[Senior damer]]</f>
        <v>831</v>
      </c>
      <c r="W1703">
        <f>Tabel1[[#This Row],[Langdist mænd]]+Tabel1[[#This Row],[Langdist damer]]</f>
        <v>0</v>
      </c>
      <c r="X1703">
        <f>Tabel1[[#This Row],[I alt]]</f>
        <v>1069</v>
      </c>
      <c r="Y1703">
        <f>Tabel1[[#This Row],[Passive]]</f>
        <v>98</v>
      </c>
      <c r="Z1703">
        <f>Tabel1[[#This Row],[Total Aktive]]+Tabel1[[#This Row],[Total Passive]]</f>
        <v>1167</v>
      </c>
    </row>
    <row r="1704" spans="1:26" x14ac:dyDescent="0.2">
      <c r="A1704">
        <v>2020</v>
      </c>
      <c r="B1704">
        <v>5</v>
      </c>
      <c r="C1704" t="s">
        <v>44</v>
      </c>
      <c r="D1704">
        <v>40</v>
      </c>
      <c r="E1704">
        <v>7</v>
      </c>
      <c r="F1704">
        <v>10</v>
      </c>
      <c r="G1704">
        <v>3</v>
      </c>
      <c r="H1704">
        <v>782</v>
      </c>
      <c r="I1704">
        <v>338</v>
      </c>
      <c r="J1704">
        <v>0</v>
      </c>
      <c r="K1704">
        <v>0</v>
      </c>
      <c r="L1704">
        <v>129</v>
      </c>
      <c r="M1704">
        <v>21</v>
      </c>
      <c r="N1704">
        <v>11</v>
      </c>
      <c r="O1704">
        <v>4</v>
      </c>
      <c r="P1704">
        <v>1345</v>
      </c>
      <c r="Q1704">
        <v>168</v>
      </c>
      <c r="R1704" t="str">
        <f>_xlfn.CONCAT(Tabel1[[#This Row],[KlubNr]]," - ",Tabel1[[#This Row],[Klubnavn]])</f>
        <v>5 - Odense Golfklub</v>
      </c>
      <c r="S1704">
        <f>Tabel1[[#This Row],[Fleks mænd]]+Tabel1[[#This Row],[Fleks damer]]</f>
        <v>150</v>
      </c>
      <c r="T1704">
        <f>Tabel1[[#This Row],[Junior drenge]]+Tabel1[[#This Row],[Junior piger]]+Tabel1[[#This Row],[Junior drenge uden banetill.]]+Tabel1[[#This Row],[Junior piger uden banetill.]]+Tabel1[[#This Row],[Senior mænd]]+Tabel1[[#This Row],[Senior damer]]</f>
        <v>1180</v>
      </c>
      <c r="U1704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1704">
        <f>Tabel1[[#This Row],[Senior mænd]]+Tabel1[[#This Row],[Senior damer]]</f>
        <v>1120</v>
      </c>
      <c r="W1704">
        <f>Tabel1[[#This Row],[Langdist mænd]]+Tabel1[[#This Row],[Langdist damer]]</f>
        <v>15</v>
      </c>
      <c r="X1704">
        <f>Tabel1[[#This Row],[I alt]]</f>
        <v>1345</v>
      </c>
      <c r="Y1704">
        <f>Tabel1[[#This Row],[Passive]]</f>
        <v>168</v>
      </c>
      <c r="Z1704">
        <f>Tabel1[[#This Row],[Total Aktive]]+Tabel1[[#This Row],[Total Passive]]</f>
        <v>1513</v>
      </c>
    </row>
    <row r="1705" spans="1:26" x14ac:dyDescent="0.2">
      <c r="A1705">
        <v>2020</v>
      </c>
      <c r="B1705">
        <v>6</v>
      </c>
      <c r="C1705" t="s">
        <v>57</v>
      </c>
      <c r="D1705">
        <v>68</v>
      </c>
      <c r="E1705">
        <v>11</v>
      </c>
      <c r="F1705">
        <v>1</v>
      </c>
      <c r="G1705">
        <v>0</v>
      </c>
      <c r="H1705">
        <v>775</v>
      </c>
      <c r="I1705">
        <v>312</v>
      </c>
      <c r="J1705">
        <v>0</v>
      </c>
      <c r="K1705">
        <v>0</v>
      </c>
      <c r="L1705">
        <v>52</v>
      </c>
      <c r="M1705">
        <v>25</v>
      </c>
      <c r="N1705">
        <v>0</v>
      </c>
      <c r="O1705">
        <v>1</v>
      </c>
      <c r="P1705">
        <v>1245</v>
      </c>
      <c r="Q1705">
        <v>54</v>
      </c>
      <c r="R1705" t="str">
        <f>_xlfn.CONCAT(Tabel1[[#This Row],[KlubNr]]," - ",Tabel1[[#This Row],[Klubnavn]])</f>
        <v>6 - Aarhus Golf Club</v>
      </c>
      <c r="S1705">
        <f>Tabel1[[#This Row],[Fleks mænd]]+Tabel1[[#This Row],[Fleks damer]]</f>
        <v>77</v>
      </c>
      <c r="T1705">
        <f>Tabel1[[#This Row],[Junior drenge]]+Tabel1[[#This Row],[Junior piger]]+Tabel1[[#This Row],[Junior drenge uden banetill.]]+Tabel1[[#This Row],[Junior piger uden banetill.]]+Tabel1[[#This Row],[Senior mænd]]+Tabel1[[#This Row],[Senior damer]]</f>
        <v>1167</v>
      </c>
      <c r="U1705">
        <f>Tabel1[[#This Row],[Junior drenge]]+Tabel1[[#This Row],[Junior piger]]+Tabel1[[#This Row],[Junior drenge uden banetill.]]+Tabel1[[#This Row],[Junior piger uden banetill.]]+Tabel1[[#This Row],[Fleks drenge]]+Tabel1[[#This Row],[Fleks piger]]</f>
        <v>80</v>
      </c>
      <c r="V1705">
        <f>Tabel1[[#This Row],[Senior mænd]]+Tabel1[[#This Row],[Senior damer]]</f>
        <v>1087</v>
      </c>
      <c r="W1705">
        <f>Tabel1[[#This Row],[Langdist mænd]]+Tabel1[[#This Row],[Langdist damer]]</f>
        <v>1</v>
      </c>
      <c r="X1705">
        <f>Tabel1[[#This Row],[I alt]]</f>
        <v>1245</v>
      </c>
      <c r="Y1705">
        <f>Tabel1[[#This Row],[Passive]]</f>
        <v>54</v>
      </c>
      <c r="Z1705">
        <f>Tabel1[[#This Row],[Total Aktive]]+Tabel1[[#This Row],[Total Passive]]</f>
        <v>1299</v>
      </c>
    </row>
    <row r="1706" spans="1:26" x14ac:dyDescent="0.2">
      <c r="A1706">
        <v>2020</v>
      </c>
      <c r="B1706">
        <v>7</v>
      </c>
      <c r="C1706" t="s">
        <v>46</v>
      </c>
      <c r="D1706">
        <v>36</v>
      </c>
      <c r="E1706">
        <v>3</v>
      </c>
      <c r="F1706">
        <v>23</v>
      </c>
      <c r="G1706">
        <v>6</v>
      </c>
      <c r="H1706">
        <v>800</v>
      </c>
      <c r="I1706">
        <v>296</v>
      </c>
      <c r="J1706">
        <v>0</v>
      </c>
      <c r="K1706">
        <v>0</v>
      </c>
      <c r="L1706">
        <v>0</v>
      </c>
      <c r="M1706">
        <v>0</v>
      </c>
      <c r="N1706">
        <v>4</v>
      </c>
      <c r="O1706">
        <v>1</v>
      </c>
      <c r="P1706">
        <v>1169</v>
      </c>
      <c r="Q1706">
        <v>36</v>
      </c>
      <c r="R1706" t="str">
        <f>_xlfn.CONCAT(Tabel1[[#This Row],[KlubNr]]," - ",Tabel1[[#This Row],[Klubnavn]])</f>
        <v>7 - Kolding Golf Club</v>
      </c>
      <c r="S1706">
        <f>Tabel1[[#This Row],[Fleks mænd]]+Tabel1[[#This Row],[Fleks damer]]</f>
        <v>0</v>
      </c>
      <c r="T1706">
        <f>Tabel1[[#This Row],[Junior drenge]]+Tabel1[[#This Row],[Junior piger]]+Tabel1[[#This Row],[Junior drenge uden banetill.]]+Tabel1[[#This Row],[Junior piger uden banetill.]]+Tabel1[[#This Row],[Senior mænd]]+Tabel1[[#This Row],[Senior damer]]</f>
        <v>1164</v>
      </c>
      <c r="U1706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1706">
        <f>Tabel1[[#This Row],[Senior mænd]]+Tabel1[[#This Row],[Senior damer]]</f>
        <v>1096</v>
      </c>
      <c r="W1706">
        <f>Tabel1[[#This Row],[Langdist mænd]]+Tabel1[[#This Row],[Langdist damer]]</f>
        <v>5</v>
      </c>
      <c r="X1706">
        <f>Tabel1[[#This Row],[I alt]]</f>
        <v>1169</v>
      </c>
      <c r="Y1706">
        <f>Tabel1[[#This Row],[Passive]]</f>
        <v>36</v>
      </c>
      <c r="Z1706">
        <f>Tabel1[[#This Row],[Total Aktive]]+Tabel1[[#This Row],[Total Passive]]</f>
        <v>1205</v>
      </c>
    </row>
    <row r="1707" spans="1:26" x14ac:dyDescent="0.2">
      <c r="A1707">
        <v>2020</v>
      </c>
      <c r="B1707">
        <v>8</v>
      </c>
      <c r="C1707" t="s">
        <v>76</v>
      </c>
      <c r="D1707">
        <v>46</v>
      </c>
      <c r="E1707">
        <v>17</v>
      </c>
      <c r="F1707">
        <v>2</v>
      </c>
      <c r="G1707">
        <v>1</v>
      </c>
      <c r="H1707">
        <v>530</v>
      </c>
      <c r="I1707">
        <v>280</v>
      </c>
      <c r="J1707">
        <v>0</v>
      </c>
      <c r="K1707">
        <v>0</v>
      </c>
      <c r="L1707">
        <v>60</v>
      </c>
      <c r="M1707">
        <v>33</v>
      </c>
      <c r="N1707">
        <v>0</v>
      </c>
      <c r="O1707">
        <v>0</v>
      </c>
      <c r="P1707">
        <v>969</v>
      </c>
      <c r="Q1707">
        <v>178</v>
      </c>
      <c r="R1707" t="str">
        <f>_xlfn.CONCAT(Tabel1[[#This Row],[KlubNr]]," - ",Tabel1[[#This Row],[Klubnavn]])</f>
        <v>8 - Rungsted Golf Klub</v>
      </c>
      <c r="S1707">
        <f>Tabel1[[#This Row],[Fleks mænd]]+Tabel1[[#This Row],[Fleks damer]]</f>
        <v>93</v>
      </c>
      <c r="T1707">
        <f>Tabel1[[#This Row],[Junior drenge]]+Tabel1[[#This Row],[Junior piger]]+Tabel1[[#This Row],[Junior drenge uden banetill.]]+Tabel1[[#This Row],[Junior piger uden banetill.]]+Tabel1[[#This Row],[Senior mænd]]+Tabel1[[#This Row],[Senior damer]]</f>
        <v>876</v>
      </c>
      <c r="U1707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1707">
        <f>Tabel1[[#This Row],[Senior mænd]]+Tabel1[[#This Row],[Senior damer]]</f>
        <v>810</v>
      </c>
      <c r="W1707">
        <f>Tabel1[[#This Row],[Langdist mænd]]+Tabel1[[#This Row],[Langdist damer]]</f>
        <v>0</v>
      </c>
      <c r="X1707">
        <f>Tabel1[[#This Row],[I alt]]</f>
        <v>969</v>
      </c>
      <c r="Y1707">
        <f>Tabel1[[#This Row],[Passive]]</f>
        <v>178</v>
      </c>
      <c r="Z1707">
        <f>Tabel1[[#This Row],[Total Aktive]]+Tabel1[[#This Row],[Total Passive]]</f>
        <v>1147</v>
      </c>
    </row>
    <row r="1708" spans="1:26" x14ac:dyDescent="0.2">
      <c r="A1708">
        <v>2020</v>
      </c>
      <c r="B1708">
        <v>9</v>
      </c>
      <c r="C1708" t="s">
        <v>81</v>
      </c>
      <c r="D1708">
        <v>34</v>
      </c>
      <c r="E1708">
        <v>12</v>
      </c>
      <c r="F1708">
        <v>8</v>
      </c>
      <c r="G1708">
        <v>1</v>
      </c>
      <c r="H1708">
        <v>508</v>
      </c>
      <c r="I1708">
        <v>254</v>
      </c>
      <c r="J1708">
        <v>0</v>
      </c>
      <c r="K1708">
        <v>0</v>
      </c>
      <c r="L1708">
        <v>18</v>
      </c>
      <c r="M1708">
        <v>18</v>
      </c>
      <c r="N1708">
        <v>0</v>
      </c>
      <c r="O1708">
        <v>0</v>
      </c>
      <c r="P1708">
        <v>853</v>
      </c>
      <c r="Q1708">
        <v>121</v>
      </c>
      <c r="R1708" t="str">
        <f>_xlfn.CONCAT(Tabel1[[#This Row],[KlubNr]]," - ",Tabel1[[#This Row],[Klubnavn]])</f>
        <v>9 - Asserbo Golf Club</v>
      </c>
      <c r="S1708">
        <f>Tabel1[[#This Row],[Fleks mænd]]+Tabel1[[#This Row],[Fleks damer]]</f>
        <v>36</v>
      </c>
      <c r="T1708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1708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1708">
        <f>Tabel1[[#This Row],[Senior mænd]]+Tabel1[[#This Row],[Senior damer]]</f>
        <v>762</v>
      </c>
      <c r="W1708">
        <f>Tabel1[[#This Row],[Langdist mænd]]+Tabel1[[#This Row],[Langdist damer]]</f>
        <v>0</v>
      </c>
      <c r="X1708">
        <f>Tabel1[[#This Row],[I alt]]</f>
        <v>853</v>
      </c>
      <c r="Y1708">
        <f>Tabel1[[#This Row],[Passive]]</f>
        <v>121</v>
      </c>
      <c r="Z1708">
        <f>Tabel1[[#This Row],[Total Aktive]]+Tabel1[[#This Row],[Total Passive]]</f>
        <v>974</v>
      </c>
    </row>
    <row r="1709" spans="1:26" x14ac:dyDescent="0.2">
      <c r="A1709">
        <v>2020</v>
      </c>
      <c r="B1709">
        <v>10</v>
      </c>
      <c r="C1709" t="s">
        <v>70</v>
      </c>
      <c r="D1709">
        <v>6</v>
      </c>
      <c r="E1709">
        <v>4</v>
      </c>
      <c r="F1709">
        <v>0</v>
      </c>
      <c r="G1709">
        <v>0</v>
      </c>
      <c r="H1709">
        <v>145</v>
      </c>
      <c r="I1709">
        <v>77</v>
      </c>
      <c r="J1709">
        <v>0</v>
      </c>
      <c r="K1709">
        <v>0</v>
      </c>
      <c r="L1709">
        <v>40</v>
      </c>
      <c r="M1709">
        <v>9</v>
      </c>
      <c r="N1709">
        <v>92</v>
      </c>
      <c r="O1709">
        <v>59</v>
      </c>
      <c r="P1709">
        <v>432</v>
      </c>
      <c r="Q1709">
        <v>27</v>
      </c>
      <c r="R1709" t="str">
        <f>_xlfn.CONCAT(Tabel1[[#This Row],[KlubNr]]," - ",Tabel1[[#This Row],[Klubnavn]])</f>
        <v>10 - Fanø Vesterhavsbads Golfklub</v>
      </c>
      <c r="S1709">
        <f>Tabel1[[#This Row],[Fleks mænd]]+Tabel1[[#This Row],[Fleks damer]]</f>
        <v>49</v>
      </c>
      <c r="T1709">
        <f>Tabel1[[#This Row],[Junior drenge]]+Tabel1[[#This Row],[Junior piger]]+Tabel1[[#This Row],[Junior drenge uden banetill.]]+Tabel1[[#This Row],[Junior piger uden banetill.]]+Tabel1[[#This Row],[Senior mænd]]+Tabel1[[#This Row],[Senior damer]]</f>
        <v>232</v>
      </c>
      <c r="U1709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709">
        <f>Tabel1[[#This Row],[Senior mænd]]+Tabel1[[#This Row],[Senior damer]]</f>
        <v>222</v>
      </c>
      <c r="W1709">
        <f>Tabel1[[#This Row],[Langdist mænd]]+Tabel1[[#This Row],[Langdist damer]]</f>
        <v>151</v>
      </c>
      <c r="X1709">
        <f>Tabel1[[#This Row],[I alt]]</f>
        <v>432</v>
      </c>
      <c r="Y1709">
        <f>Tabel1[[#This Row],[Passive]]</f>
        <v>27</v>
      </c>
      <c r="Z1709">
        <f>Tabel1[[#This Row],[Total Aktive]]+Tabel1[[#This Row],[Total Passive]]</f>
        <v>459</v>
      </c>
    </row>
    <row r="1710" spans="1:26" x14ac:dyDescent="0.2">
      <c r="A1710">
        <v>2020</v>
      </c>
      <c r="B1710">
        <v>11</v>
      </c>
      <c r="C1710" t="s">
        <v>106</v>
      </c>
      <c r="D1710">
        <v>13</v>
      </c>
      <c r="E1710">
        <v>5</v>
      </c>
      <c r="F1710">
        <v>8</v>
      </c>
      <c r="G1710">
        <v>5</v>
      </c>
      <c r="H1710">
        <v>372</v>
      </c>
      <c r="I1710">
        <v>178</v>
      </c>
      <c r="J1710">
        <v>0</v>
      </c>
      <c r="K1710">
        <v>0</v>
      </c>
      <c r="L1710">
        <v>55</v>
      </c>
      <c r="M1710">
        <v>32</v>
      </c>
      <c r="N1710">
        <v>0</v>
      </c>
      <c r="O1710">
        <v>0</v>
      </c>
      <c r="P1710">
        <v>668</v>
      </c>
      <c r="Q1710">
        <v>123</v>
      </c>
      <c r="R1710" t="str">
        <f>_xlfn.CONCAT(Tabel1[[#This Row],[KlubNr]]," - ",Tabel1[[#This Row],[Klubnavn]])</f>
        <v>11 - Sct. Knuds Golfklub</v>
      </c>
      <c r="S1710">
        <f>Tabel1[[#This Row],[Fleks mænd]]+Tabel1[[#This Row],[Fleks damer]]</f>
        <v>87</v>
      </c>
      <c r="T1710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1710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710">
        <f>Tabel1[[#This Row],[Senior mænd]]+Tabel1[[#This Row],[Senior damer]]</f>
        <v>550</v>
      </c>
      <c r="W1710">
        <f>Tabel1[[#This Row],[Langdist mænd]]+Tabel1[[#This Row],[Langdist damer]]</f>
        <v>0</v>
      </c>
      <c r="X1710">
        <f>Tabel1[[#This Row],[I alt]]</f>
        <v>668</v>
      </c>
      <c r="Y1710">
        <f>Tabel1[[#This Row],[Passive]]</f>
        <v>123</v>
      </c>
      <c r="Z1710">
        <f>Tabel1[[#This Row],[Total Aktive]]+Tabel1[[#This Row],[Total Passive]]</f>
        <v>791</v>
      </c>
    </row>
    <row r="1711" spans="1:26" x14ac:dyDescent="0.2">
      <c r="A1711">
        <v>2020</v>
      </c>
      <c r="B1711">
        <v>12</v>
      </c>
      <c r="C1711" t="s">
        <v>71</v>
      </c>
      <c r="D1711">
        <v>63</v>
      </c>
      <c r="E1711">
        <v>8</v>
      </c>
      <c r="F1711">
        <v>17</v>
      </c>
      <c r="G1711">
        <v>8</v>
      </c>
      <c r="H1711">
        <v>636</v>
      </c>
      <c r="I1711">
        <v>265</v>
      </c>
      <c r="J1711">
        <v>0</v>
      </c>
      <c r="K1711">
        <v>0</v>
      </c>
      <c r="L1711">
        <v>93</v>
      </c>
      <c r="M1711">
        <v>29</v>
      </c>
      <c r="N1711">
        <v>3</v>
      </c>
      <c r="O1711">
        <v>0</v>
      </c>
      <c r="P1711">
        <v>1122</v>
      </c>
      <c r="Q1711">
        <v>87</v>
      </c>
      <c r="R1711" t="str">
        <f>_xlfn.CONCAT(Tabel1[[#This Row],[KlubNr]]," - ",Tabel1[[#This Row],[Klubnavn]])</f>
        <v>12 - Randers Golf Klub</v>
      </c>
      <c r="S1711">
        <f>Tabel1[[#This Row],[Fleks mænd]]+Tabel1[[#This Row],[Fleks damer]]</f>
        <v>122</v>
      </c>
      <c r="T1711">
        <f>Tabel1[[#This Row],[Junior drenge]]+Tabel1[[#This Row],[Junior piger]]+Tabel1[[#This Row],[Junior drenge uden banetill.]]+Tabel1[[#This Row],[Junior piger uden banetill.]]+Tabel1[[#This Row],[Senior mænd]]+Tabel1[[#This Row],[Senior damer]]</f>
        <v>997</v>
      </c>
      <c r="U1711">
        <f>Tabel1[[#This Row],[Junior drenge]]+Tabel1[[#This Row],[Junior piger]]+Tabel1[[#This Row],[Junior drenge uden banetill.]]+Tabel1[[#This Row],[Junior piger uden banetill.]]+Tabel1[[#This Row],[Fleks drenge]]+Tabel1[[#This Row],[Fleks piger]]</f>
        <v>96</v>
      </c>
      <c r="V1711">
        <f>Tabel1[[#This Row],[Senior mænd]]+Tabel1[[#This Row],[Senior damer]]</f>
        <v>901</v>
      </c>
      <c r="W1711">
        <f>Tabel1[[#This Row],[Langdist mænd]]+Tabel1[[#This Row],[Langdist damer]]</f>
        <v>3</v>
      </c>
      <c r="X1711">
        <f>Tabel1[[#This Row],[I alt]]</f>
        <v>1122</v>
      </c>
      <c r="Y1711">
        <f>Tabel1[[#This Row],[Passive]]</f>
        <v>87</v>
      </c>
      <c r="Z1711">
        <f>Tabel1[[#This Row],[Total Aktive]]+Tabel1[[#This Row],[Total Passive]]</f>
        <v>1209</v>
      </c>
    </row>
    <row r="1712" spans="1:26" x14ac:dyDescent="0.2">
      <c r="A1712">
        <v>2020</v>
      </c>
      <c r="B1712">
        <v>13</v>
      </c>
      <c r="C1712" t="s">
        <v>93</v>
      </c>
      <c r="D1712">
        <v>45</v>
      </c>
      <c r="E1712">
        <v>13</v>
      </c>
      <c r="F1712">
        <v>0</v>
      </c>
      <c r="G1712">
        <v>0</v>
      </c>
      <c r="H1712">
        <v>468</v>
      </c>
      <c r="I1712">
        <v>207</v>
      </c>
      <c r="J1712">
        <v>0</v>
      </c>
      <c r="K1712">
        <v>0</v>
      </c>
      <c r="L1712">
        <v>94</v>
      </c>
      <c r="M1712">
        <v>62</v>
      </c>
      <c r="N1712">
        <v>0</v>
      </c>
      <c r="O1712">
        <v>0</v>
      </c>
      <c r="P1712">
        <v>889</v>
      </c>
      <c r="Q1712">
        <v>99</v>
      </c>
      <c r="R1712" t="str">
        <f>_xlfn.CONCAT(Tabel1[[#This Row],[KlubNr]]," - ",Tabel1[[#This Row],[Klubnavn]])</f>
        <v>13 - Holbæk Golfklub</v>
      </c>
      <c r="S1712">
        <f>Tabel1[[#This Row],[Fleks mænd]]+Tabel1[[#This Row],[Fleks damer]]</f>
        <v>156</v>
      </c>
      <c r="T1712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1712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1712">
        <f>Tabel1[[#This Row],[Senior mænd]]+Tabel1[[#This Row],[Senior damer]]</f>
        <v>675</v>
      </c>
      <c r="W1712">
        <f>Tabel1[[#This Row],[Langdist mænd]]+Tabel1[[#This Row],[Langdist damer]]</f>
        <v>0</v>
      </c>
      <c r="X1712">
        <f>Tabel1[[#This Row],[I alt]]</f>
        <v>889</v>
      </c>
      <c r="Y1712">
        <f>Tabel1[[#This Row],[Passive]]</f>
        <v>99</v>
      </c>
      <c r="Z1712">
        <f>Tabel1[[#This Row],[Total Aktive]]+Tabel1[[#This Row],[Total Passive]]</f>
        <v>988</v>
      </c>
    </row>
    <row r="1713" spans="1:26" x14ac:dyDescent="0.2">
      <c r="A1713">
        <v>2020</v>
      </c>
      <c r="B1713">
        <v>14</v>
      </c>
      <c r="C1713" t="s">
        <v>86</v>
      </c>
      <c r="D1713">
        <v>34</v>
      </c>
      <c r="E1713">
        <v>12</v>
      </c>
      <c r="F1713">
        <v>0</v>
      </c>
      <c r="G1713">
        <v>0</v>
      </c>
      <c r="H1713">
        <v>498</v>
      </c>
      <c r="I1713">
        <v>209</v>
      </c>
      <c r="J1713">
        <v>0</v>
      </c>
      <c r="K1713">
        <v>0</v>
      </c>
      <c r="L1713">
        <v>116</v>
      </c>
      <c r="M1713">
        <v>70</v>
      </c>
      <c r="N1713">
        <v>11</v>
      </c>
      <c r="O1713">
        <v>5</v>
      </c>
      <c r="P1713">
        <v>955</v>
      </c>
      <c r="Q1713">
        <v>82</v>
      </c>
      <c r="R1713" t="str">
        <f>_xlfn.CONCAT(Tabel1[[#This Row],[KlubNr]]," - ",Tabel1[[#This Row],[Klubnavn]])</f>
        <v>14 - Korsør Golf Klub</v>
      </c>
      <c r="S1713">
        <f>Tabel1[[#This Row],[Fleks mænd]]+Tabel1[[#This Row],[Fleks damer]]</f>
        <v>186</v>
      </c>
      <c r="T1713">
        <f>Tabel1[[#This Row],[Junior drenge]]+Tabel1[[#This Row],[Junior piger]]+Tabel1[[#This Row],[Junior drenge uden banetill.]]+Tabel1[[#This Row],[Junior piger uden banetill.]]+Tabel1[[#This Row],[Senior mænd]]+Tabel1[[#This Row],[Senior damer]]</f>
        <v>753</v>
      </c>
      <c r="U1713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713">
        <f>Tabel1[[#This Row],[Senior mænd]]+Tabel1[[#This Row],[Senior damer]]</f>
        <v>707</v>
      </c>
      <c r="W1713">
        <f>Tabel1[[#This Row],[Langdist mænd]]+Tabel1[[#This Row],[Langdist damer]]</f>
        <v>16</v>
      </c>
      <c r="X1713">
        <f>Tabel1[[#This Row],[I alt]]</f>
        <v>955</v>
      </c>
      <c r="Y1713">
        <f>Tabel1[[#This Row],[Passive]]</f>
        <v>82</v>
      </c>
      <c r="Z1713">
        <f>Tabel1[[#This Row],[Total Aktive]]+Tabel1[[#This Row],[Total Passive]]</f>
        <v>1037</v>
      </c>
    </row>
    <row r="1714" spans="1:26" x14ac:dyDescent="0.2">
      <c r="A1714">
        <v>2020</v>
      </c>
      <c r="B1714">
        <v>15</v>
      </c>
      <c r="C1714" t="s">
        <v>43</v>
      </c>
      <c r="D1714">
        <v>40</v>
      </c>
      <c r="E1714">
        <v>16</v>
      </c>
      <c r="F1714">
        <v>19</v>
      </c>
      <c r="G1714">
        <v>8</v>
      </c>
      <c r="H1714">
        <v>734</v>
      </c>
      <c r="I1714">
        <v>390</v>
      </c>
      <c r="J1714">
        <v>0</v>
      </c>
      <c r="K1714">
        <v>0</v>
      </c>
      <c r="L1714">
        <v>143</v>
      </c>
      <c r="M1714">
        <v>78</v>
      </c>
      <c r="N1714">
        <v>6</v>
      </c>
      <c r="O1714">
        <v>2</v>
      </c>
      <c r="P1714">
        <v>1436</v>
      </c>
      <c r="Q1714">
        <v>29</v>
      </c>
      <c r="R1714" t="str">
        <f>_xlfn.CONCAT(Tabel1[[#This Row],[KlubNr]]," - ",Tabel1[[#This Row],[Klubnavn]])</f>
        <v>15 - Herning Golf Klub</v>
      </c>
      <c r="S1714">
        <f>Tabel1[[#This Row],[Fleks mænd]]+Tabel1[[#This Row],[Fleks damer]]</f>
        <v>221</v>
      </c>
      <c r="T1714">
        <f>Tabel1[[#This Row],[Junior drenge]]+Tabel1[[#This Row],[Junior piger]]+Tabel1[[#This Row],[Junior drenge uden banetill.]]+Tabel1[[#This Row],[Junior piger uden banetill.]]+Tabel1[[#This Row],[Senior mænd]]+Tabel1[[#This Row],[Senior damer]]</f>
        <v>1207</v>
      </c>
      <c r="U1714">
        <f>Tabel1[[#This Row],[Junior drenge]]+Tabel1[[#This Row],[Junior piger]]+Tabel1[[#This Row],[Junior drenge uden banetill.]]+Tabel1[[#This Row],[Junior piger uden banetill.]]+Tabel1[[#This Row],[Fleks drenge]]+Tabel1[[#This Row],[Fleks piger]]</f>
        <v>83</v>
      </c>
      <c r="V1714">
        <f>Tabel1[[#This Row],[Senior mænd]]+Tabel1[[#This Row],[Senior damer]]</f>
        <v>1124</v>
      </c>
      <c r="W1714">
        <f>Tabel1[[#This Row],[Langdist mænd]]+Tabel1[[#This Row],[Langdist damer]]</f>
        <v>8</v>
      </c>
      <c r="X1714">
        <f>Tabel1[[#This Row],[I alt]]</f>
        <v>1436</v>
      </c>
      <c r="Y1714">
        <f>Tabel1[[#This Row],[Passive]]</f>
        <v>29</v>
      </c>
      <c r="Z1714">
        <f>Tabel1[[#This Row],[Total Aktive]]+Tabel1[[#This Row],[Total Passive]]</f>
        <v>1465</v>
      </c>
    </row>
    <row r="1715" spans="1:26" x14ac:dyDescent="0.2">
      <c r="A1715">
        <v>2020</v>
      </c>
      <c r="B1715">
        <v>16</v>
      </c>
      <c r="C1715" t="s">
        <v>235</v>
      </c>
      <c r="D1715">
        <v>76</v>
      </c>
      <c r="E1715">
        <v>15</v>
      </c>
      <c r="F1715">
        <v>11</v>
      </c>
      <c r="G1715">
        <v>4</v>
      </c>
      <c r="H1715">
        <v>1167</v>
      </c>
      <c r="I1715">
        <v>411</v>
      </c>
      <c r="J1715">
        <v>0</v>
      </c>
      <c r="K1715">
        <v>0</v>
      </c>
      <c r="L1715">
        <v>162</v>
      </c>
      <c r="M1715">
        <v>107</v>
      </c>
      <c r="N1715">
        <v>1</v>
      </c>
      <c r="O1715">
        <v>2</v>
      </c>
      <c r="P1715">
        <v>1956</v>
      </c>
      <c r="Q1715">
        <v>156</v>
      </c>
      <c r="R1715" t="str">
        <f>_xlfn.CONCAT(Tabel1[[#This Row],[KlubNr]]," - ",Tabel1[[#This Row],[Klubnavn]])</f>
        <v>16 - Silkeborg Golfklub</v>
      </c>
      <c r="S1715">
        <f>Tabel1[[#This Row],[Fleks mænd]]+Tabel1[[#This Row],[Fleks damer]]</f>
        <v>269</v>
      </c>
      <c r="T1715">
        <f>Tabel1[[#This Row],[Junior drenge]]+Tabel1[[#This Row],[Junior piger]]+Tabel1[[#This Row],[Junior drenge uden banetill.]]+Tabel1[[#This Row],[Junior piger uden banetill.]]+Tabel1[[#This Row],[Senior mænd]]+Tabel1[[#This Row],[Senior damer]]</f>
        <v>1684</v>
      </c>
      <c r="U1715">
        <f>Tabel1[[#This Row],[Junior drenge]]+Tabel1[[#This Row],[Junior piger]]+Tabel1[[#This Row],[Junior drenge uden banetill.]]+Tabel1[[#This Row],[Junior piger uden banetill.]]+Tabel1[[#This Row],[Fleks drenge]]+Tabel1[[#This Row],[Fleks piger]]</f>
        <v>106</v>
      </c>
      <c r="V1715">
        <f>Tabel1[[#This Row],[Senior mænd]]+Tabel1[[#This Row],[Senior damer]]</f>
        <v>1578</v>
      </c>
      <c r="W1715">
        <f>Tabel1[[#This Row],[Langdist mænd]]+Tabel1[[#This Row],[Langdist damer]]</f>
        <v>3</v>
      </c>
      <c r="X1715">
        <f>Tabel1[[#This Row],[I alt]]</f>
        <v>1956</v>
      </c>
      <c r="Y1715">
        <f>Tabel1[[#This Row],[Passive]]</f>
        <v>156</v>
      </c>
      <c r="Z1715">
        <f>Tabel1[[#This Row],[Total Aktive]]+Tabel1[[#This Row],[Total Passive]]</f>
        <v>2112</v>
      </c>
    </row>
    <row r="1716" spans="1:26" x14ac:dyDescent="0.2">
      <c r="A1716">
        <v>2020</v>
      </c>
      <c r="B1716">
        <v>17</v>
      </c>
      <c r="C1716" t="s">
        <v>51</v>
      </c>
      <c r="D1716">
        <v>52</v>
      </c>
      <c r="E1716">
        <v>22</v>
      </c>
      <c r="F1716">
        <v>21</v>
      </c>
      <c r="G1716">
        <v>22</v>
      </c>
      <c r="H1716">
        <v>672</v>
      </c>
      <c r="I1716">
        <v>319</v>
      </c>
      <c r="J1716">
        <v>0</v>
      </c>
      <c r="K1716">
        <v>0</v>
      </c>
      <c r="L1716">
        <v>92</v>
      </c>
      <c r="M1716">
        <v>33</v>
      </c>
      <c r="N1716">
        <v>6</v>
      </c>
      <c r="O1716">
        <v>1</v>
      </c>
      <c r="P1716">
        <v>1240</v>
      </c>
      <c r="Q1716">
        <v>16</v>
      </c>
      <c r="R1716" t="str">
        <f>_xlfn.CONCAT(Tabel1[[#This Row],[KlubNr]]," - ",Tabel1[[#This Row],[Klubnavn]])</f>
        <v>17 - Hillerød Golf Klub</v>
      </c>
      <c r="S1716">
        <f>Tabel1[[#This Row],[Fleks mænd]]+Tabel1[[#This Row],[Fleks damer]]</f>
        <v>125</v>
      </c>
      <c r="T1716">
        <f>Tabel1[[#This Row],[Junior drenge]]+Tabel1[[#This Row],[Junior piger]]+Tabel1[[#This Row],[Junior drenge uden banetill.]]+Tabel1[[#This Row],[Junior piger uden banetill.]]+Tabel1[[#This Row],[Senior mænd]]+Tabel1[[#This Row],[Senior damer]]</f>
        <v>1108</v>
      </c>
      <c r="U1716">
        <f>Tabel1[[#This Row],[Junior drenge]]+Tabel1[[#This Row],[Junior piger]]+Tabel1[[#This Row],[Junior drenge uden banetill.]]+Tabel1[[#This Row],[Junior piger uden banetill.]]+Tabel1[[#This Row],[Fleks drenge]]+Tabel1[[#This Row],[Fleks piger]]</f>
        <v>117</v>
      </c>
      <c r="V1716">
        <f>Tabel1[[#This Row],[Senior mænd]]+Tabel1[[#This Row],[Senior damer]]</f>
        <v>991</v>
      </c>
      <c r="W1716">
        <f>Tabel1[[#This Row],[Langdist mænd]]+Tabel1[[#This Row],[Langdist damer]]</f>
        <v>7</v>
      </c>
      <c r="X1716">
        <f>Tabel1[[#This Row],[I alt]]</f>
        <v>1240</v>
      </c>
      <c r="Y1716">
        <f>Tabel1[[#This Row],[Passive]]</f>
        <v>16</v>
      </c>
      <c r="Z1716">
        <f>Tabel1[[#This Row],[Total Aktive]]+Tabel1[[#This Row],[Total Passive]]</f>
        <v>1256</v>
      </c>
    </row>
    <row r="1717" spans="1:26" x14ac:dyDescent="0.2">
      <c r="A1717">
        <v>2020</v>
      </c>
      <c r="B1717">
        <v>18</v>
      </c>
      <c r="C1717" t="s">
        <v>157</v>
      </c>
      <c r="D1717">
        <v>1</v>
      </c>
      <c r="E1717">
        <v>0</v>
      </c>
      <c r="F1717">
        <v>0</v>
      </c>
      <c r="G1717">
        <v>0</v>
      </c>
      <c r="H1717">
        <v>198</v>
      </c>
      <c r="I1717">
        <v>127</v>
      </c>
      <c r="J1717">
        <v>0</v>
      </c>
      <c r="K1717">
        <v>0</v>
      </c>
      <c r="L1717">
        <v>35</v>
      </c>
      <c r="M1717">
        <v>10</v>
      </c>
      <c r="N1717">
        <v>19</v>
      </c>
      <c r="O1717">
        <v>8</v>
      </c>
      <c r="P1717">
        <v>398</v>
      </c>
      <c r="Q1717">
        <v>6</v>
      </c>
      <c r="R1717" t="str">
        <f>_xlfn.CONCAT(Tabel1[[#This Row],[KlubNr]]," - ",Tabel1[[#This Row],[Klubnavn]])</f>
        <v>18 - Ebeltoft Golf Club</v>
      </c>
      <c r="S1717">
        <f>Tabel1[[#This Row],[Fleks mænd]]+Tabel1[[#This Row],[Fleks damer]]</f>
        <v>45</v>
      </c>
      <c r="T1717">
        <f>Tabel1[[#This Row],[Junior drenge]]+Tabel1[[#This Row],[Junior piger]]+Tabel1[[#This Row],[Junior drenge uden banetill.]]+Tabel1[[#This Row],[Junior piger uden banetill.]]+Tabel1[[#This Row],[Senior mænd]]+Tabel1[[#This Row],[Senior damer]]</f>
        <v>326</v>
      </c>
      <c r="U1717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717">
        <f>Tabel1[[#This Row],[Senior mænd]]+Tabel1[[#This Row],[Senior damer]]</f>
        <v>325</v>
      </c>
      <c r="W1717">
        <f>Tabel1[[#This Row],[Langdist mænd]]+Tabel1[[#This Row],[Langdist damer]]</f>
        <v>27</v>
      </c>
      <c r="X1717">
        <f>Tabel1[[#This Row],[I alt]]</f>
        <v>398</v>
      </c>
      <c r="Y1717">
        <f>Tabel1[[#This Row],[Passive]]</f>
        <v>6</v>
      </c>
      <c r="Z1717">
        <f>Tabel1[[#This Row],[Total Aktive]]+Tabel1[[#This Row],[Total Passive]]</f>
        <v>404</v>
      </c>
    </row>
    <row r="1718" spans="1:26" x14ac:dyDescent="0.2">
      <c r="A1718">
        <v>2020</v>
      </c>
      <c r="B1718">
        <v>19</v>
      </c>
      <c r="C1718" t="s">
        <v>107</v>
      </c>
      <c r="D1718">
        <v>33</v>
      </c>
      <c r="E1718">
        <v>3</v>
      </c>
      <c r="F1718">
        <v>5</v>
      </c>
      <c r="G1718">
        <v>0</v>
      </c>
      <c r="H1718">
        <v>469</v>
      </c>
      <c r="I1718">
        <v>245</v>
      </c>
      <c r="J1718">
        <v>0</v>
      </c>
      <c r="K1718">
        <v>0</v>
      </c>
      <c r="L1718">
        <v>98</v>
      </c>
      <c r="M1718">
        <v>30</v>
      </c>
      <c r="N1718">
        <v>23</v>
      </c>
      <c r="O1718">
        <v>10</v>
      </c>
      <c r="P1718">
        <v>916</v>
      </c>
      <c r="Q1718">
        <v>29</v>
      </c>
      <c r="R1718" t="str">
        <f>_xlfn.CONCAT(Tabel1[[#This Row],[KlubNr]]," - ",Tabel1[[#This Row],[Klubnavn]])</f>
        <v>19 - Dejbjerg Golf Klub</v>
      </c>
      <c r="S1718">
        <f>Tabel1[[#This Row],[Fleks mænd]]+Tabel1[[#This Row],[Fleks damer]]</f>
        <v>128</v>
      </c>
      <c r="T1718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718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1718">
        <f>Tabel1[[#This Row],[Senior mænd]]+Tabel1[[#This Row],[Senior damer]]</f>
        <v>714</v>
      </c>
      <c r="W1718">
        <f>Tabel1[[#This Row],[Langdist mænd]]+Tabel1[[#This Row],[Langdist damer]]</f>
        <v>33</v>
      </c>
      <c r="X1718">
        <f>Tabel1[[#This Row],[I alt]]</f>
        <v>916</v>
      </c>
      <c r="Y1718">
        <f>Tabel1[[#This Row],[Passive]]</f>
        <v>29</v>
      </c>
      <c r="Z1718">
        <f>Tabel1[[#This Row],[Total Aktive]]+Tabel1[[#This Row],[Total Passive]]</f>
        <v>945</v>
      </c>
    </row>
    <row r="1719" spans="1:26" x14ac:dyDescent="0.2">
      <c r="A1719">
        <v>2020</v>
      </c>
      <c r="B1719">
        <v>20</v>
      </c>
      <c r="C1719" t="s">
        <v>91</v>
      </c>
      <c r="D1719">
        <v>21</v>
      </c>
      <c r="E1719">
        <v>1</v>
      </c>
      <c r="F1719">
        <v>6</v>
      </c>
      <c r="G1719">
        <v>1</v>
      </c>
      <c r="H1719">
        <v>268</v>
      </c>
      <c r="I1719">
        <v>146</v>
      </c>
      <c r="J1719">
        <v>1</v>
      </c>
      <c r="K1719">
        <v>0</v>
      </c>
      <c r="L1719">
        <v>266</v>
      </c>
      <c r="M1719">
        <v>196</v>
      </c>
      <c r="N1719">
        <v>0</v>
      </c>
      <c r="O1719">
        <v>0</v>
      </c>
      <c r="P1719">
        <v>906</v>
      </c>
      <c r="Q1719">
        <v>67</v>
      </c>
      <c r="R1719" t="str">
        <f>_xlfn.CONCAT(Tabel1[[#This Row],[KlubNr]]," - ",Tabel1[[#This Row],[Klubnavn]])</f>
        <v>20 - Odsherred Golfklub</v>
      </c>
      <c r="S1719">
        <f>Tabel1[[#This Row],[Fleks mænd]]+Tabel1[[#This Row],[Fleks damer]]</f>
        <v>462</v>
      </c>
      <c r="T1719">
        <f>Tabel1[[#This Row],[Junior drenge]]+Tabel1[[#This Row],[Junior piger]]+Tabel1[[#This Row],[Junior drenge uden banetill.]]+Tabel1[[#This Row],[Junior piger uden banetill.]]+Tabel1[[#This Row],[Senior mænd]]+Tabel1[[#This Row],[Senior damer]]</f>
        <v>443</v>
      </c>
      <c r="U1719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719">
        <f>Tabel1[[#This Row],[Senior mænd]]+Tabel1[[#This Row],[Senior damer]]</f>
        <v>414</v>
      </c>
      <c r="W1719">
        <f>Tabel1[[#This Row],[Langdist mænd]]+Tabel1[[#This Row],[Langdist damer]]</f>
        <v>0</v>
      </c>
      <c r="X1719">
        <f>Tabel1[[#This Row],[I alt]]</f>
        <v>906</v>
      </c>
      <c r="Y1719">
        <f>Tabel1[[#This Row],[Passive]]</f>
        <v>67</v>
      </c>
      <c r="Z1719">
        <f>Tabel1[[#This Row],[Total Aktive]]+Tabel1[[#This Row],[Total Passive]]</f>
        <v>973</v>
      </c>
    </row>
    <row r="1720" spans="1:26" x14ac:dyDescent="0.2">
      <c r="A1720">
        <v>2020</v>
      </c>
      <c r="B1720">
        <v>21</v>
      </c>
      <c r="C1720" t="s">
        <v>78</v>
      </c>
      <c r="D1720">
        <v>41</v>
      </c>
      <c r="E1720">
        <v>8</v>
      </c>
      <c r="F1720">
        <v>1</v>
      </c>
      <c r="G1720">
        <v>3</v>
      </c>
      <c r="H1720">
        <v>502</v>
      </c>
      <c r="I1720">
        <v>200</v>
      </c>
      <c r="J1720">
        <v>0</v>
      </c>
      <c r="K1720">
        <v>0</v>
      </c>
      <c r="L1720">
        <v>88</v>
      </c>
      <c r="M1720">
        <v>82</v>
      </c>
      <c r="N1720">
        <v>7</v>
      </c>
      <c r="O1720">
        <v>1</v>
      </c>
      <c r="P1720">
        <v>933</v>
      </c>
      <c r="Q1720">
        <v>59</v>
      </c>
      <c r="R1720" t="str">
        <f>_xlfn.CONCAT(Tabel1[[#This Row],[KlubNr]]," - ",Tabel1[[#This Row],[Klubnavn]])</f>
        <v>21 - Svendborg Golf Klub</v>
      </c>
      <c r="S1720">
        <f>Tabel1[[#This Row],[Fleks mænd]]+Tabel1[[#This Row],[Fleks damer]]</f>
        <v>170</v>
      </c>
      <c r="T1720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720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1720">
        <f>Tabel1[[#This Row],[Senior mænd]]+Tabel1[[#This Row],[Senior damer]]</f>
        <v>702</v>
      </c>
      <c r="W1720">
        <f>Tabel1[[#This Row],[Langdist mænd]]+Tabel1[[#This Row],[Langdist damer]]</f>
        <v>8</v>
      </c>
      <c r="X1720">
        <f>Tabel1[[#This Row],[I alt]]</f>
        <v>933</v>
      </c>
      <c r="Y1720">
        <f>Tabel1[[#This Row],[Passive]]</f>
        <v>59</v>
      </c>
      <c r="Z1720">
        <f>Tabel1[[#This Row],[Total Aktive]]+Tabel1[[#This Row],[Total Passive]]</f>
        <v>992</v>
      </c>
    </row>
    <row r="1721" spans="1:26" x14ac:dyDescent="0.2">
      <c r="A1721">
        <v>2020</v>
      </c>
      <c r="B1721">
        <v>22</v>
      </c>
      <c r="C1721" t="s">
        <v>89</v>
      </c>
      <c r="D1721">
        <v>19</v>
      </c>
      <c r="E1721">
        <v>2</v>
      </c>
      <c r="F1721">
        <v>5</v>
      </c>
      <c r="G1721">
        <v>5</v>
      </c>
      <c r="H1721">
        <v>485</v>
      </c>
      <c r="I1721">
        <v>286</v>
      </c>
      <c r="J1721">
        <v>0</v>
      </c>
      <c r="K1721">
        <v>0</v>
      </c>
      <c r="L1721">
        <v>119</v>
      </c>
      <c r="M1721">
        <v>52</v>
      </c>
      <c r="N1721">
        <v>29</v>
      </c>
      <c r="O1721">
        <v>7</v>
      </c>
      <c r="P1721">
        <v>1009</v>
      </c>
      <c r="Q1721">
        <v>113</v>
      </c>
      <c r="R1721" t="str">
        <f>_xlfn.CONCAT(Tabel1[[#This Row],[KlubNr]]," - ",Tabel1[[#This Row],[Klubnavn]])</f>
        <v>22 - Sønderjyllands Golfklub</v>
      </c>
      <c r="S1721">
        <f>Tabel1[[#This Row],[Fleks mænd]]+Tabel1[[#This Row],[Fleks damer]]</f>
        <v>171</v>
      </c>
      <c r="T1721">
        <f>Tabel1[[#This Row],[Junior drenge]]+Tabel1[[#This Row],[Junior piger]]+Tabel1[[#This Row],[Junior drenge uden banetill.]]+Tabel1[[#This Row],[Junior piger uden banetill.]]+Tabel1[[#This Row],[Senior mænd]]+Tabel1[[#This Row],[Senior damer]]</f>
        <v>802</v>
      </c>
      <c r="U1721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721">
        <f>Tabel1[[#This Row],[Senior mænd]]+Tabel1[[#This Row],[Senior damer]]</f>
        <v>771</v>
      </c>
      <c r="W1721">
        <f>Tabel1[[#This Row],[Langdist mænd]]+Tabel1[[#This Row],[Langdist damer]]</f>
        <v>36</v>
      </c>
      <c r="X1721">
        <f>Tabel1[[#This Row],[I alt]]</f>
        <v>1009</v>
      </c>
      <c r="Y1721">
        <f>Tabel1[[#This Row],[Passive]]</f>
        <v>113</v>
      </c>
      <c r="Z1721">
        <f>Tabel1[[#This Row],[Total Aktive]]+Tabel1[[#This Row],[Total Passive]]</f>
        <v>1122</v>
      </c>
    </row>
    <row r="1722" spans="1:26" x14ac:dyDescent="0.2">
      <c r="A1722">
        <v>2020</v>
      </c>
      <c r="B1722">
        <v>23</v>
      </c>
      <c r="C1722" t="s">
        <v>236</v>
      </c>
      <c r="D1722">
        <v>25</v>
      </c>
      <c r="E1722">
        <v>14</v>
      </c>
      <c r="F1722">
        <v>0</v>
      </c>
      <c r="G1722">
        <v>1</v>
      </c>
      <c r="H1722">
        <v>289</v>
      </c>
      <c r="I1722">
        <v>116</v>
      </c>
      <c r="J1722">
        <v>0</v>
      </c>
      <c r="K1722">
        <v>0</v>
      </c>
      <c r="L1722">
        <v>15</v>
      </c>
      <c r="M1722">
        <v>6</v>
      </c>
      <c r="N1722">
        <v>7</v>
      </c>
      <c r="O1722">
        <v>3</v>
      </c>
      <c r="P1722">
        <v>476</v>
      </c>
      <c r="Q1722">
        <v>31</v>
      </c>
      <c r="R1722" t="str">
        <f>_xlfn.CONCAT(Tabel1[[#This Row],[KlubNr]]," - ",Tabel1[[#This Row],[Klubnavn]])</f>
        <v>23 - Storstrømmen Gk</v>
      </c>
      <c r="S1722">
        <f>Tabel1[[#This Row],[Fleks mænd]]+Tabel1[[#This Row],[Fleks damer]]</f>
        <v>21</v>
      </c>
      <c r="T1722">
        <f>Tabel1[[#This Row],[Junior drenge]]+Tabel1[[#This Row],[Junior piger]]+Tabel1[[#This Row],[Junior drenge uden banetill.]]+Tabel1[[#This Row],[Junior piger uden banetill.]]+Tabel1[[#This Row],[Senior mænd]]+Tabel1[[#This Row],[Senior damer]]</f>
        <v>445</v>
      </c>
      <c r="U1722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722">
        <f>Tabel1[[#This Row],[Senior mænd]]+Tabel1[[#This Row],[Senior damer]]</f>
        <v>405</v>
      </c>
      <c r="W1722">
        <f>Tabel1[[#This Row],[Langdist mænd]]+Tabel1[[#This Row],[Langdist damer]]</f>
        <v>10</v>
      </c>
      <c r="X1722">
        <f>Tabel1[[#This Row],[I alt]]</f>
        <v>476</v>
      </c>
      <c r="Y1722">
        <f>Tabel1[[#This Row],[Passive]]</f>
        <v>31</v>
      </c>
      <c r="Z1722">
        <f>Tabel1[[#This Row],[Total Aktive]]+Tabel1[[#This Row],[Total Passive]]</f>
        <v>507</v>
      </c>
    </row>
    <row r="1723" spans="1:26" x14ac:dyDescent="0.2">
      <c r="A1723">
        <v>2020</v>
      </c>
      <c r="B1723">
        <v>24</v>
      </c>
      <c r="C1723" t="s">
        <v>31</v>
      </c>
      <c r="D1723">
        <v>56</v>
      </c>
      <c r="E1723">
        <v>34</v>
      </c>
      <c r="F1723">
        <v>0</v>
      </c>
      <c r="G1723">
        <v>0</v>
      </c>
      <c r="H1723">
        <v>619</v>
      </c>
      <c r="I1723">
        <v>263</v>
      </c>
      <c r="J1723">
        <v>2</v>
      </c>
      <c r="K1723">
        <v>0</v>
      </c>
      <c r="L1723">
        <v>349</v>
      </c>
      <c r="M1723">
        <v>225</v>
      </c>
      <c r="N1723">
        <v>4</v>
      </c>
      <c r="O1723">
        <v>4</v>
      </c>
      <c r="P1723">
        <v>1556</v>
      </c>
      <c r="Q1723">
        <v>65</v>
      </c>
      <c r="R1723" t="str">
        <f>_xlfn.CONCAT(Tabel1[[#This Row],[KlubNr]]," - ",Tabel1[[#This Row],[Klubnavn]])</f>
        <v>24 - Køge Golf Klub</v>
      </c>
      <c r="S1723">
        <f>Tabel1[[#This Row],[Fleks mænd]]+Tabel1[[#This Row],[Fleks damer]]</f>
        <v>574</v>
      </c>
      <c r="T1723">
        <f>Tabel1[[#This Row],[Junior drenge]]+Tabel1[[#This Row],[Junior piger]]+Tabel1[[#This Row],[Junior drenge uden banetill.]]+Tabel1[[#This Row],[Junior piger uden banetill.]]+Tabel1[[#This Row],[Senior mænd]]+Tabel1[[#This Row],[Senior damer]]</f>
        <v>972</v>
      </c>
      <c r="U1723">
        <f>Tabel1[[#This Row],[Junior drenge]]+Tabel1[[#This Row],[Junior piger]]+Tabel1[[#This Row],[Junior drenge uden banetill.]]+Tabel1[[#This Row],[Junior piger uden banetill.]]+Tabel1[[#This Row],[Fleks drenge]]+Tabel1[[#This Row],[Fleks piger]]</f>
        <v>92</v>
      </c>
      <c r="V1723">
        <f>Tabel1[[#This Row],[Senior mænd]]+Tabel1[[#This Row],[Senior damer]]</f>
        <v>882</v>
      </c>
      <c r="W1723">
        <f>Tabel1[[#This Row],[Langdist mænd]]+Tabel1[[#This Row],[Langdist damer]]</f>
        <v>8</v>
      </c>
      <c r="X1723">
        <f>Tabel1[[#This Row],[I alt]]</f>
        <v>1556</v>
      </c>
      <c r="Y1723">
        <f>Tabel1[[#This Row],[Passive]]</f>
        <v>65</v>
      </c>
      <c r="Z1723">
        <f>Tabel1[[#This Row],[Total Aktive]]+Tabel1[[#This Row],[Total Passive]]</f>
        <v>1621</v>
      </c>
    </row>
    <row r="1724" spans="1:26" x14ac:dyDescent="0.2">
      <c r="A1724">
        <v>2020</v>
      </c>
      <c r="B1724">
        <v>25</v>
      </c>
      <c r="C1724" t="s">
        <v>69</v>
      </c>
      <c r="D1724">
        <v>16</v>
      </c>
      <c r="E1724">
        <v>5</v>
      </c>
      <c r="F1724">
        <v>2</v>
      </c>
      <c r="G1724">
        <v>0</v>
      </c>
      <c r="H1724">
        <v>530</v>
      </c>
      <c r="I1724">
        <v>281</v>
      </c>
      <c r="J1724">
        <v>0</v>
      </c>
      <c r="K1724">
        <v>0</v>
      </c>
      <c r="L1724">
        <v>90</v>
      </c>
      <c r="M1724">
        <v>57</v>
      </c>
      <c r="N1724">
        <v>0</v>
      </c>
      <c r="O1724">
        <v>0</v>
      </c>
      <c r="P1724">
        <v>981</v>
      </c>
      <c r="Q1724">
        <v>111</v>
      </c>
      <c r="R1724" t="str">
        <f>_xlfn.CONCAT(Tabel1[[#This Row],[KlubNr]]," - ",Tabel1[[#This Row],[Klubnavn]])</f>
        <v>25 - Gilleleje Golfklub</v>
      </c>
      <c r="S1724">
        <f>Tabel1[[#This Row],[Fleks mænd]]+Tabel1[[#This Row],[Fleks damer]]</f>
        <v>147</v>
      </c>
      <c r="T1724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1724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1724">
        <f>Tabel1[[#This Row],[Senior mænd]]+Tabel1[[#This Row],[Senior damer]]</f>
        <v>811</v>
      </c>
      <c r="W1724">
        <f>Tabel1[[#This Row],[Langdist mænd]]+Tabel1[[#This Row],[Langdist damer]]</f>
        <v>0</v>
      </c>
      <c r="X1724">
        <f>Tabel1[[#This Row],[I alt]]</f>
        <v>981</v>
      </c>
      <c r="Y1724">
        <f>Tabel1[[#This Row],[Passive]]</f>
        <v>111</v>
      </c>
      <c r="Z1724">
        <f>Tabel1[[#This Row],[Total Aktive]]+Tabel1[[#This Row],[Total Passive]]</f>
        <v>1092</v>
      </c>
    </row>
    <row r="1725" spans="1:26" x14ac:dyDescent="0.2">
      <c r="A1725">
        <v>2020</v>
      </c>
      <c r="B1725">
        <v>26</v>
      </c>
      <c r="C1725" t="s">
        <v>42</v>
      </c>
      <c r="D1725">
        <v>52</v>
      </c>
      <c r="E1725">
        <v>5</v>
      </c>
      <c r="F1725">
        <v>0</v>
      </c>
      <c r="G1725">
        <v>0</v>
      </c>
      <c r="H1725">
        <v>902</v>
      </c>
      <c r="I1725">
        <v>389</v>
      </c>
      <c r="J1725">
        <v>1</v>
      </c>
      <c r="K1725">
        <v>0</v>
      </c>
      <c r="L1725">
        <v>244</v>
      </c>
      <c r="M1725">
        <v>144</v>
      </c>
      <c r="N1725">
        <v>17</v>
      </c>
      <c r="O1725">
        <v>8</v>
      </c>
      <c r="P1725">
        <v>1762</v>
      </c>
      <c r="Q1725">
        <v>34</v>
      </c>
      <c r="R1725" t="str">
        <f>_xlfn.CONCAT(Tabel1[[#This Row],[KlubNr]]," - ",Tabel1[[#This Row],[Klubnavn]])</f>
        <v>26 - Holstebro Golfklub</v>
      </c>
      <c r="S1725">
        <f>Tabel1[[#This Row],[Fleks mænd]]+Tabel1[[#This Row],[Fleks damer]]</f>
        <v>388</v>
      </c>
      <c r="T1725">
        <f>Tabel1[[#This Row],[Junior drenge]]+Tabel1[[#This Row],[Junior piger]]+Tabel1[[#This Row],[Junior drenge uden banetill.]]+Tabel1[[#This Row],[Junior piger uden banetill.]]+Tabel1[[#This Row],[Senior mænd]]+Tabel1[[#This Row],[Senior damer]]</f>
        <v>1348</v>
      </c>
      <c r="U1725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1725">
        <f>Tabel1[[#This Row],[Senior mænd]]+Tabel1[[#This Row],[Senior damer]]</f>
        <v>1291</v>
      </c>
      <c r="W1725">
        <f>Tabel1[[#This Row],[Langdist mænd]]+Tabel1[[#This Row],[Langdist damer]]</f>
        <v>25</v>
      </c>
      <c r="X1725">
        <f>Tabel1[[#This Row],[I alt]]</f>
        <v>1762</v>
      </c>
      <c r="Y1725">
        <f>Tabel1[[#This Row],[Passive]]</f>
        <v>34</v>
      </c>
      <c r="Z1725">
        <f>Tabel1[[#This Row],[Total Aktive]]+Tabel1[[#This Row],[Total Passive]]</f>
        <v>1796</v>
      </c>
    </row>
    <row r="1726" spans="1:26" x14ac:dyDescent="0.2">
      <c r="A1726">
        <v>2020</v>
      </c>
      <c r="B1726">
        <v>27</v>
      </c>
      <c r="C1726" t="s">
        <v>35</v>
      </c>
      <c r="D1726">
        <v>36</v>
      </c>
      <c r="E1726">
        <v>7</v>
      </c>
      <c r="F1726">
        <v>15</v>
      </c>
      <c r="G1726">
        <v>1</v>
      </c>
      <c r="H1726">
        <v>696</v>
      </c>
      <c r="I1726">
        <v>327</v>
      </c>
      <c r="J1726">
        <v>2</v>
      </c>
      <c r="K1726">
        <v>0</v>
      </c>
      <c r="L1726">
        <v>259</v>
      </c>
      <c r="M1726">
        <v>129</v>
      </c>
      <c r="N1726">
        <v>5</v>
      </c>
      <c r="O1726">
        <v>3</v>
      </c>
      <c r="P1726">
        <v>1480</v>
      </c>
      <c r="Q1726">
        <v>61</v>
      </c>
      <c r="R1726" t="str">
        <f>_xlfn.CONCAT(Tabel1[[#This Row],[KlubNr]]," - ",Tabel1[[#This Row],[Klubnavn]])</f>
        <v>27 - Vejle Golf Club</v>
      </c>
      <c r="S1726">
        <f>Tabel1[[#This Row],[Fleks mænd]]+Tabel1[[#This Row],[Fleks damer]]</f>
        <v>388</v>
      </c>
      <c r="T1726">
        <f>Tabel1[[#This Row],[Junior drenge]]+Tabel1[[#This Row],[Junior piger]]+Tabel1[[#This Row],[Junior drenge uden banetill.]]+Tabel1[[#This Row],[Junior piger uden banetill.]]+Tabel1[[#This Row],[Senior mænd]]+Tabel1[[#This Row],[Senior damer]]</f>
        <v>1082</v>
      </c>
      <c r="U1726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1726">
        <f>Tabel1[[#This Row],[Senior mænd]]+Tabel1[[#This Row],[Senior damer]]</f>
        <v>1023</v>
      </c>
      <c r="W1726">
        <f>Tabel1[[#This Row],[Langdist mænd]]+Tabel1[[#This Row],[Langdist damer]]</f>
        <v>8</v>
      </c>
      <c r="X1726">
        <f>Tabel1[[#This Row],[I alt]]</f>
        <v>1480</v>
      </c>
      <c r="Y1726">
        <f>Tabel1[[#This Row],[Passive]]</f>
        <v>61</v>
      </c>
      <c r="Z1726">
        <f>Tabel1[[#This Row],[Total Aktive]]+Tabel1[[#This Row],[Total Passive]]</f>
        <v>1541</v>
      </c>
    </row>
    <row r="1727" spans="1:26" x14ac:dyDescent="0.2">
      <c r="A1727">
        <v>2020</v>
      </c>
      <c r="B1727">
        <v>28</v>
      </c>
      <c r="C1727" t="s">
        <v>48</v>
      </c>
      <c r="D1727">
        <v>19</v>
      </c>
      <c r="E1727">
        <v>3</v>
      </c>
      <c r="F1727">
        <v>4</v>
      </c>
      <c r="G1727">
        <v>1</v>
      </c>
      <c r="H1727">
        <v>658</v>
      </c>
      <c r="I1727">
        <v>221</v>
      </c>
      <c r="J1727">
        <v>0</v>
      </c>
      <c r="K1727">
        <v>0</v>
      </c>
      <c r="L1727">
        <v>83</v>
      </c>
      <c r="M1727">
        <v>48</v>
      </c>
      <c r="N1727">
        <v>0</v>
      </c>
      <c r="O1727">
        <v>0</v>
      </c>
      <c r="P1727">
        <v>1037</v>
      </c>
      <c r="Q1727">
        <v>83</v>
      </c>
      <c r="R1727" t="str">
        <f>_xlfn.CONCAT(Tabel1[[#This Row],[KlubNr]]," - ",Tabel1[[#This Row],[Klubnavn]])</f>
        <v>28 - Mølleåens Golf Klub</v>
      </c>
      <c r="S1727">
        <f>Tabel1[[#This Row],[Fleks mænd]]+Tabel1[[#This Row],[Fleks damer]]</f>
        <v>131</v>
      </c>
      <c r="T1727">
        <f>Tabel1[[#This Row],[Junior drenge]]+Tabel1[[#This Row],[Junior piger]]+Tabel1[[#This Row],[Junior drenge uden banetill.]]+Tabel1[[#This Row],[Junior piger uden banetill.]]+Tabel1[[#This Row],[Senior mænd]]+Tabel1[[#This Row],[Senior damer]]</f>
        <v>906</v>
      </c>
      <c r="U1727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727">
        <f>Tabel1[[#This Row],[Senior mænd]]+Tabel1[[#This Row],[Senior damer]]</f>
        <v>879</v>
      </c>
      <c r="W1727">
        <f>Tabel1[[#This Row],[Langdist mænd]]+Tabel1[[#This Row],[Langdist damer]]</f>
        <v>0</v>
      </c>
      <c r="X1727">
        <f>Tabel1[[#This Row],[I alt]]</f>
        <v>1037</v>
      </c>
      <c r="Y1727">
        <f>Tabel1[[#This Row],[Passive]]</f>
        <v>83</v>
      </c>
      <c r="Z1727">
        <f>Tabel1[[#This Row],[Total Aktive]]+Tabel1[[#This Row],[Total Passive]]</f>
        <v>1120</v>
      </c>
    </row>
    <row r="1728" spans="1:26" x14ac:dyDescent="0.2">
      <c r="A1728">
        <v>2020</v>
      </c>
      <c r="B1728">
        <v>29</v>
      </c>
      <c r="C1728" t="s">
        <v>102</v>
      </c>
      <c r="D1728">
        <v>31</v>
      </c>
      <c r="E1728">
        <v>9</v>
      </c>
      <c r="F1728">
        <v>0</v>
      </c>
      <c r="G1728">
        <v>0</v>
      </c>
      <c r="H1728">
        <v>520</v>
      </c>
      <c r="I1728">
        <v>271</v>
      </c>
      <c r="J1728">
        <v>0</v>
      </c>
      <c r="K1728">
        <v>0</v>
      </c>
      <c r="L1728">
        <v>18</v>
      </c>
      <c r="M1728">
        <v>7</v>
      </c>
      <c r="N1728">
        <v>17</v>
      </c>
      <c r="O1728">
        <v>7</v>
      </c>
      <c r="P1728">
        <v>880</v>
      </c>
      <c r="Q1728">
        <v>43</v>
      </c>
      <c r="R1728" t="str">
        <f>_xlfn.CONCAT(Tabel1[[#This Row],[KlubNr]]," - ",Tabel1[[#This Row],[Klubnavn]])</f>
        <v>29 - Nordvestjysk Golfklub</v>
      </c>
      <c r="S1728">
        <f>Tabel1[[#This Row],[Fleks mænd]]+Tabel1[[#This Row],[Fleks damer]]</f>
        <v>25</v>
      </c>
      <c r="T1728">
        <f>Tabel1[[#This Row],[Junior drenge]]+Tabel1[[#This Row],[Junior piger]]+Tabel1[[#This Row],[Junior drenge uden banetill.]]+Tabel1[[#This Row],[Junior piger uden banetill.]]+Tabel1[[#This Row],[Senior mænd]]+Tabel1[[#This Row],[Senior damer]]</f>
        <v>831</v>
      </c>
      <c r="U1728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728">
        <f>Tabel1[[#This Row],[Senior mænd]]+Tabel1[[#This Row],[Senior damer]]</f>
        <v>791</v>
      </c>
      <c r="W1728">
        <f>Tabel1[[#This Row],[Langdist mænd]]+Tabel1[[#This Row],[Langdist damer]]</f>
        <v>24</v>
      </c>
      <c r="X1728">
        <f>Tabel1[[#This Row],[I alt]]</f>
        <v>880</v>
      </c>
      <c r="Y1728">
        <f>Tabel1[[#This Row],[Passive]]</f>
        <v>43</v>
      </c>
      <c r="Z1728">
        <f>Tabel1[[#This Row],[Total Aktive]]+Tabel1[[#This Row],[Total Passive]]</f>
        <v>923</v>
      </c>
    </row>
    <row r="1729" spans="1:26" x14ac:dyDescent="0.2">
      <c r="A1729">
        <v>2020</v>
      </c>
      <c r="B1729">
        <v>30</v>
      </c>
      <c r="C1729" t="s">
        <v>231</v>
      </c>
      <c r="D1729">
        <v>15</v>
      </c>
      <c r="E1729">
        <v>5</v>
      </c>
      <c r="F1729">
        <v>2</v>
      </c>
      <c r="G1729">
        <v>0</v>
      </c>
      <c r="H1729">
        <v>294</v>
      </c>
      <c r="I1729">
        <v>157</v>
      </c>
      <c r="J1729">
        <v>0</v>
      </c>
      <c r="K1729">
        <v>0</v>
      </c>
      <c r="L1729">
        <v>0</v>
      </c>
      <c r="M1729">
        <v>0</v>
      </c>
      <c r="N1729">
        <v>119</v>
      </c>
      <c r="O1729">
        <v>65</v>
      </c>
      <c r="P1729">
        <v>657</v>
      </c>
      <c r="Q1729">
        <v>6</v>
      </c>
      <c r="R1729" t="str">
        <f>_xlfn.CONCAT(Tabel1[[#This Row],[KlubNr]]," - ",Tabel1[[#This Row],[Klubnavn]])</f>
        <v>30 - Hvide Klit</v>
      </c>
      <c r="S1729">
        <f>Tabel1[[#This Row],[Fleks mænd]]+Tabel1[[#This Row],[Fleks damer]]</f>
        <v>0</v>
      </c>
      <c r="T1729">
        <f>Tabel1[[#This Row],[Junior drenge]]+Tabel1[[#This Row],[Junior piger]]+Tabel1[[#This Row],[Junior drenge uden banetill.]]+Tabel1[[#This Row],[Junior piger uden banetill.]]+Tabel1[[#This Row],[Senior mænd]]+Tabel1[[#This Row],[Senior damer]]</f>
        <v>473</v>
      </c>
      <c r="U1729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729">
        <f>Tabel1[[#This Row],[Senior mænd]]+Tabel1[[#This Row],[Senior damer]]</f>
        <v>451</v>
      </c>
      <c r="W1729">
        <f>Tabel1[[#This Row],[Langdist mænd]]+Tabel1[[#This Row],[Langdist damer]]</f>
        <v>184</v>
      </c>
      <c r="X1729">
        <f>Tabel1[[#This Row],[I alt]]</f>
        <v>657</v>
      </c>
      <c r="Y1729">
        <f>Tabel1[[#This Row],[Passive]]</f>
        <v>6</v>
      </c>
      <c r="Z1729">
        <f>Tabel1[[#This Row],[Total Aktive]]+Tabel1[[#This Row],[Total Passive]]</f>
        <v>663</v>
      </c>
    </row>
    <row r="1730" spans="1:26" x14ac:dyDescent="0.2">
      <c r="A1730">
        <v>2020</v>
      </c>
      <c r="B1730">
        <v>31</v>
      </c>
      <c r="C1730" t="s">
        <v>74</v>
      </c>
      <c r="D1730">
        <v>22</v>
      </c>
      <c r="E1730">
        <v>8</v>
      </c>
      <c r="F1730">
        <v>5</v>
      </c>
      <c r="G1730">
        <v>2</v>
      </c>
      <c r="H1730">
        <v>569</v>
      </c>
      <c r="I1730">
        <v>229</v>
      </c>
      <c r="J1730">
        <v>0</v>
      </c>
      <c r="K1730">
        <v>0</v>
      </c>
      <c r="L1730">
        <v>98</v>
      </c>
      <c r="M1730">
        <v>58</v>
      </c>
      <c r="N1730">
        <v>10</v>
      </c>
      <c r="O1730">
        <v>2</v>
      </c>
      <c r="P1730">
        <v>1003</v>
      </c>
      <c r="Q1730">
        <v>62</v>
      </c>
      <c r="R1730" t="str">
        <f>_xlfn.CONCAT(Tabel1[[#This Row],[KlubNr]]," - ",Tabel1[[#This Row],[Klubnavn]])</f>
        <v>31 - Haderslev Golfklub</v>
      </c>
      <c r="S1730">
        <f>Tabel1[[#This Row],[Fleks mænd]]+Tabel1[[#This Row],[Fleks damer]]</f>
        <v>156</v>
      </c>
      <c r="T1730">
        <f>Tabel1[[#This Row],[Junior drenge]]+Tabel1[[#This Row],[Junior piger]]+Tabel1[[#This Row],[Junior drenge uden banetill.]]+Tabel1[[#This Row],[Junior piger uden banetill.]]+Tabel1[[#This Row],[Senior mænd]]+Tabel1[[#This Row],[Senior damer]]</f>
        <v>835</v>
      </c>
      <c r="U1730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1730">
        <f>Tabel1[[#This Row],[Senior mænd]]+Tabel1[[#This Row],[Senior damer]]</f>
        <v>798</v>
      </c>
      <c r="W1730">
        <f>Tabel1[[#This Row],[Langdist mænd]]+Tabel1[[#This Row],[Langdist damer]]</f>
        <v>12</v>
      </c>
      <c r="X1730">
        <f>Tabel1[[#This Row],[I alt]]</f>
        <v>1003</v>
      </c>
      <c r="Y1730">
        <f>Tabel1[[#This Row],[Passive]]</f>
        <v>62</v>
      </c>
      <c r="Z1730">
        <f>Tabel1[[#This Row],[Total Aktive]]+Tabel1[[#This Row],[Total Passive]]</f>
        <v>1065</v>
      </c>
    </row>
    <row r="1731" spans="1:26" x14ac:dyDescent="0.2">
      <c r="A1731">
        <v>2020</v>
      </c>
      <c r="B1731">
        <v>32</v>
      </c>
      <c r="C1731" t="s">
        <v>61</v>
      </c>
      <c r="D1731">
        <v>33</v>
      </c>
      <c r="E1731">
        <v>1</v>
      </c>
      <c r="F1731">
        <v>10</v>
      </c>
      <c r="G1731">
        <v>8</v>
      </c>
      <c r="H1731">
        <v>588</v>
      </c>
      <c r="I1731">
        <v>245</v>
      </c>
      <c r="J1731">
        <v>0</v>
      </c>
      <c r="K1731">
        <v>1</v>
      </c>
      <c r="L1731">
        <v>68</v>
      </c>
      <c r="M1731">
        <v>37</v>
      </c>
      <c r="N1731">
        <v>15</v>
      </c>
      <c r="O1731">
        <v>12</v>
      </c>
      <c r="P1731">
        <v>1018</v>
      </c>
      <c r="Q1731">
        <v>30</v>
      </c>
      <c r="R1731" t="str">
        <f>_xlfn.CONCAT(Tabel1[[#This Row],[KlubNr]]," - ",Tabel1[[#This Row],[Klubnavn]])</f>
        <v>32 - Brønderslev Golfklub</v>
      </c>
      <c r="S1731">
        <f>Tabel1[[#This Row],[Fleks mænd]]+Tabel1[[#This Row],[Fleks damer]]</f>
        <v>105</v>
      </c>
      <c r="T1731">
        <f>Tabel1[[#This Row],[Junior drenge]]+Tabel1[[#This Row],[Junior piger]]+Tabel1[[#This Row],[Junior drenge uden banetill.]]+Tabel1[[#This Row],[Junior piger uden banetill.]]+Tabel1[[#This Row],[Senior mænd]]+Tabel1[[#This Row],[Senior damer]]</f>
        <v>885</v>
      </c>
      <c r="U1731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1731">
        <f>Tabel1[[#This Row],[Senior mænd]]+Tabel1[[#This Row],[Senior damer]]</f>
        <v>833</v>
      </c>
      <c r="W1731">
        <f>Tabel1[[#This Row],[Langdist mænd]]+Tabel1[[#This Row],[Langdist damer]]</f>
        <v>27</v>
      </c>
      <c r="X1731">
        <f>Tabel1[[#This Row],[I alt]]</f>
        <v>1018</v>
      </c>
      <c r="Y1731">
        <f>Tabel1[[#This Row],[Passive]]</f>
        <v>30</v>
      </c>
      <c r="Z1731">
        <f>Tabel1[[#This Row],[Total Aktive]]+Tabel1[[#This Row],[Total Passive]]</f>
        <v>1048</v>
      </c>
    </row>
    <row r="1732" spans="1:26" x14ac:dyDescent="0.2">
      <c r="A1732">
        <v>2020</v>
      </c>
      <c r="B1732">
        <v>33</v>
      </c>
      <c r="C1732" t="s">
        <v>50</v>
      </c>
      <c r="D1732">
        <v>73</v>
      </c>
      <c r="E1732">
        <v>23</v>
      </c>
      <c r="F1732">
        <v>2</v>
      </c>
      <c r="G1732">
        <v>1</v>
      </c>
      <c r="H1732">
        <v>642</v>
      </c>
      <c r="I1732">
        <v>399</v>
      </c>
      <c r="J1732">
        <v>0</v>
      </c>
      <c r="K1732">
        <v>0</v>
      </c>
      <c r="L1732">
        <v>64</v>
      </c>
      <c r="M1732">
        <v>47</v>
      </c>
      <c r="N1732">
        <v>14</v>
      </c>
      <c r="O1732">
        <v>7</v>
      </c>
      <c r="P1732">
        <v>1272</v>
      </c>
      <c r="Q1732">
        <v>123</v>
      </c>
      <c r="R1732" t="str">
        <f>_xlfn.CONCAT(Tabel1[[#This Row],[KlubNr]]," - ",Tabel1[[#This Row],[Klubnavn]])</f>
        <v>33 - Kokkedal Golfklub</v>
      </c>
      <c r="S1732">
        <f>Tabel1[[#This Row],[Fleks mænd]]+Tabel1[[#This Row],[Fleks damer]]</f>
        <v>111</v>
      </c>
      <c r="T1732">
        <f>Tabel1[[#This Row],[Junior drenge]]+Tabel1[[#This Row],[Junior piger]]+Tabel1[[#This Row],[Junior drenge uden banetill.]]+Tabel1[[#This Row],[Junior piger uden banetill.]]+Tabel1[[#This Row],[Senior mænd]]+Tabel1[[#This Row],[Senior damer]]</f>
        <v>1140</v>
      </c>
      <c r="U1732">
        <f>Tabel1[[#This Row],[Junior drenge]]+Tabel1[[#This Row],[Junior piger]]+Tabel1[[#This Row],[Junior drenge uden banetill.]]+Tabel1[[#This Row],[Junior piger uden banetill.]]+Tabel1[[#This Row],[Fleks drenge]]+Tabel1[[#This Row],[Fleks piger]]</f>
        <v>99</v>
      </c>
      <c r="V1732">
        <f>Tabel1[[#This Row],[Senior mænd]]+Tabel1[[#This Row],[Senior damer]]</f>
        <v>1041</v>
      </c>
      <c r="W1732">
        <f>Tabel1[[#This Row],[Langdist mænd]]+Tabel1[[#This Row],[Langdist damer]]</f>
        <v>21</v>
      </c>
      <c r="X1732">
        <f>Tabel1[[#This Row],[I alt]]</f>
        <v>1272</v>
      </c>
      <c r="Y1732">
        <f>Tabel1[[#This Row],[Passive]]</f>
        <v>123</v>
      </c>
      <c r="Z1732">
        <f>Tabel1[[#This Row],[Total Aktive]]+Tabel1[[#This Row],[Total Passive]]</f>
        <v>1395</v>
      </c>
    </row>
    <row r="1733" spans="1:26" x14ac:dyDescent="0.2">
      <c r="A1733">
        <v>2020</v>
      </c>
      <c r="B1733">
        <v>34</v>
      </c>
      <c r="C1733" t="s">
        <v>141</v>
      </c>
      <c r="D1733">
        <v>4</v>
      </c>
      <c r="E1733">
        <v>1</v>
      </c>
      <c r="F1733">
        <v>0</v>
      </c>
      <c r="G1733">
        <v>0</v>
      </c>
      <c r="H1733">
        <v>234</v>
      </c>
      <c r="I1733">
        <v>108</v>
      </c>
      <c r="J1733">
        <v>0</v>
      </c>
      <c r="K1733">
        <v>0</v>
      </c>
      <c r="L1733">
        <v>34</v>
      </c>
      <c r="M1733">
        <v>15</v>
      </c>
      <c r="N1733">
        <v>0</v>
      </c>
      <c r="O1733">
        <v>0</v>
      </c>
      <c r="P1733">
        <v>396</v>
      </c>
      <c r="Q1733">
        <v>45</v>
      </c>
      <c r="R1733" t="str">
        <f>_xlfn.CONCAT(Tabel1[[#This Row],[KlubNr]]," - ",Tabel1[[#This Row],[Klubnavn]])</f>
        <v>34 - Bornholms Golf Klub</v>
      </c>
      <c r="S1733">
        <f>Tabel1[[#This Row],[Fleks mænd]]+Tabel1[[#This Row],[Fleks damer]]</f>
        <v>49</v>
      </c>
      <c r="T1733">
        <f>Tabel1[[#This Row],[Junior drenge]]+Tabel1[[#This Row],[Junior piger]]+Tabel1[[#This Row],[Junior drenge uden banetill.]]+Tabel1[[#This Row],[Junior piger uden banetill.]]+Tabel1[[#This Row],[Senior mænd]]+Tabel1[[#This Row],[Senior damer]]</f>
        <v>347</v>
      </c>
      <c r="U1733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733">
        <f>Tabel1[[#This Row],[Senior mænd]]+Tabel1[[#This Row],[Senior damer]]</f>
        <v>342</v>
      </c>
      <c r="W1733">
        <f>Tabel1[[#This Row],[Langdist mænd]]+Tabel1[[#This Row],[Langdist damer]]</f>
        <v>0</v>
      </c>
      <c r="X1733">
        <f>Tabel1[[#This Row],[I alt]]</f>
        <v>396</v>
      </c>
      <c r="Y1733">
        <f>Tabel1[[#This Row],[Passive]]</f>
        <v>45</v>
      </c>
      <c r="Z1733">
        <f>Tabel1[[#This Row],[Total Aktive]]+Tabel1[[#This Row],[Total Passive]]</f>
        <v>441</v>
      </c>
    </row>
    <row r="1734" spans="1:26" x14ac:dyDescent="0.2">
      <c r="A1734">
        <v>2020</v>
      </c>
      <c r="B1734">
        <v>35</v>
      </c>
      <c r="C1734" t="s">
        <v>49</v>
      </c>
      <c r="D1734">
        <v>21</v>
      </c>
      <c r="E1734">
        <v>5</v>
      </c>
      <c r="F1734">
        <v>10</v>
      </c>
      <c r="G1734">
        <v>2</v>
      </c>
      <c r="H1734">
        <v>661</v>
      </c>
      <c r="I1734">
        <v>224</v>
      </c>
      <c r="J1734">
        <v>0</v>
      </c>
      <c r="K1734">
        <v>0</v>
      </c>
      <c r="L1734">
        <v>148</v>
      </c>
      <c r="M1734">
        <v>52</v>
      </c>
      <c r="N1734">
        <v>8</v>
      </c>
      <c r="O1734">
        <v>2</v>
      </c>
      <c r="P1734">
        <v>1133</v>
      </c>
      <c r="Q1734">
        <v>0</v>
      </c>
      <c r="R1734" t="str">
        <f>_xlfn.CONCAT(Tabel1[[#This Row],[KlubNr]]," - ",Tabel1[[#This Row],[Klubnavn]])</f>
        <v>35 - Horsens Golfklub</v>
      </c>
      <c r="S1734">
        <f>Tabel1[[#This Row],[Fleks mænd]]+Tabel1[[#This Row],[Fleks damer]]</f>
        <v>200</v>
      </c>
      <c r="T1734">
        <f>Tabel1[[#This Row],[Junior drenge]]+Tabel1[[#This Row],[Junior piger]]+Tabel1[[#This Row],[Junior drenge uden banetill.]]+Tabel1[[#This Row],[Junior piger uden banetill.]]+Tabel1[[#This Row],[Senior mænd]]+Tabel1[[#This Row],[Senior damer]]</f>
        <v>923</v>
      </c>
      <c r="U1734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1734">
        <f>Tabel1[[#This Row],[Senior mænd]]+Tabel1[[#This Row],[Senior damer]]</f>
        <v>885</v>
      </c>
      <c r="W1734">
        <f>Tabel1[[#This Row],[Langdist mænd]]+Tabel1[[#This Row],[Langdist damer]]</f>
        <v>10</v>
      </c>
      <c r="X1734">
        <f>Tabel1[[#This Row],[I alt]]</f>
        <v>1133</v>
      </c>
      <c r="Y1734">
        <f>Tabel1[[#This Row],[Passive]]</f>
        <v>0</v>
      </c>
      <c r="Z1734">
        <f>Tabel1[[#This Row],[Total Aktive]]+Tabel1[[#This Row],[Total Passive]]</f>
        <v>1133</v>
      </c>
    </row>
    <row r="1735" spans="1:26" x14ac:dyDescent="0.2">
      <c r="A1735">
        <v>2020</v>
      </c>
      <c r="B1735">
        <v>36</v>
      </c>
      <c r="C1735" t="s">
        <v>112</v>
      </c>
      <c r="D1735">
        <v>62</v>
      </c>
      <c r="E1735">
        <v>22</v>
      </c>
      <c r="F1735">
        <v>0</v>
      </c>
      <c r="G1735">
        <v>0</v>
      </c>
      <c r="H1735">
        <v>378</v>
      </c>
      <c r="I1735">
        <v>164</v>
      </c>
      <c r="J1735">
        <v>0</v>
      </c>
      <c r="K1735">
        <v>0</v>
      </c>
      <c r="L1735">
        <v>45</v>
      </c>
      <c r="M1735">
        <v>14</v>
      </c>
      <c r="N1735">
        <v>21</v>
      </c>
      <c r="O1735">
        <v>11</v>
      </c>
      <c r="P1735">
        <v>717</v>
      </c>
      <c r="Q1735">
        <v>14</v>
      </c>
      <c r="R1735" t="str">
        <f>_xlfn.CONCAT(Tabel1[[#This Row],[KlubNr]]," - ",Tabel1[[#This Row],[Klubnavn]])</f>
        <v>36 - Juelsminde Golfklub</v>
      </c>
      <c r="S1735">
        <f>Tabel1[[#This Row],[Fleks mænd]]+Tabel1[[#This Row],[Fleks damer]]</f>
        <v>59</v>
      </c>
      <c r="T1735">
        <f>Tabel1[[#This Row],[Junior drenge]]+Tabel1[[#This Row],[Junior piger]]+Tabel1[[#This Row],[Junior drenge uden banetill.]]+Tabel1[[#This Row],[Junior piger uden banetill.]]+Tabel1[[#This Row],[Senior mænd]]+Tabel1[[#This Row],[Senior damer]]</f>
        <v>626</v>
      </c>
      <c r="U1735">
        <f>Tabel1[[#This Row],[Junior drenge]]+Tabel1[[#This Row],[Junior piger]]+Tabel1[[#This Row],[Junior drenge uden banetill.]]+Tabel1[[#This Row],[Junior piger uden banetill.]]+Tabel1[[#This Row],[Fleks drenge]]+Tabel1[[#This Row],[Fleks piger]]</f>
        <v>84</v>
      </c>
      <c r="V1735">
        <f>Tabel1[[#This Row],[Senior mænd]]+Tabel1[[#This Row],[Senior damer]]</f>
        <v>542</v>
      </c>
      <c r="W1735">
        <f>Tabel1[[#This Row],[Langdist mænd]]+Tabel1[[#This Row],[Langdist damer]]</f>
        <v>32</v>
      </c>
      <c r="X1735">
        <f>Tabel1[[#This Row],[I alt]]</f>
        <v>717</v>
      </c>
      <c r="Y1735">
        <f>Tabel1[[#This Row],[Passive]]</f>
        <v>14</v>
      </c>
      <c r="Z1735">
        <f>Tabel1[[#This Row],[Total Aktive]]+Tabel1[[#This Row],[Total Passive]]</f>
        <v>731</v>
      </c>
    </row>
    <row r="1736" spans="1:26" x14ac:dyDescent="0.2">
      <c r="A1736">
        <v>2020</v>
      </c>
      <c r="B1736">
        <v>37</v>
      </c>
      <c r="C1736" t="s">
        <v>37</v>
      </c>
      <c r="D1736">
        <v>80</v>
      </c>
      <c r="E1736">
        <v>27</v>
      </c>
      <c r="F1736">
        <v>33</v>
      </c>
      <c r="G1736">
        <v>21</v>
      </c>
      <c r="H1736">
        <v>631</v>
      </c>
      <c r="I1736">
        <v>339</v>
      </c>
      <c r="J1736">
        <v>0</v>
      </c>
      <c r="K1736">
        <v>0</v>
      </c>
      <c r="L1736">
        <v>53</v>
      </c>
      <c r="M1736">
        <v>20</v>
      </c>
      <c r="N1736">
        <v>0</v>
      </c>
      <c r="O1736">
        <v>0</v>
      </c>
      <c r="P1736">
        <v>1204</v>
      </c>
      <c r="Q1736">
        <v>246</v>
      </c>
      <c r="R1736" t="str">
        <f>_xlfn.CONCAT(Tabel1[[#This Row],[KlubNr]]," - ",Tabel1[[#This Row],[Klubnavn]])</f>
        <v>37 - Søllerød Golfklub</v>
      </c>
      <c r="S1736">
        <f>Tabel1[[#This Row],[Fleks mænd]]+Tabel1[[#This Row],[Fleks damer]]</f>
        <v>73</v>
      </c>
      <c r="T1736">
        <f>Tabel1[[#This Row],[Junior drenge]]+Tabel1[[#This Row],[Junior piger]]+Tabel1[[#This Row],[Junior drenge uden banetill.]]+Tabel1[[#This Row],[Junior piger uden banetill.]]+Tabel1[[#This Row],[Senior mænd]]+Tabel1[[#This Row],[Senior damer]]</f>
        <v>1131</v>
      </c>
      <c r="U1736">
        <f>Tabel1[[#This Row],[Junior drenge]]+Tabel1[[#This Row],[Junior piger]]+Tabel1[[#This Row],[Junior drenge uden banetill.]]+Tabel1[[#This Row],[Junior piger uden banetill.]]+Tabel1[[#This Row],[Fleks drenge]]+Tabel1[[#This Row],[Fleks piger]]</f>
        <v>161</v>
      </c>
      <c r="V1736">
        <f>Tabel1[[#This Row],[Senior mænd]]+Tabel1[[#This Row],[Senior damer]]</f>
        <v>970</v>
      </c>
      <c r="W1736">
        <f>Tabel1[[#This Row],[Langdist mænd]]+Tabel1[[#This Row],[Langdist damer]]</f>
        <v>0</v>
      </c>
      <c r="X1736">
        <f>Tabel1[[#This Row],[I alt]]</f>
        <v>1204</v>
      </c>
      <c r="Y1736">
        <f>Tabel1[[#This Row],[Passive]]</f>
        <v>246</v>
      </c>
      <c r="Z1736">
        <f>Tabel1[[#This Row],[Total Aktive]]+Tabel1[[#This Row],[Total Passive]]</f>
        <v>1450</v>
      </c>
    </row>
    <row r="1737" spans="1:26" x14ac:dyDescent="0.2">
      <c r="A1737">
        <v>2020</v>
      </c>
      <c r="B1737">
        <v>38</v>
      </c>
      <c r="C1737" t="s">
        <v>56</v>
      </c>
      <c r="D1737">
        <v>47</v>
      </c>
      <c r="E1737">
        <v>9</v>
      </c>
      <c r="F1737">
        <v>18</v>
      </c>
      <c r="G1737">
        <v>5</v>
      </c>
      <c r="H1737">
        <v>649</v>
      </c>
      <c r="I1737">
        <v>327</v>
      </c>
      <c r="J1737">
        <v>0</v>
      </c>
      <c r="K1737">
        <v>0</v>
      </c>
      <c r="L1737">
        <v>256</v>
      </c>
      <c r="M1737">
        <v>143</v>
      </c>
      <c r="N1737">
        <v>0</v>
      </c>
      <c r="O1737">
        <v>0</v>
      </c>
      <c r="P1737">
        <v>1454</v>
      </c>
      <c r="Q1737">
        <v>1</v>
      </c>
      <c r="R1737" t="str">
        <f>_xlfn.CONCAT(Tabel1[[#This Row],[KlubNr]]," - ",Tabel1[[#This Row],[Klubnavn]])</f>
        <v>38 - Roskilde Golf Klub</v>
      </c>
      <c r="S1737">
        <f>Tabel1[[#This Row],[Fleks mænd]]+Tabel1[[#This Row],[Fleks damer]]</f>
        <v>399</v>
      </c>
      <c r="T1737">
        <f>Tabel1[[#This Row],[Junior drenge]]+Tabel1[[#This Row],[Junior piger]]+Tabel1[[#This Row],[Junior drenge uden banetill.]]+Tabel1[[#This Row],[Junior piger uden banetill.]]+Tabel1[[#This Row],[Senior mænd]]+Tabel1[[#This Row],[Senior damer]]</f>
        <v>1055</v>
      </c>
      <c r="U1737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1737">
        <f>Tabel1[[#This Row],[Senior mænd]]+Tabel1[[#This Row],[Senior damer]]</f>
        <v>976</v>
      </c>
      <c r="W1737">
        <f>Tabel1[[#This Row],[Langdist mænd]]+Tabel1[[#This Row],[Langdist damer]]</f>
        <v>0</v>
      </c>
      <c r="X1737">
        <f>Tabel1[[#This Row],[I alt]]</f>
        <v>1454</v>
      </c>
      <c r="Y1737">
        <f>Tabel1[[#This Row],[Passive]]</f>
        <v>1</v>
      </c>
      <c r="Z1737">
        <f>Tabel1[[#This Row],[Total Aktive]]+Tabel1[[#This Row],[Total Passive]]</f>
        <v>1455</v>
      </c>
    </row>
    <row r="1738" spans="1:26" x14ac:dyDescent="0.2">
      <c r="A1738">
        <v>2020</v>
      </c>
      <c r="B1738">
        <v>39</v>
      </c>
      <c r="C1738" t="s">
        <v>54</v>
      </c>
      <c r="D1738">
        <v>60</v>
      </c>
      <c r="E1738">
        <v>14</v>
      </c>
      <c r="F1738">
        <v>38</v>
      </c>
      <c r="G1738">
        <v>23</v>
      </c>
      <c r="H1738">
        <v>528</v>
      </c>
      <c r="I1738">
        <v>196</v>
      </c>
      <c r="J1738">
        <v>0</v>
      </c>
      <c r="K1738">
        <v>0</v>
      </c>
      <c r="L1738">
        <v>199</v>
      </c>
      <c r="M1738">
        <v>131</v>
      </c>
      <c r="N1738">
        <v>20</v>
      </c>
      <c r="O1738">
        <v>3</v>
      </c>
      <c r="P1738">
        <v>1212</v>
      </c>
      <c r="Q1738">
        <v>57</v>
      </c>
      <c r="R1738" t="str">
        <f>_xlfn.CONCAT(Tabel1[[#This Row],[KlubNr]]," - ",Tabel1[[#This Row],[Klubnavn]])</f>
        <v>39 - Viborg Golfklub</v>
      </c>
      <c r="S1738">
        <f>Tabel1[[#This Row],[Fleks mænd]]+Tabel1[[#This Row],[Fleks damer]]</f>
        <v>330</v>
      </c>
      <c r="T1738">
        <f>Tabel1[[#This Row],[Junior drenge]]+Tabel1[[#This Row],[Junior piger]]+Tabel1[[#This Row],[Junior drenge uden banetill.]]+Tabel1[[#This Row],[Junior piger uden banetill.]]+Tabel1[[#This Row],[Senior mænd]]+Tabel1[[#This Row],[Senior damer]]</f>
        <v>859</v>
      </c>
      <c r="U1738">
        <f>Tabel1[[#This Row],[Junior drenge]]+Tabel1[[#This Row],[Junior piger]]+Tabel1[[#This Row],[Junior drenge uden banetill.]]+Tabel1[[#This Row],[Junior piger uden banetill.]]+Tabel1[[#This Row],[Fleks drenge]]+Tabel1[[#This Row],[Fleks piger]]</f>
        <v>135</v>
      </c>
      <c r="V1738">
        <f>Tabel1[[#This Row],[Senior mænd]]+Tabel1[[#This Row],[Senior damer]]</f>
        <v>724</v>
      </c>
      <c r="W1738">
        <f>Tabel1[[#This Row],[Langdist mænd]]+Tabel1[[#This Row],[Langdist damer]]</f>
        <v>23</v>
      </c>
      <c r="X1738">
        <f>Tabel1[[#This Row],[I alt]]</f>
        <v>1212</v>
      </c>
      <c r="Y1738">
        <f>Tabel1[[#This Row],[Passive]]</f>
        <v>57</v>
      </c>
      <c r="Z1738">
        <f>Tabel1[[#This Row],[Total Aktive]]+Tabel1[[#This Row],[Total Passive]]</f>
        <v>1269</v>
      </c>
    </row>
    <row r="1739" spans="1:26" x14ac:dyDescent="0.2">
      <c r="A1739">
        <v>2020</v>
      </c>
      <c r="B1739">
        <v>40</v>
      </c>
      <c r="C1739" t="s">
        <v>92</v>
      </c>
      <c r="D1739">
        <v>20</v>
      </c>
      <c r="E1739">
        <v>3</v>
      </c>
      <c r="F1739">
        <v>5</v>
      </c>
      <c r="G1739">
        <v>1</v>
      </c>
      <c r="H1739">
        <v>475</v>
      </c>
      <c r="I1739">
        <v>192</v>
      </c>
      <c r="J1739">
        <v>0</v>
      </c>
      <c r="K1739">
        <v>0</v>
      </c>
      <c r="L1739">
        <v>108</v>
      </c>
      <c r="M1739">
        <v>28</v>
      </c>
      <c r="N1739">
        <v>10</v>
      </c>
      <c r="O1739">
        <v>0</v>
      </c>
      <c r="P1739">
        <v>842</v>
      </c>
      <c r="Q1739">
        <v>10</v>
      </c>
      <c r="R1739" t="str">
        <f>_xlfn.CONCAT(Tabel1[[#This Row],[KlubNr]]," - ",Tabel1[[#This Row],[Klubnavn]])</f>
        <v>40 - Skive Golfklub</v>
      </c>
      <c r="S1739">
        <f>Tabel1[[#This Row],[Fleks mænd]]+Tabel1[[#This Row],[Fleks damer]]</f>
        <v>136</v>
      </c>
      <c r="T1739">
        <f>Tabel1[[#This Row],[Junior drenge]]+Tabel1[[#This Row],[Junior piger]]+Tabel1[[#This Row],[Junior drenge uden banetill.]]+Tabel1[[#This Row],[Junior piger uden banetill.]]+Tabel1[[#This Row],[Senior mænd]]+Tabel1[[#This Row],[Senior damer]]</f>
        <v>696</v>
      </c>
      <c r="U1739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739">
        <f>Tabel1[[#This Row],[Senior mænd]]+Tabel1[[#This Row],[Senior damer]]</f>
        <v>667</v>
      </c>
      <c r="W1739">
        <f>Tabel1[[#This Row],[Langdist mænd]]+Tabel1[[#This Row],[Langdist damer]]</f>
        <v>10</v>
      </c>
      <c r="X1739">
        <f>Tabel1[[#This Row],[I alt]]</f>
        <v>842</v>
      </c>
      <c r="Y1739">
        <f>Tabel1[[#This Row],[Passive]]</f>
        <v>10</v>
      </c>
      <c r="Z1739">
        <f>Tabel1[[#This Row],[Total Aktive]]+Tabel1[[#This Row],[Total Passive]]</f>
        <v>852</v>
      </c>
    </row>
    <row r="1740" spans="1:26" x14ac:dyDescent="0.2">
      <c r="A1740">
        <v>2020</v>
      </c>
      <c r="B1740">
        <v>41</v>
      </c>
      <c r="C1740" t="s">
        <v>104</v>
      </c>
      <c r="D1740">
        <v>14</v>
      </c>
      <c r="E1740">
        <v>3</v>
      </c>
      <c r="F1740">
        <v>5</v>
      </c>
      <c r="G1740">
        <v>0</v>
      </c>
      <c r="H1740">
        <v>348</v>
      </c>
      <c r="I1740">
        <v>153</v>
      </c>
      <c r="J1740">
        <v>0</v>
      </c>
      <c r="K1740">
        <v>0</v>
      </c>
      <c r="L1740">
        <v>0</v>
      </c>
      <c r="M1740">
        <v>0</v>
      </c>
      <c r="N1740">
        <v>0</v>
      </c>
      <c r="O1740">
        <v>0</v>
      </c>
      <c r="P1740">
        <v>523</v>
      </c>
      <c r="Q1740">
        <v>153</v>
      </c>
      <c r="R1740" t="str">
        <f>_xlfn.CONCAT(Tabel1[[#This Row],[KlubNr]]," - ",Tabel1[[#This Row],[Klubnavn]])</f>
        <v>41 - Kalundborg Golfklub</v>
      </c>
      <c r="S1740">
        <f>Tabel1[[#This Row],[Fleks mænd]]+Tabel1[[#This Row],[Fleks damer]]</f>
        <v>0</v>
      </c>
      <c r="T1740">
        <f>Tabel1[[#This Row],[Junior drenge]]+Tabel1[[#This Row],[Junior piger]]+Tabel1[[#This Row],[Junior drenge uden banetill.]]+Tabel1[[#This Row],[Junior piger uden banetill.]]+Tabel1[[#This Row],[Senior mænd]]+Tabel1[[#This Row],[Senior damer]]</f>
        <v>523</v>
      </c>
      <c r="U1740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740">
        <f>Tabel1[[#This Row],[Senior mænd]]+Tabel1[[#This Row],[Senior damer]]</f>
        <v>501</v>
      </c>
      <c r="W1740">
        <f>Tabel1[[#This Row],[Langdist mænd]]+Tabel1[[#This Row],[Langdist damer]]</f>
        <v>0</v>
      </c>
      <c r="X1740">
        <f>Tabel1[[#This Row],[I alt]]</f>
        <v>523</v>
      </c>
      <c r="Y1740">
        <f>Tabel1[[#This Row],[Passive]]</f>
        <v>153</v>
      </c>
      <c r="Z1740">
        <f>Tabel1[[#This Row],[Total Aktive]]+Tabel1[[#This Row],[Total Passive]]</f>
        <v>676</v>
      </c>
    </row>
    <row r="1741" spans="1:26" x14ac:dyDescent="0.2">
      <c r="A1741">
        <v>2020</v>
      </c>
      <c r="B1741">
        <v>42</v>
      </c>
      <c r="C1741" t="s">
        <v>72</v>
      </c>
      <c r="D1741">
        <v>19</v>
      </c>
      <c r="E1741">
        <v>7</v>
      </c>
      <c r="F1741">
        <v>0</v>
      </c>
      <c r="G1741">
        <v>0</v>
      </c>
      <c r="H1741">
        <v>434</v>
      </c>
      <c r="I1741">
        <v>147</v>
      </c>
      <c r="J1741">
        <v>0</v>
      </c>
      <c r="K1741">
        <v>0</v>
      </c>
      <c r="L1741">
        <v>82</v>
      </c>
      <c r="M1741">
        <v>22</v>
      </c>
      <c r="N1741">
        <v>1</v>
      </c>
      <c r="O1741">
        <v>1</v>
      </c>
      <c r="P1741">
        <v>713</v>
      </c>
      <c r="Q1741">
        <v>81</v>
      </c>
      <c r="R1741" t="str">
        <f>_xlfn.CONCAT(Tabel1[[#This Row],[KlubNr]]," - ",Tabel1[[#This Row],[Klubnavn]])</f>
        <v>42 - Sydsjællands Golfklub Mogenstrup</v>
      </c>
      <c r="S1741">
        <f>Tabel1[[#This Row],[Fleks mænd]]+Tabel1[[#This Row],[Fleks damer]]</f>
        <v>104</v>
      </c>
      <c r="T1741">
        <f>Tabel1[[#This Row],[Junior drenge]]+Tabel1[[#This Row],[Junior piger]]+Tabel1[[#This Row],[Junior drenge uden banetill.]]+Tabel1[[#This Row],[Junior piger uden banetill.]]+Tabel1[[#This Row],[Senior mænd]]+Tabel1[[#This Row],[Senior damer]]</f>
        <v>607</v>
      </c>
      <c r="U1741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741">
        <f>Tabel1[[#This Row],[Senior mænd]]+Tabel1[[#This Row],[Senior damer]]</f>
        <v>581</v>
      </c>
      <c r="W1741">
        <f>Tabel1[[#This Row],[Langdist mænd]]+Tabel1[[#This Row],[Langdist damer]]</f>
        <v>2</v>
      </c>
      <c r="X1741">
        <f>Tabel1[[#This Row],[I alt]]</f>
        <v>713</v>
      </c>
      <c r="Y1741">
        <f>Tabel1[[#This Row],[Passive]]</f>
        <v>81</v>
      </c>
      <c r="Z1741">
        <f>Tabel1[[#This Row],[Total Aktive]]+Tabel1[[#This Row],[Total Passive]]</f>
        <v>794</v>
      </c>
    </row>
    <row r="1742" spans="1:26" x14ac:dyDescent="0.2">
      <c r="A1742">
        <v>2020</v>
      </c>
      <c r="B1742">
        <v>43</v>
      </c>
      <c r="C1742" t="s">
        <v>122</v>
      </c>
      <c r="D1742">
        <v>4</v>
      </c>
      <c r="E1742">
        <v>0</v>
      </c>
      <c r="F1742">
        <v>2</v>
      </c>
      <c r="G1742">
        <v>2</v>
      </c>
      <c r="H1742">
        <v>267</v>
      </c>
      <c r="I1742">
        <v>143</v>
      </c>
      <c r="J1742">
        <v>0</v>
      </c>
      <c r="K1742">
        <v>0</v>
      </c>
      <c r="L1742">
        <v>113</v>
      </c>
      <c r="M1742">
        <v>25</v>
      </c>
      <c r="N1742">
        <v>6</v>
      </c>
      <c r="O1742">
        <v>1</v>
      </c>
      <c r="P1742">
        <v>563</v>
      </c>
      <c r="Q1742">
        <v>43</v>
      </c>
      <c r="R1742" t="str">
        <f>_xlfn.CONCAT(Tabel1[[#This Row],[KlubNr]]," - ",Tabel1[[#This Row],[Klubnavn]])</f>
        <v>43 - Vestfyns Golfklub</v>
      </c>
      <c r="S1742">
        <f>Tabel1[[#This Row],[Fleks mænd]]+Tabel1[[#This Row],[Fleks damer]]</f>
        <v>138</v>
      </c>
      <c r="T1742">
        <f>Tabel1[[#This Row],[Junior drenge]]+Tabel1[[#This Row],[Junior piger]]+Tabel1[[#This Row],[Junior drenge uden banetill.]]+Tabel1[[#This Row],[Junior piger uden banetill.]]+Tabel1[[#This Row],[Senior mænd]]+Tabel1[[#This Row],[Senior damer]]</f>
        <v>418</v>
      </c>
      <c r="U1742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742">
        <f>Tabel1[[#This Row],[Senior mænd]]+Tabel1[[#This Row],[Senior damer]]</f>
        <v>410</v>
      </c>
      <c r="W1742">
        <f>Tabel1[[#This Row],[Langdist mænd]]+Tabel1[[#This Row],[Langdist damer]]</f>
        <v>7</v>
      </c>
      <c r="X1742">
        <f>Tabel1[[#This Row],[I alt]]</f>
        <v>563</v>
      </c>
      <c r="Y1742">
        <f>Tabel1[[#This Row],[Passive]]</f>
        <v>43</v>
      </c>
      <c r="Z1742">
        <f>Tabel1[[#This Row],[Total Aktive]]+Tabel1[[#This Row],[Total Passive]]</f>
        <v>606</v>
      </c>
    </row>
    <row r="1743" spans="1:26" x14ac:dyDescent="0.2">
      <c r="A1743">
        <v>2020</v>
      </c>
      <c r="B1743">
        <v>44</v>
      </c>
      <c r="C1743" t="s">
        <v>26</v>
      </c>
      <c r="D1743">
        <v>62</v>
      </c>
      <c r="E1743">
        <v>10</v>
      </c>
      <c r="F1743">
        <v>27</v>
      </c>
      <c r="G1743">
        <v>16</v>
      </c>
      <c r="H1743">
        <v>1068</v>
      </c>
      <c r="I1743">
        <v>435</v>
      </c>
      <c r="J1743">
        <v>0</v>
      </c>
      <c r="K1743">
        <v>0</v>
      </c>
      <c r="L1743">
        <v>94</v>
      </c>
      <c r="M1743">
        <v>130</v>
      </c>
      <c r="N1743">
        <v>0</v>
      </c>
      <c r="O1743">
        <v>0</v>
      </c>
      <c r="P1743">
        <v>1842</v>
      </c>
      <c r="Q1743">
        <v>216</v>
      </c>
      <c r="R1743" t="str">
        <f>_xlfn.CONCAT(Tabel1[[#This Row],[KlubNr]]," - ",Tabel1[[#This Row],[Klubnavn]])</f>
        <v>44 - Furesø Golfklub</v>
      </c>
      <c r="S1743">
        <f>Tabel1[[#This Row],[Fleks mænd]]+Tabel1[[#This Row],[Fleks damer]]</f>
        <v>224</v>
      </c>
      <c r="T1743">
        <f>Tabel1[[#This Row],[Junior drenge]]+Tabel1[[#This Row],[Junior piger]]+Tabel1[[#This Row],[Junior drenge uden banetill.]]+Tabel1[[#This Row],[Junior piger uden banetill.]]+Tabel1[[#This Row],[Senior mænd]]+Tabel1[[#This Row],[Senior damer]]</f>
        <v>1618</v>
      </c>
      <c r="U1743">
        <f>Tabel1[[#This Row],[Junior drenge]]+Tabel1[[#This Row],[Junior piger]]+Tabel1[[#This Row],[Junior drenge uden banetill.]]+Tabel1[[#This Row],[Junior piger uden banetill.]]+Tabel1[[#This Row],[Fleks drenge]]+Tabel1[[#This Row],[Fleks piger]]</f>
        <v>115</v>
      </c>
      <c r="V1743">
        <f>Tabel1[[#This Row],[Senior mænd]]+Tabel1[[#This Row],[Senior damer]]</f>
        <v>1503</v>
      </c>
      <c r="W1743">
        <f>Tabel1[[#This Row],[Langdist mænd]]+Tabel1[[#This Row],[Langdist damer]]</f>
        <v>0</v>
      </c>
      <c r="X1743">
        <f>Tabel1[[#This Row],[I alt]]</f>
        <v>1842</v>
      </c>
      <c r="Y1743">
        <f>Tabel1[[#This Row],[Passive]]</f>
        <v>216</v>
      </c>
      <c r="Z1743">
        <f>Tabel1[[#This Row],[Total Aktive]]+Tabel1[[#This Row],[Total Passive]]</f>
        <v>2058</v>
      </c>
    </row>
    <row r="1744" spans="1:26" x14ac:dyDescent="0.2">
      <c r="A1744">
        <v>2020</v>
      </c>
      <c r="B1744">
        <v>45</v>
      </c>
      <c r="C1744" t="s">
        <v>97</v>
      </c>
      <c r="D1744">
        <v>42</v>
      </c>
      <c r="E1744">
        <v>13</v>
      </c>
      <c r="F1744">
        <v>0</v>
      </c>
      <c r="G1744">
        <v>0</v>
      </c>
      <c r="H1744">
        <v>471</v>
      </c>
      <c r="I1744">
        <v>229</v>
      </c>
      <c r="J1744">
        <v>0</v>
      </c>
      <c r="K1744">
        <v>1</v>
      </c>
      <c r="L1744">
        <v>63</v>
      </c>
      <c r="M1744">
        <v>23</v>
      </c>
      <c r="N1744">
        <v>8</v>
      </c>
      <c r="O1744">
        <v>1</v>
      </c>
      <c r="P1744">
        <v>851</v>
      </c>
      <c r="Q1744">
        <v>112</v>
      </c>
      <c r="R1744" t="str">
        <f>_xlfn.CONCAT(Tabel1[[#This Row],[KlubNr]]," - ",Tabel1[[#This Row],[Klubnavn]])</f>
        <v>45 - Gyttegård Golf Klub</v>
      </c>
      <c r="S1744">
        <f>Tabel1[[#This Row],[Fleks mænd]]+Tabel1[[#This Row],[Fleks damer]]</f>
        <v>86</v>
      </c>
      <c r="T1744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744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1744">
        <f>Tabel1[[#This Row],[Senior mænd]]+Tabel1[[#This Row],[Senior damer]]</f>
        <v>700</v>
      </c>
      <c r="W1744">
        <f>Tabel1[[#This Row],[Langdist mænd]]+Tabel1[[#This Row],[Langdist damer]]</f>
        <v>9</v>
      </c>
      <c r="X1744">
        <f>Tabel1[[#This Row],[I alt]]</f>
        <v>851</v>
      </c>
      <c r="Y1744">
        <f>Tabel1[[#This Row],[Passive]]</f>
        <v>112</v>
      </c>
      <c r="Z1744">
        <f>Tabel1[[#This Row],[Total Aktive]]+Tabel1[[#This Row],[Total Passive]]</f>
        <v>963</v>
      </c>
    </row>
    <row r="1745" spans="1:26" x14ac:dyDescent="0.2">
      <c r="A1745">
        <v>2020</v>
      </c>
      <c r="B1745">
        <v>46</v>
      </c>
      <c r="C1745" t="s">
        <v>75</v>
      </c>
      <c r="D1745">
        <v>21</v>
      </c>
      <c r="E1745">
        <v>5</v>
      </c>
      <c r="F1745">
        <v>22</v>
      </c>
      <c r="G1745">
        <v>11</v>
      </c>
      <c r="H1745">
        <v>391</v>
      </c>
      <c r="I1745">
        <v>142</v>
      </c>
      <c r="J1745">
        <v>0</v>
      </c>
      <c r="K1745">
        <v>0</v>
      </c>
      <c r="L1745">
        <v>151</v>
      </c>
      <c r="M1745">
        <v>70</v>
      </c>
      <c r="N1745">
        <v>0</v>
      </c>
      <c r="O1745">
        <v>1</v>
      </c>
      <c r="P1745">
        <v>814</v>
      </c>
      <c r="Q1745">
        <v>27</v>
      </c>
      <c r="R1745" t="str">
        <f>_xlfn.CONCAT(Tabel1[[#This Row],[KlubNr]]," - ",Tabel1[[#This Row],[Klubnavn]])</f>
        <v>46 - Frederikssund Golfklub</v>
      </c>
      <c r="S1745">
        <f>Tabel1[[#This Row],[Fleks mænd]]+Tabel1[[#This Row],[Fleks damer]]</f>
        <v>221</v>
      </c>
      <c r="T1745">
        <f>Tabel1[[#This Row],[Junior drenge]]+Tabel1[[#This Row],[Junior piger]]+Tabel1[[#This Row],[Junior drenge uden banetill.]]+Tabel1[[#This Row],[Junior piger uden banetill.]]+Tabel1[[#This Row],[Senior mænd]]+Tabel1[[#This Row],[Senior damer]]</f>
        <v>592</v>
      </c>
      <c r="U1745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1745">
        <f>Tabel1[[#This Row],[Senior mænd]]+Tabel1[[#This Row],[Senior damer]]</f>
        <v>533</v>
      </c>
      <c r="W1745">
        <f>Tabel1[[#This Row],[Langdist mænd]]+Tabel1[[#This Row],[Langdist damer]]</f>
        <v>1</v>
      </c>
      <c r="X1745">
        <f>Tabel1[[#This Row],[I alt]]</f>
        <v>814</v>
      </c>
      <c r="Y1745">
        <f>Tabel1[[#This Row],[Passive]]</f>
        <v>27</v>
      </c>
      <c r="Z1745">
        <f>Tabel1[[#This Row],[Total Aktive]]+Tabel1[[#This Row],[Total Passive]]</f>
        <v>841</v>
      </c>
    </row>
    <row r="1746" spans="1:26" x14ac:dyDescent="0.2">
      <c r="A1746">
        <v>2020</v>
      </c>
      <c r="B1746">
        <v>47</v>
      </c>
      <c r="C1746" t="s">
        <v>105</v>
      </c>
      <c r="D1746">
        <v>44</v>
      </c>
      <c r="E1746">
        <v>10</v>
      </c>
      <c r="F1746">
        <v>10</v>
      </c>
      <c r="G1746">
        <v>4</v>
      </c>
      <c r="H1746">
        <v>580</v>
      </c>
      <c r="I1746">
        <v>169</v>
      </c>
      <c r="J1746">
        <v>0</v>
      </c>
      <c r="K1746">
        <v>0</v>
      </c>
      <c r="L1746">
        <v>86</v>
      </c>
      <c r="M1746">
        <v>32</v>
      </c>
      <c r="N1746">
        <v>5</v>
      </c>
      <c r="O1746">
        <v>2</v>
      </c>
      <c r="P1746">
        <v>942</v>
      </c>
      <c r="Q1746">
        <v>90</v>
      </c>
      <c r="R1746" t="str">
        <f>_xlfn.CONCAT(Tabel1[[#This Row],[KlubNr]]," - ",Tabel1[[#This Row],[Klubnavn]])</f>
        <v>47 - Sorø Golfklub</v>
      </c>
      <c r="S1746">
        <f>Tabel1[[#This Row],[Fleks mænd]]+Tabel1[[#This Row],[Fleks damer]]</f>
        <v>118</v>
      </c>
      <c r="T1746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1746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1746">
        <f>Tabel1[[#This Row],[Senior mænd]]+Tabel1[[#This Row],[Senior damer]]</f>
        <v>749</v>
      </c>
      <c r="W1746">
        <f>Tabel1[[#This Row],[Langdist mænd]]+Tabel1[[#This Row],[Langdist damer]]</f>
        <v>7</v>
      </c>
      <c r="X1746">
        <f>Tabel1[[#This Row],[I alt]]</f>
        <v>942</v>
      </c>
      <c r="Y1746">
        <f>Tabel1[[#This Row],[Passive]]</f>
        <v>90</v>
      </c>
      <c r="Z1746">
        <f>Tabel1[[#This Row],[Total Aktive]]+Tabel1[[#This Row],[Total Passive]]</f>
        <v>1032</v>
      </c>
    </row>
    <row r="1747" spans="1:26" x14ac:dyDescent="0.2">
      <c r="A1747">
        <v>2020</v>
      </c>
      <c r="B1747">
        <v>48</v>
      </c>
      <c r="C1747" t="s">
        <v>151</v>
      </c>
      <c r="D1747">
        <v>112</v>
      </c>
      <c r="E1747">
        <v>25</v>
      </c>
      <c r="F1747">
        <v>41</v>
      </c>
      <c r="G1747">
        <v>33</v>
      </c>
      <c r="H1747">
        <v>373</v>
      </c>
      <c r="I1747">
        <v>188</v>
      </c>
      <c r="J1747">
        <v>0</v>
      </c>
      <c r="K1747">
        <v>0</v>
      </c>
      <c r="L1747">
        <v>46</v>
      </c>
      <c r="M1747">
        <v>24</v>
      </c>
      <c r="N1747">
        <v>0</v>
      </c>
      <c r="O1747">
        <v>0</v>
      </c>
      <c r="P1747">
        <v>842</v>
      </c>
      <c r="Q1747">
        <v>30</v>
      </c>
      <c r="R1747" t="str">
        <f>_xlfn.CONCAT(Tabel1[[#This Row],[KlubNr]]," - ",Tabel1[[#This Row],[Klubnavn]])</f>
        <v>48 - Himmerland Golf Klub</v>
      </c>
      <c r="S1747">
        <f>Tabel1[[#This Row],[Fleks mænd]]+Tabel1[[#This Row],[Fleks damer]]</f>
        <v>70</v>
      </c>
      <c r="T1747">
        <f>Tabel1[[#This Row],[Junior drenge]]+Tabel1[[#This Row],[Junior piger]]+Tabel1[[#This Row],[Junior drenge uden banetill.]]+Tabel1[[#This Row],[Junior piger uden banetill.]]+Tabel1[[#This Row],[Senior mænd]]+Tabel1[[#This Row],[Senior damer]]</f>
        <v>772</v>
      </c>
      <c r="U1747">
        <f>Tabel1[[#This Row],[Junior drenge]]+Tabel1[[#This Row],[Junior piger]]+Tabel1[[#This Row],[Junior drenge uden banetill.]]+Tabel1[[#This Row],[Junior piger uden banetill.]]+Tabel1[[#This Row],[Fleks drenge]]+Tabel1[[#This Row],[Fleks piger]]</f>
        <v>211</v>
      </c>
      <c r="V1747">
        <f>Tabel1[[#This Row],[Senior mænd]]+Tabel1[[#This Row],[Senior damer]]</f>
        <v>561</v>
      </c>
      <c r="W1747">
        <f>Tabel1[[#This Row],[Langdist mænd]]+Tabel1[[#This Row],[Langdist damer]]</f>
        <v>0</v>
      </c>
      <c r="X1747">
        <f>Tabel1[[#This Row],[I alt]]</f>
        <v>842</v>
      </c>
      <c r="Y1747">
        <f>Tabel1[[#This Row],[Passive]]</f>
        <v>30</v>
      </c>
      <c r="Z1747">
        <f>Tabel1[[#This Row],[Total Aktive]]+Tabel1[[#This Row],[Total Passive]]</f>
        <v>872</v>
      </c>
    </row>
    <row r="1748" spans="1:26" x14ac:dyDescent="0.2">
      <c r="A1748">
        <v>2020</v>
      </c>
      <c r="B1748">
        <v>49</v>
      </c>
      <c r="C1748" t="s">
        <v>113</v>
      </c>
      <c r="D1748">
        <v>15</v>
      </c>
      <c r="E1748">
        <v>4</v>
      </c>
      <c r="F1748">
        <v>0</v>
      </c>
      <c r="G1748">
        <v>0</v>
      </c>
      <c r="H1748">
        <v>515</v>
      </c>
      <c r="I1748">
        <v>221</v>
      </c>
      <c r="J1748">
        <v>0</v>
      </c>
      <c r="K1748">
        <v>0</v>
      </c>
      <c r="L1748">
        <v>57</v>
      </c>
      <c r="M1748">
        <v>23</v>
      </c>
      <c r="N1748">
        <v>5</v>
      </c>
      <c r="O1748">
        <v>1</v>
      </c>
      <c r="P1748">
        <v>841</v>
      </c>
      <c r="Q1748">
        <v>36</v>
      </c>
      <c r="R1748" t="str">
        <f>_xlfn.CONCAT(Tabel1[[#This Row],[KlubNr]]," - ",Tabel1[[#This Row],[Klubnavn]])</f>
        <v>49 - Ribe Golf Klub</v>
      </c>
      <c r="S1748">
        <f>Tabel1[[#This Row],[Fleks mænd]]+Tabel1[[#This Row],[Fleks damer]]</f>
        <v>80</v>
      </c>
      <c r="T1748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1748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1748">
        <f>Tabel1[[#This Row],[Senior mænd]]+Tabel1[[#This Row],[Senior damer]]</f>
        <v>736</v>
      </c>
      <c r="W1748">
        <f>Tabel1[[#This Row],[Langdist mænd]]+Tabel1[[#This Row],[Langdist damer]]</f>
        <v>6</v>
      </c>
      <c r="X1748">
        <f>Tabel1[[#This Row],[I alt]]</f>
        <v>841</v>
      </c>
      <c r="Y1748">
        <f>Tabel1[[#This Row],[Passive]]</f>
        <v>36</v>
      </c>
      <c r="Z1748">
        <f>Tabel1[[#This Row],[Total Aktive]]+Tabel1[[#This Row],[Total Passive]]</f>
        <v>877</v>
      </c>
    </row>
    <row r="1749" spans="1:26" x14ac:dyDescent="0.2">
      <c r="A1749">
        <v>2020</v>
      </c>
      <c r="B1749">
        <v>50</v>
      </c>
      <c r="C1749" t="s">
        <v>52</v>
      </c>
      <c r="D1749">
        <v>7</v>
      </c>
      <c r="E1749">
        <v>5</v>
      </c>
      <c r="F1749">
        <v>9</v>
      </c>
      <c r="G1749">
        <v>5</v>
      </c>
      <c r="H1749">
        <v>709</v>
      </c>
      <c r="I1749">
        <v>245</v>
      </c>
      <c r="J1749">
        <v>0</v>
      </c>
      <c r="K1749">
        <v>1</v>
      </c>
      <c r="L1749">
        <v>388</v>
      </c>
      <c r="M1749">
        <v>122</v>
      </c>
      <c r="N1749">
        <v>0</v>
      </c>
      <c r="O1749">
        <v>0</v>
      </c>
      <c r="P1749">
        <v>1491</v>
      </c>
      <c r="Q1749">
        <v>0</v>
      </c>
      <c r="R1749" t="str">
        <f>_xlfn.CONCAT(Tabel1[[#This Row],[KlubNr]]," - ",Tabel1[[#This Row],[Klubnavn]])</f>
        <v>50 - Hedeland Golfklub</v>
      </c>
      <c r="S1749">
        <f>Tabel1[[#This Row],[Fleks mænd]]+Tabel1[[#This Row],[Fleks damer]]</f>
        <v>510</v>
      </c>
      <c r="T1749">
        <f>Tabel1[[#This Row],[Junior drenge]]+Tabel1[[#This Row],[Junior piger]]+Tabel1[[#This Row],[Junior drenge uden banetill.]]+Tabel1[[#This Row],[Junior piger uden banetill.]]+Tabel1[[#This Row],[Senior mænd]]+Tabel1[[#This Row],[Senior damer]]</f>
        <v>980</v>
      </c>
      <c r="U1749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1749">
        <f>Tabel1[[#This Row],[Senior mænd]]+Tabel1[[#This Row],[Senior damer]]</f>
        <v>954</v>
      </c>
      <c r="W1749">
        <f>Tabel1[[#This Row],[Langdist mænd]]+Tabel1[[#This Row],[Langdist damer]]</f>
        <v>0</v>
      </c>
      <c r="X1749">
        <f>Tabel1[[#This Row],[I alt]]</f>
        <v>1491</v>
      </c>
      <c r="Y1749">
        <f>Tabel1[[#This Row],[Passive]]</f>
        <v>0</v>
      </c>
      <c r="Z1749">
        <f>Tabel1[[#This Row],[Total Aktive]]+Tabel1[[#This Row],[Total Passive]]</f>
        <v>1491</v>
      </c>
    </row>
    <row r="1750" spans="1:26" x14ac:dyDescent="0.2">
      <c r="A1750">
        <v>2020</v>
      </c>
      <c r="B1750">
        <v>51</v>
      </c>
      <c r="C1750" t="s">
        <v>96</v>
      </c>
      <c r="D1750">
        <v>9</v>
      </c>
      <c r="E1750">
        <v>6</v>
      </c>
      <c r="F1750">
        <v>5</v>
      </c>
      <c r="G1750">
        <v>2</v>
      </c>
      <c r="H1750">
        <v>425</v>
      </c>
      <c r="I1750">
        <v>194</v>
      </c>
      <c r="J1750">
        <v>0</v>
      </c>
      <c r="K1750">
        <v>0</v>
      </c>
      <c r="L1750">
        <v>58</v>
      </c>
      <c r="M1750">
        <v>14</v>
      </c>
      <c r="N1750">
        <v>10</v>
      </c>
      <c r="O1750">
        <v>1</v>
      </c>
      <c r="P1750">
        <v>724</v>
      </c>
      <c r="Q1750">
        <v>83</v>
      </c>
      <c r="R1750" t="str">
        <f>_xlfn.CONCAT(Tabel1[[#This Row],[KlubNr]]," - ",Tabel1[[#This Row],[Klubnavn]])</f>
        <v>51 - Sønderborg Golfklub</v>
      </c>
      <c r="S1750">
        <f>Tabel1[[#This Row],[Fleks mænd]]+Tabel1[[#This Row],[Fleks damer]]</f>
        <v>72</v>
      </c>
      <c r="T1750">
        <f>Tabel1[[#This Row],[Junior drenge]]+Tabel1[[#This Row],[Junior piger]]+Tabel1[[#This Row],[Junior drenge uden banetill.]]+Tabel1[[#This Row],[Junior piger uden banetill.]]+Tabel1[[#This Row],[Senior mænd]]+Tabel1[[#This Row],[Senior damer]]</f>
        <v>641</v>
      </c>
      <c r="U1750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750">
        <f>Tabel1[[#This Row],[Senior mænd]]+Tabel1[[#This Row],[Senior damer]]</f>
        <v>619</v>
      </c>
      <c r="W1750">
        <f>Tabel1[[#This Row],[Langdist mænd]]+Tabel1[[#This Row],[Langdist damer]]</f>
        <v>11</v>
      </c>
      <c r="X1750">
        <f>Tabel1[[#This Row],[I alt]]</f>
        <v>724</v>
      </c>
      <c r="Y1750">
        <f>Tabel1[[#This Row],[Passive]]</f>
        <v>83</v>
      </c>
      <c r="Z1750">
        <f>Tabel1[[#This Row],[Total Aktive]]+Tabel1[[#This Row],[Total Passive]]</f>
        <v>807</v>
      </c>
    </row>
    <row r="1751" spans="1:26" x14ac:dyDescent="0.2">
      <c r="A1751">
        <v>2020</v>
      </c>
      <c r="B1751">
        <v>52</v>
      </c>
      <c r="C1751" t="s">
        <v>27</v>
      </c>
      <c r="D1751">
        <v>39</v>
      </c>
      <c r="E1751">
        <v>16</v>
      </c>
      <c r="F1751">
        <v>8</v>
      </c>
      <c r="G1751">
        <v>2</v>
      </c>
      <c r="H1751">
        <v>751</v>
      </c>
      <c r="I1751">
        <v>306</v>
      </c>
      <c r="J1751">
        <v>10</v>
      </c>
      <c r="K1751">
        <v>1</v>
      </c>
      <c r="L1751">
        <v>268</v>
      </c>
      <c r="M1751">
        <v>173</v>
      </c>
      <c r="N1751">
        <v>0</v>
      </c>
      <c r="O1751">
        <v>0</v>
      </c>
      <c r="P1751">
        <v>1574</v>
      </c>
      <c r="Q1751">
        <v>184</v>
      </c>
      <c r="R1751" t="str">
        <f>_xlfn.CONCAT(Tabel1[[#This Row],[KlubNr]]," - ",Tabel1[[#This Row],[Klubnavn]])</f>
        <v>52 - Hjortespring Golfklub</v>
      </c>
      <c r="S1751">
        <f>Tabel1[[#This Row],[Fleks mænd]]+Tabel1[[#This Row],[Fleks damer]]</f>
        <v>441</v>
      </c>
      <c r="T1751">
        <f>Tabel1[[#This Row],[Junior drenge]]+Tabel1[[#This Row],[Junior piger]]+Tabel1[[#This Row],[Junior drenge uden banetill.]]+Tabel1[[#This Row],[Junior piger uden banetill.]]+Tabel1[[#This Row],[Senior mænd]]+Tabel1[[#This Row],[Senior damer]]</f>
        <v>1122</v>
      </c>
      <c r="U1751">
        <f>Tabel1[[#This Row],[Junior drenge]]+Tabel1[[#This Row],[Junior piger]]+Tabel1[[#This Row],[Junior drenge uden banetill.]]+Tabel1[[#This Row],[Junior piger uden banetill.]]+Tabel1[[#This Row],[Fleks drenge]]+Tabel1[[#This Row],[Fleks piger]]</f>
        <v>76</v>
      </c>
      <c r="V1751">
        <f>Tabel1[[#This Row],[Senior mænd]]+Tabel1[[#This Row],[Senior damer]]</f>
        <v>1057</v>
      </c>
      <c r="W1751">
        <f>Tabel1[[#This Row],[Langdist mænd]]+Tabel1[[#This Row],[Langdist damer]]</f>
        <v>0</v>
      </c>
      <c r="X1751">
        <f>Tabel1[[#This Row],[I alt]]</f>
        <v>1574</v>
      </c>
      <c r="Y1751">
        <f>Tabel1[[#This Row],[Passive]]</f>
        <v>184</v>
      </c>
      <c r="Z1751">
        <f>Tabel1[[#This Row],[Total Aktive]]+Tabel1[[#This Row],[Total Passive]]</f>
        <v>1758</v>
      </c>
    </row>
    <row r="1752" spans="1:26" x14ac:dyDescent="0.2">
      <c r="A1752">
        <v>2020</v>
      </c>
      <c r="B1752">
        <v>53</v>
      </c>
      <c r="C1752" t="s">
        <v>145</v>
      </c>
      <c r="D1752">
        <v>13</v>
      </c>
      <c r="E1752">
        <v>1</v>
      </c>
      <c r="F1752">
        <v>0</v>
      </c>
      <c r="G1752">
        <v>1</v>
      </c>
      <c r="H1752">
        <v>330</v>
      </c>
      <c r="I1752">
        <v>136</v>
      </c>
      <c r="J1752">
        <v>0</v>
      </c>
      <c r="K1752">
        <v>0</v>
      </c>
      <c r="L1752">
        <v>32</v>
      </c>
      <c r="M1752">
        <v>11</v>
      </c>
      <c r="N1752">
        <v>12</v>
      </c>
      <c r="O1752">
        <v>9</v>
      </c>
      <c r="P1752">
        <v>545</v>
      </c>
      <c r="Q1752">
        <v>17</v>
      </c>
      <c r="R1752" t="str">
        <f>_xlfn.CONCAT(Tabel1[[#This Row],[KlubNr]]," - ",Tabel1[[#This Row],[Klubnavn]])</f>
        <v>53 - Grenaa Golfklub</v>
      </c>
      <c r="S1752">
        <f>Tabel1[[#This Row],[Fleks mænd]]+Tabel1[[#This Row],[Fleks damer]]</f>
        <v>43</v>
      </c>
      <c r="T1752">
        <f>Tabel1[[#This Row],[Junior drenge]]+Tabel1[[#This Row],[Junior piger]]+Tabel1[[#This Row],[Junior drenge uden banetill.]]+Tabel1[[#This Row],[Junior piger uden banetill.]]+Tabel1[[#This Row],[Senior mænd]]+Tabel1[[#This Row],[Senior damer]]</f>
        <v>481</v>
      </c>
      <c r="U1752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752">
        <f>Tabel1[[#This Row],[Senior mænd]]+Tabel1[[#This Row],[Senior damer]]</f>
        <v>466</v>
      </c>
      <c r="W1752">
        <f>Tabel1[[#This Row],[Langdist mænd]]+Tabel1[[#This Row],[Langdist damer]]</f>
        <v>21</v>
      </c>
      <c r="X1752">
        <f>Tabel1[[#This Row],[I alt]]</f>
        <v>545</v>
      </c>
      <c r="Y1752">
        <f>Tabel1[[#This Row],[Passive]]</f>
        <v>17</v>
      </c>
      <c r="Z1752">
        <f>Tabel1[[#This Row],[Total Aktive]]+Tabel1[[#This Row],[Total Passive]]</f>
        <v>562</v>
      </c>
    </row>
    <row r="1753" spans="1:26" x14ac:dyDescent="0.2">
      <c r="A1753">
        <v>2020</v>
      </c>
      <c r="B1753">
        <v>55</v>
      </c>
      <c r="C1753" t="s">
        <v>177</v>
      </c>
      <c r="D1753">
        <v>4</v>
      </c>
      <c r="E1753">
        <v>2</v>
      </c>
      <c r="F1753">
        <v>0</v>
      </c>
      <c r="G1753">
        <v>1</v>
      </c>
      <c r="H1753">
        <v>175</v>
      </c>
      <c r="I1753">
        <v>97</v>
      </c>
      <c r="J1753">
        <v>1</v>
      </c>
      <c r="K1753">
        <v>0</v>
      </c>
      <c r="L1753">
        <v>82</v>
      </c>
      <c r="M1753">
        <v>34</v>
      </c>
      <c r="N1753">
        <v>3</v>
      </c>
      <c r="O1753">
        <v>1</v>
      </c>
      <c r="P1753">
        <v>400</v>
      </c>
      <c r="Q1753">
        <v>14</v>
      </c>
      <c r="R1753" t="str">
        <f>_xlfn.CONCAT(Tabel1[[#This Row],[KlubNr]]," - ",Tabel1[[#This Row],[Klubnavn]])</f>
        <v>55 - Nexø Golf Klub</v>
      </c>
      <c r="S1753">
        <f>Tabel1[[#This Row],[Fleks mænd]]+Tabel1[[#This Row],[Fleks damer]]</f>
        <v>116</v>
      </c>
      <c r="T1753">
        <f>Tabel1[[#This Row],[Junior drenge]]+Tabel1[[#This Row],[Junior piger]]+Tabel1[[#This Row],[Junior drenge uden banetill.]]+Tabel1[[#This Row],[Junior piger uden banetill.]]+Tabel1[[#This Row],[Senior mænd]]+Tabel1[[#This Row],[Senior damer]]</f>
        <v>279</v>
      </c>
      <c r="U1753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753">
        <f>Tabel1[[#This Row],[Senior mænd]]+Tabel1[[#This Row],[Senior damer]]</f>
        <v>272</v>
      </c>
      <c r="W1753">
        <f>Tabel1[[#This Row],[Langdist mænd]]+Tabel1[[#This Row],[Langdist damer]]</f>
        <v>4</v>
      </c>
      <c r="X1753">
        <f>Tabel1[[#This Row],[I alt]]</f>
        <v>400</v>
      </c>
      <c r="Y1753">
        <f>Tabel1[[#This Row],[Passive]]</f>
        <v>14</v>
      </c>
      <c r="Z1753">
        <f>Tabel1[[#This Row],[Total Aktive]]+Tabel1[[#This Row],[Total Passive]]</f>
        <v>414</v>
      </c>
    </row>
    <row r="1754" spans="1:26" x14ac:dyDescent="0.2">
      <c r="A1754">
        <v>2020</v>
      </c>
      <c r="B1754">
        <v>56</v>
      </c>
      <c r="C1754" t="s">
        <v>187</v>
      </c>
      <c r="D1754">
        <v>35</v>
      </c>
      <c r="E1754">
        <v>5</v>
      </c>
      <c r="F1754">
        <v>1</v>
      </c>
      <c r="G1754">
        <v>2</v>
      </c>
      <c r="H1754">
        <v>208</v>
      </c>
      <c r="I1754">
        <v>65</v>
      </c>
      <c r="J1754">
        <v>0</v>
      </c>
      <c r="K1754">
        <v>0</v>
      </c>
      <c r="L1754">
        <v>0</v>
      </c>
      <c r="M1754">
        <v>0</v>
      </c>
      <c r="N1754">
        <v>0</v>
      </c>
      <c r="O1754">
        <v>0</v>
      </c>
      <c r="P1754">
        <v>316</v>
      </c>
      <c r="Q1754">
        <v>4</v>
      </c>
      <c r="R1754" t="str">
        <f>_xlfn.CONCAT(Tabel1[[#This Row],[KlubNr]]," - ",Tabel1[[#This Row],[Klubnavn]])</f>
        <v>56 - Nordbornholms Golf Klub</v>
      </c>
      <c r="S1754">
        <f>Tabel1[[#This Row],[Fleks mænd]]+Tabel1[[#This Row],[Fleks damer]]</f>
        <v>0</v>
      </c>
      <c r="T1754">
        <f>Tabel1[[#This Row],[Junior drenge]]+Tabel1[[#This Row],[Junior piger]]+Tabel1[[#This Row],[Junior drenge uden banetill.]]+Tabel1[[#This Row],[Junior piger uden banetill.]]+Tabel1[[#This Row],[Senior mænd]]+Tabel1[[#This Row],[Senior damer]]</f>
        <v>316</v>
      </c>
      <c r="U1754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754">
        <f>Tabel1[[#This Row],[Senior mænd]]+Tabel1[[#This Row],[Senior damer]]</f>
        <v>273</v>
      </c>
      <c r="W1754">
        <f>Tabel1[[#This Row],[Langdist mænd]]+Tabel1[[#This Row],[Langdist damer]]</f>
        <v>0</v>
      </c>
      <c r="X1754">
        <f>Tabel1[[#This Row],[I alt]]</f>
        <v>316</v>
      </c>
      <c r="Y1754">
        <f>Tabel1[[#This Row],[Passive]]</f>
        <v>4</v>
      </c>
      <c r="Z1754">
        <f>Tabel1[[#This Row],[Total Aktive]]+Tabel1[[#This Row],[Total Passive]]</f>
        <v>320</v>
      </c>
    </row>
    <row r="1755" spans="1:26" x14ac:dyDescent="0.2">
      <c r="A1755">
        <v>2020</v>
      </c>
      <c r="B1755">
        <v>57</v>
      </c>
      <c r="C1755" t="s">
        <v>218</v>
      </c>
      <c r="D1755">
        <v>12</v>
      </c>
      <c r="E1755">
        <v>3</v>
      </c>
      <c r="F1755">
        <v>6</v>
      </c>
      <c r="G1755">
        <v>1</v>
      </c>
      <c r="H1755">
        <v>397</v>
      </c>
      <c r="I1755">
        <v>153</v>
      </c>
      <c r="J1755">
        <v>0</v>
      </c>
      <c r="K1755">
        <v>0</v>
      </c>
      <c r="L1755">
        <v>65</v>
      </c>
      <c r="M1755">
        <v>22</v>
      </c>
      <c r="N1755">
        <v>2</v>
      </c>
      <c r="O1755">
        <v>1</v>
      </c>
      <c r="P1755">
        <v>662</v>
      </c>
      <c r="Q1755">
        <v>6</v>
      </c>
      <c r="R1755" t="str">
        <f>_xlfn.CONCAT(Tabel1[[#This Row],[KlubNr]]," - ",Tabel1[[#This Row],[Klubnavn]])</f>
        <v>57 - Morsø GolfKlub</v>
      </c>
      <c r="S1755">
        <f>Tabel1[[#This Row],[Fleks mænd]]+Tabel1[[#This Row],[Fleks damer]]</f>
        <v>87</v>
      </c>
      <c r="T1755">
        <f>Tabel1[[#This Row],[Junior drenge]]+Tabel1[[#This Row],[Junior piger]]+Tabel1[[#This Row],[Junior drenge uden banetill.]]+Tabel1[[#This Row],[Junior piger uden banetill.]]+Tabel1[[#This Row],[Senior mænd]]+Tabel1[[#This Row],[Senior damer]]</f>
        <v>572</v>
      </c>
      <c r="U1755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755">
        <f>Tabel1[[#This Row],[Senior mænd]]+Tabel1[[#This Row],[Senior damer]]</f>
        <v>550</v>
      </c>
      <c r="W1755">
        <f>Tabel1[[#This Row],[Langdist mænd]]+Tabel1[[#This Row],[Langdist damer]]</f>
        <v>3</v>
      </c>
      <c r="X1755">
        <f>Tabel1[[#This Row],[I alt]]</f>
        <v>662</v>
      </c>
      <c r="Y1755">
        <f>Tabel1[[#This Row],[Passive]]</f>
        <v>6</v>
      </c>
      <c r="Z1755">
        <f>Tabel1[[#This Row],[Total Aktive]]+Tabel1[[#This Row],[Total Passive]]</f>
        <v>668</v>
      </c>
    </row>
    <row r="1756" spans="1:26" x14ac:dyDescent="0.2">
      <c r="A1756">
        <v>2020</v>
      </c>
      <c r="B1756">
        <v>59</v>
      </c>
      <c r="C1756" t="s">
        <v>58</v>
      </c>
      <c r="D1756">
        <v>39</v>
      </c>
      <c r="E1756">
        <v>3</v>
      </c>
      <c r="F1756">
        <v>16</v>
      </c>
      <c r="G1756">
        <v>8</v>
      </c>
      <c r="H1756">
        <v>485</v>
      </c>
      <c r="I1756">
        <v>157</v>
      </c>
      <c r="J1756">
        <v>6</v>
      </c>
      <c r="K1756">
        <v>0</v>
      </c>
      <c r="L1756">
        <v>209</v>
      </c>
      <c r="M1756">
        <v>67</v>
      </c>
      <c r="N1756">
        <v>19</v>
      </c>
      <c r="O1756">
        <v>5</v>
      </c>
      <c r="P1756">
        <v>1014</v>
      </c>
      <c r="Q1756">
        <v>15</v>
      </c>
      <c r="R1756" t="str">
        <f>_xlfn.CONCAT(Tabel1[[#This Row],[KlubNr]]," - ",Tabel1[[#This Row],[Klubnavn]])</f>
        <v>59 - Hjørring Golfklub</v>
      </c>
      <c r="S1756">
        <f>Tabel1[[#This Row],[Fleks mænd]]+Tabel1[[#This Row],[Fleks damer]]</f>
        <v>276</v>
      </c>
      <c r="T1756">
        <f>Tabel1[[#This Row],[Junior drenge]]+Tabel1[[#This Row],[Junior piger]]+Tabel1[[#This Row],[Junior drenge uden banetill.]]+Tabel1[[#This Row],[Junior piger uden banetill.]]+Tabel1[[#This Row],[Senior mænd]]+Tabel1[[#This Row],[Senior damer]]</f>
        <v>708</v>
      </c>
      <c r="U1756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1756">
        <f>Tabel1[[#This Row],[Senior mænd]]+Tabel1[[#This Row],[Senior damer]]</f>
        <v>642</v>
      </c>
      <c r="W1756">
        <f>Tabel1[[#This Row],[Langdist mænd]]+Tabel1[[#This Row],[Langdist damer]]</f>
        <v>24</v>
      </c>
      <c r="X1756">
        <f>Tabel1[[#This Row],[I alt]]</f>
        <v>1014</v>
      </c>
      <c r="Y1756">
        <f>Tabel1[[#This Row],[Passive]]</f>
        <v>15</v>
      </c>
      <c r="Z1756">
        <f>Tabel1[[#This Row],[Total Aktive]]+Tabel1[[#This Row],[Total Passive]]</f>
        <v>1029</v>
      </c>
    </row>
    <row r="1757" spans="1:26" x14ac:dyDescent="0.2">
      <c r="A1757">
        <v>2020</v>
      </c>
      <c r="B1757">
        <v>60</v>
      </c>
      <c r="C1757" t="s">
        <v>95</v>
      </c>
      <c r="D1757">
        <v>24</v>
      </c>
      <c r="E1757">
        <v>6</v>
      </c>
      <c r="F1757">
        <v>2</v>
      </c>
      <c r="G1757">
        <v>1</v>
      </c>
      <c r="H1757">
        <v>479</v>
      </c>
      <c r="I1757">
        <v>171</v>
      </c>
      <c r="J1757">
        <v>0</v>
      </c>
      <c r="K1757">
        <v>2</v>
      </c>
      <c r="L1757">
        <v>39</v>
      </c>
      <c r="M1757">
        <v>17</v>
      </c>
      <c r="N1757">
        <v>10</v>
      </c>
      <c r="O1757">
        <v>4</v>
      </c>
      <c r="P1757">
        <v>755</v>
      </c>
      <c r="Q1757">
        <v>191</v>
      </c>
      <c r="R1757" t="str">
        <f>_xlfn.CONCAT(Tabel1[[#This Row],[KlubNr]]," - ",Tabel1[[#This Row],[Klubnavn]])</f>
        <v>60 - Lemvig Golfklub</v>
      </c>
      <c r="S1757">
        <f>Tabel1[[#This Row],[Fleks mænd]]+Tabel1[[#This Row],[Fleks damer]]</f>
        <v>56</v>
      </c>
      <c r="T1757">
        <f>Tabel1[[#This Row],[Junior drenge]]+Tabel1[[#This Row],[Junior piger]]+Tabel1[[#This Row],[Junior drenge uden banetill.]]+Tabel1[[#This Row],[Junior piger uden banetill.]]+Tabel1[[#This Row],[Senior mænd]]+Tabel1[[#This Row],[Senior damer]]</f>
        <v>683</v>
      </c>
      <c r="U1757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757">
        <f>Tabel1[[#This Row],[Senior mænd]]+Tabel1[[#This Row],[Senior damer]]</f>
        <v>650</v>
      </c>
      <c r="W1757">
        <f>Tabel1[[#This Row],[Langdist mænd]]+Tabel1[[#This Row],[Langdist damer]]</f>
        <v>14</v>
      </c>
      <c r="X1757">
        <f>Tabel1[[#This Row],[I alt]]</f>
        <v>755</v>
      </c>
      <c r="Y1757">
        <f>Tabel1[[#This Row],[Passive]]</f>
        <v>191</v>
      </c>
      <c r="Z1757">
        <f>Tabel1[[#This Row],[Total Aktive]]+Tabel1[[#This Row],[Total Passive]]</f>
        <v>946</v>
      </c>
    </row>
    <row r="1758" spans="1:26" x14ac:dyDescent="0.2">
      <c r="A1758">
        <v>2020</v>
      </c>
      <c r="B1758">
        <v>61</v>
      </c>
      <c r="C1758" t="s">
        <v>176</v>
      </c>
      <c r="D1758">
        <v>2</v>
      </c>
      <c r="E1758">
        <v>0</v>
      </c>
      <c r="F1758">
        <v>0</v>
      </c>
      <c r="G1758">
        <v>0</v>
      </c>
      <c r="H1758">
        <v>153</v>
      </c>
      <c r="I1758">
        <v>72</v>
      </c>
      <c r="J1758">
        <v>0</v>
      </c>
      <c r="K1758">
        <v>0</v>
      </c>
      <c r="L1758">
        <v>0</v>
      </c>
      <c r="M1758">
        <v>0</v>
      </c>
      <c r="N1758">
        <v>19</v>
      </c>
      <c r="O1758">
        <v>17</v>
      </c>
      <c r="P1758">
        <v>263</v>
      </c>
      <c r="Q1758">
        <v>1</v>
      </c>
      <c r="R1758" t="str">
        <f>_xlfn.CONCAT(Tabel1[[#This Row],[KlubNr]]," - ",Tabel1[[#This Row],[Klubnavn]])</f>
        <v>61 - Jammerbugtens Golfklub</v>
      </c>
      <c r="S1758">
        <f>Tabel1[[#This Row],[Fleks mænd]]+Tabel1[[#This Row],[Fleks damer]]</f>
        <v>0</v>
      </c>
      <c r="T1758">
        <f>Tabel1[[#This Row],[Junior drenge]]+Tabel1[[#This Row],[Junior piger]]+Tabel1[[#This Row],[Junior drenge uden banetill.]]+Tabel1[[#This Row],[Junior piger uden banetill.]]+Tabel1[[#This Row],[Senior mænd]]+Tabel1[[#This Row],[Senior damer]]</f>
        <v>227</v>
      </c>
      <c r="U1758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758">
        <f>Tabel1[[#This Row],[Senior mænd]]+Tabel1[[#This Row],[Senior damer]]</f>
        <v>225</v>
      </c>
      <c r="W1758">
        <f>Tabel1[[#This Row],[Langdist mænd]]+Tabel1[[#This Row],[Langdist damer]]</f>
        <v>36</v>
      </c>
      <c r="X1758">
        <f>Tabel1[[#This Row],[I alt]]</f>
        <v>263</v>
      </c>
      <c r="Y1758">
        <f>Tabel1[[#This Row],[Passive]]</f>
        <v>1</v>
      </c>
      <c r="Z1758">
        <f>Tabel1[[#This Row],[Total Aktive]]+Tabel1[[#This Row],[Total Passive]]</f>
        <v>264</v>
      </c>
    </row>
    <row r="1759" spans="1:26" x14ac:dyDescent="0.2">
      <c r="A1759">
        <v>2020</v>
      </c>
      <c r="B1759">
        <v>62</v>
      </c>
      <c r="C1759" t="s">
        <v>148</v>
      </c>
      <c r="D1759">
        <v>9</v>
      </c>
      <c r="E1759">
        <v>0</v>
      </c>
      <c r="F1759">
        <v>2</v>
      </c>
      <c r="G1759">
        <v>0</v>
      </c>
      <c r="H1759">
        <v>248</v>
      </c>
      <c r="I1759">
        <v>151</v>
      </c>
      <c r="J1759">
        <v>0</v>
      </c>
      <c r="K1759">
        <v>0</v>
      </c>
      <c r="L1759">
        <v>45</v>
      </c>
      <c r="M1759">
        <v>16</v>
      </c>
      <c r="N1759">
        <v>7</v>
      </c>
      <c r="O1759">
        <v>5</v>
      </c>
      <c r="P1759">
        <v>483</v>
      </c>
      <c r="Q1759">
        <v>56</v>
      </c>
      <c r="R1759" t="str">
        <f>_xlfn.CONCAT(Tabel1[[#This Row],[KlubNr]]," - ",Tabel1[[#This Row],[Klubnavn]])</f>
        <v>62 - Faaborg Golfklub</v>
      </c>
      <c r="S1759">
        <f>Tabel1[[#This Row],[Fleks mænd]]+Tabel1[[#This Row],[Fleks damer]]</f>
        <v>61</v>
      </c>
      <c r="T1759">
        <f>Tabel1[[#This Row],[Junior drenge]]+Tabel1[[#This Row],[Junior piger]]+Tabel1[[#This Row],[Junior drenge uden banetill.]]+Tabel1[[#This Row],[Junior piger uden banetill.]]+Tabel1[[#This Row],[Senior mænd]]+Tabel1[[#This Row],[Senior damer]]</f>
        <v>410</v>
      </c>
      <c r="U1759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759">
        <f>Tabel1[[#This Row],[Senior mænd]]+Tabel1[[#This Row],[Senior damer]]</f>
        <v>399</v>
      </c>
      <c r="W1759">
        <f>Tabel1[[#This Row],[Langdist mænd]]+Tabel1[[#This Row],[Langdist damer]]</f>
        <v>12</v>
      </c>
      <c r="X1759">
        <f>Tabel1[[#This Row],[I alt]]</f>
        <v>483</v>
      </c>
      <c r="Y1759">
        <f>Tabel1[[#This Row],[Passive]]</f>
        <v>56</v>
      </c>
      <c r="Z1759">
        <f>Tabel1[[#This Row],[Total Aktive]]+Tabel1[[#This Row],[Total Passive]]</f>
        <v>539</v>
      </c>
    </row>
    <row r="1760" spans="1:26" x14ac:dyDescent="0.2">
      <c r="A1760">
        <v>2020</v>
      </c>
      <c r="B1760">
        <v>64</v>
      </c>
      <c r="C1760" t="s">
        <v>123</v>
      </c>
      <c r="D1760">
        <v>44</v>
      </c>
      <c r="E1760">
        <v>3</v>
      </c>
      <c r="F1760">
        <v>11</v>
      </c>
      <c r="G1760">
        <v>5</v>
      </c>
      <c r="H1760">
        <v>534</v>
      </c>
      <c r="I1760">
        <v>261</v>
      </c>
      <c r="J1760">
        <v>0</v>
      </c>
      <c r="K1760">
        <v>0</v>
      </c>
      <c r="L1760">
        <v>85</v>
      </c>
      <c r="M1760">
        <v>27</v>
      </c>
      <c r="N1760">
        <v>5</v>
      </c>
      <c r="O1760">
        <v>2</v>
      </c>
      <c r="P1760">
        <v>977</v>
      </c>
      <c r="Q1760">
        <v>29</v>
      </c>
      <c r="R1760" t="str">
        <f>_xlfn.CONCAT(Tabel1[[#This Row],[KlubNr]]," - ",Tabel1[[#This Row],[Klubnavn]])</f>
        <v>64 - Rold Skov Golfklub</v>
      </c>
      <c r="S1760">
        <f>Tabel1[[#This Row],[Fleks mænd]]+Tabel1[[#This Row],[Fleks damer]]</f>
        <v>112</v>
      </c>
      <c r="T1760">
        <f>Tabel1[[#This Row],[Junior drenge]]+Tabel1[[#This Row],[Junior piger]]+Tabel1[[#This Row],[Junior drenge uden banetill.]]+Tabel1[[#This Row],[Junior piger uden banetill.]]+Tabel1[[#This Row],[Senior mænd]]+Tabel1[[#This Row],[Senior damer]]</f>
        <v>858</v>
      </c>
      <c r="U1760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1760">
        <f>Tabel1[[#This Row],[Senior mænd]]+Tabel1[[#This Row],[Senior damer]]</f>
        <v>795</v>
      </c>
      <c r="W1760">
        <f>Tabel1[[#This Row],[Langdist mænd]]+Tabel1[[#This Row],[Langdist damer]]</f>
        <v>7</v>
      </c>
      <c r="X1760">
        <f>Tabel1[[#This Row],[I alt]]</f>
        <v>977</v>
      </c>
      <c r="Y1760">
        <f>Tabel1[[#This Row],[Passive]]</f>
        <v>29</v>
      </c>
      <c r="Z1760">
        <f>Tabel1[[#This Row],[Total Aktive]]+Tabel1[[#This Row],[Total Passive]]</f>
        <v>1006</v>
      </c>
    </row>
    <row r="1761" spans="1:26" x14ac:dyDescent="0.2">
      <c r="A1761">
        <v>2020</v>
      </c>
      <c r="B1761">
        <v>65</v>
      </c>
      <c r="C1761" t="s">
        <v>88</v>
      </c>
      <c r="D1761">
        <v>33</v>
      </c>
      <c r="E1761">
        <v>4</v>
      </c>
      <c r="F1761">
        <v>8</v>
      </c>
      <c r="G1761">
        <v>5</v>
      </c>
      <c r="H1761">
        <v>566</v>
      </c>
      <c r="I1761">
        <v>276</v>
      </c>
      <c r="J1761">
        <v>0</v>
      </c>
      <c r="K1761">
        <v>0</v>
      </c>
      <c r="L1761">
        <v>50</v>
      </c>
      <c r="M1761">
        <v>16</v>
      </c>
      <c r="N1761">
        <v>1</v>
      </c>
      <c r="O1761">
        <v>0</v>
      </c>
      <c r="P1761">
        <v>959</v>
      </c>
      <c r="Q1761">
        <v>0</v>
      </c>
      <c r="R1761" t="str">
        <f>_xlfn.CONCAT(Tabel1[[#This Row],[KlubNr]]," - ",Tabel1[[#This Row],[Klubnavn]])</f>
        <v>65 - Kaj Lykke Golfklub</v>
      </c>
      <c r="S1761">
        <f>Tabel1[[#This Row],[Fleks mænd]]+Tabel1[[#This Row],[Fleks damer]]</f>
        <v>66</v>
      </c>
      <c r="T1761">
        <f>Tabel1[[#This Row],[Junior drenge]]+Tabel1[[#This Row],[Junior piger]]+Tabel1[[#This Row],[Junior drenge uden banetill.]]+Tabel1[[#This Row],[Junior piger uden banetill.]]+Tabel1[[#This Row],[Senior mænd]]+Tabel1[[#This Row],[Senior damer]]</f>
        <v>892</v>
      </c>
      <c r="U1761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1761">
        <f>Tabel1[[#This Row],[Senior mænd]]+Tabel1[[#This Row],[Senior damer]]</f>
        <v>842</v>
      </c>
      <c r="W1761">
        <f>Tabel1[[#This Row],[Langdist mænd]]+Tabel1[[#This Row],[Langdist damer]]</f>
        <v>1</v>
      </c>
      <c r="X1761">
        <f>Tabel1[[#This Row],[I alt]]</f>
        <v>959</v>
      </c>
      <c r="Y1761">
        <f>Tabel1[[#This Row],[Passive]]</f>
        <v>0</v>
      </c>
      <c r="Z1761">
        <f>Tabel1[[#This Row],[Total Aktive]]+Tabel1[[#This Row],[Total Passive]]</f>
        <v>959</v>
      </c>
    </row>
    <row r="1762" spans="1:26" x14ac:dyDescent="0.2">
      <c r="A1762">
        <v>2020</v>
      </c>
      <c r="B1762">
        <v>66</v>
      </c>
      <c r="C1762" t="s">
        <v>164</v>
      </c>
      <c r="D1762">
        <v>9</v>
      </c>
      <c r="E1762">
        <v>4</v>
      </c>
      <c r="F1762">
        <v>0</v>
      </c>
      <c r="G1762">
        <v>0</v>
      </c>
      <c r="H1762">
        <v>203</v>
      </c>
      <c r="I1762">
        <v>104</v>
      </c>
      <c r="J1762">
        <v>0</v>
      </c>
      <c r="K1762">
        <v>1</v>
      </c>
      <c r="L1762">
        <v>30</v>
      </c>
      <c r="M1762">
        <v>16</v>
      </c>
      <c r="N1762">
        <v>197</v>
      </c>
      <c r="O1762">
        <v>114</v>
      </c>
      <c r="P1762">
        <v>678</v>
      </c>
      <c r="Q1762">
        <v>11</v>
      </c>
      <c r="R1762" t="str">
        <f>_xlfn.CONCAT(Tabel1[[#This Row],[KlubNr]]," - ",Tabel1[[#This Row],[Klubnavn]])</f>
        <v>66 - Henne Golfklub</v>
      </c>
      <c r="S1762">
        <f>Tabel1[[#This Row],[Fleks mænd]]+Tabel1[[#This Row],[Fleks damer]]</f>
        <v>46</v>
      </c>
      <c r="T1762">
        <f>Tabel1[[#This Row],[Junior drenge]]+Tabel1[[#This Row],[Junior piger]]+Tabel1[[#This Row],[Junior drenge uden banetill.]]+Tabel1[[#This Row],[Junior piger uden banetill.]]+Tabel1[[#This Row],[Senior mænd]]+Tabel1[[#This Row],[Senior damer]]</f>
        <v>320</v>
      </c>
      <c r="U1762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762">
        <f>Tabel1[[#This Row],[Senior mænd]]+Tabel1[[#This Row],[Senior damer]]</f>
        <v>307</v>
      </c>
      <c r="W1762">
        <f>Tabel1[[#This Row],[Langdist mænd]]+Tabel1[[#This Row],[Langdist damer]]</f>
        <v>311</v>
      </c>
      <c r="X1762">
        <f>Tabel1[[#This Row],[I alt]]</f>
        <v>678</v>
      </c>
      <c r="Y1762">
        <f>Tabel1[[#This Row],[Passive]]</f>
        <v>11</v>
      </c>
      <c r="Z1762">
        <f>Tabel1[[#This Row],[Total Aktive]]+Tabel1[[#This Row],[Total Passive]]</f>
        <v>689</v>
      </c>
    </row>
    <row r="1763" spans="1:26" x14ac:dyDescent="0.2">
      <c r="A1763">
        <v>2020</v>
      </c>
      <c r="B1763">
        <v>67</v>
      </c>
      <c r="C1763" t="s">
        <v>67</v>
      </c>
      <c r="D1763">
        <v>36</v>
      </c>
      <c r="E1763">
        <v>12</v>
      </c>
      <c r="F1763">
        <v>14</v>
      </c>
      <c r="G1763">
        <v>6</v>
      </c>
      <c r="H1763">
        <v>563</v>
      </c>
      <c r="I1763">
        <v>289</v>
      </c>
      <c r="J1763">
        <v>0</v>
      </c>
      <c r="K1763">
        <v>1</v>
      </c>
      <c r="L1763">
        <v>227</v>
      </c>
      <c r="M1763">
        <v>168</v>
      </c>
      <c r="N1763">
        <v>0</v>
      </c>
      <c r="O1763">
        <v>0</v>
      </c>
      <c r="P1763">
        <v>1316</v>
      </c>
      <c r="Q1763">
        <v>129</v>
      </c>
      <c r="R1763" t="str">
        <f>_xlfn.CONCAT(Tabel1[[#This Row],[KlubNr]]," - ",Tabel1[[#This Row],[Klubnavn]])</f>
        <v>67 - Hornbæk Golfklub</v>
      </c>
      <c r="S1763">
        <f>Tabel1[[#This Row],[Fleks mænd]]+Tabel1[[#This Row],[Fleks damer]]</f>
        <v>395</v>
      </c>
      <c r="T1763">
        <f>Tabel1[[#This Row],[Junior drenge]]+Tabel1[[#This Row],[Junior piger]]+Tabel1[[#This Row],[Junior drenge uden banetill.]]+Tabel1[[#This Row],[Junior piger uden banetill.]]+Tabel1[[#This Row],[Senior mænd]]+Tabel1[[#This Row],[Senior damer]]</f>
        <v>920</v>
      </c>
      <c r="U1763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1763">
        <f>Tabel1[[#This Row],[Senior mænd]]+Tabel1[[#This Row],[Senior damer]]</f>
        <v>852</v>
      </c>
      <c r="W1763">
        <f>Tabel1[[#This Row],[Langdist mænd]]+Tabel1[[#This Row],[Langdist damer]]</f>
        <v>0</v>
      </c>
      <c r="X1763">
        <f>Tabel1[[#This Row],[I alt]]</f>
        <v>1316</v>
      </c>
      <c r="Y1763">
        <f>Tabel1[[#This Row],[Passive]]</f>
        <v>129</v>
      </c>
      <c r="Z1763">
        <f>Tabel1[[#This Row],[Total Aktive]]+Tabel1[[#This Row],[Total Passive]]</f>
        <v>1445</v>
      </c>
    </row>
    <row r="1764" spans="1:26" x14ac:dyDescent="0.2">
      <c r="A1764">
        <v>2020</v>
      </c>
      <c r="B1764">
        <v>68</v>
      </c>
      <c r="C1764" t="s">
        <v>45</v>
      </c>
      <c r="D1764">
        <v>46</v>
      </c>
      <c r="E1764">
        <v>12</v>
      </c>
      <c r="F1764">
        <v>10</v>
      </c>
      <c r="G1764">
        <v>2</v>
      </c>
      <c r="H1764">
        <v>532</v>
      </c>
      <c r="I1764">
        <v>288</v>
      </c>
      <c r="J1764">
        <v>0</v>
      </c>
      <c r="K1764">
        <v>0</v>
      </c>
      <c r="L1764">
        <v>0</v>
      </c>
      <c r="M1764">
        <v>0</v>
      </c>
      <c r="N1764">
        <v>0</v>
      </c>
      <c r="O1764">
        <v>0</v>
      </c>
      <c r="P1764">
        <v>890</v>
      </c>
      <c r="Q1764">
        <v>156</v>
      </c>
      <c r="R1764" t="str">
        <f>_xlfn.CONCAT(Tabel1[[#This Row],[KlubNr]]," - ",Tabel1[[#This Row],[Klubnavn]])</f>
        <v>68 - Fredensborg Golf Club</v>
      </c>
      <c r="S1764">
        <f>Tabel1[[#This Row],[Fleks mænd]]+Tabel1[[#This Row],[Fleks damer]]</f>
        <v>0</v>
      </c>
      <c r="T1764">
        <f>Tabel1[[#This Row],[Junior drenge]]+Tabel1[[#This Row],[Junior piger]]+Tabel1[[#This Row],[Junior drenge uden banetill.]]+Tabel1[[#This Row],[Junior piger uden banetill.]]+Tabel1[[#This Row],[Senior mænd]]+Tabel1[[#This Row],[Senior damer]]</f>
        <v>890</v>
      </c>
      <c r="U1764">
        <f>Tabel1[[#This Row],[Junior drenge]]+Tabel1[[#This Row],[Junior piger]]+Tabel1[[#This Row],[Junior drenge uden banetill.]]+Tabel1[[#This Row],[Junior piger uden banetill.]]+Tabel1[[#This Row],[Fleks drenge]]+Tabel1[[#This Row],[Fleks piger]]</f>
        <v>70</v>
      </c>
      <c r="V1764">
        <f>Tabel1[[#This Row],[Senior mænd]]+Tabel1[[#This Row],[Senior damer]]</f>
        <v>820</v>
      </c>
      <c r="W1764">
        <f>Tabel1[[#This Row],[Langdist mænd]]+Tabel1[[#This Row],[Langdist damer]]</f>
        <v>0</v>
      </c>
      <c r="X1764">
        <f>Tabel1[[#This Row],[I alt]]</f>
        <v>890</v>
      </c>
      <c r="Y1764">
        <f>Tabel1[[#This Row],[Passive]]</f>
        <v>156</v>
      </c>
      <c r="Z1764">
        <f>Tabel1[[#This Row],[Total Aktive]]+Tabel1[[#This Row],[Total Passive]]</f>
        <v>1046</v>
      </c>
    </row>
    <row r="1765" spans="1:26" x14ac:dyDescent="0.2">
      <c r="A1765">
        <v>2020</v>
      </c>
      <c r="B1765">
        <v>69</v>
      </c>
      <c r="C1765" t="s">
        <v>135</v>
      </c>
      <c r="D1765">
        <v>31</v>
      </c>
      <c r="E1765">
        <v>4</v>
      </c>
      <c r="F1765">
        <v>13</v>
      </c>
      <c r="G1765">
        <v>5</v>
      </c>
      <c r="H1765">
        <v>300</v>
      </c>
      <c r="I1765">
        <v>139</v>
      </c>
      <c r="J1765">
        <v>0</v>
      </c>
      <c r="K1765">
        <v>0</v>
      </c>
      <c r="L1765">
        <v>52</v>
      </c>
      <c r="M1765">
        <v>34</v>
      </c>
      <c r="N1765">
        <v>3</v>
      </c>
      <c r="O1765">
        <v>2</v>
      </c>
      <c r="P1765">
        <v>583</v>
      </c>
      <c r="Q1765">
        <v>122</v>
      </c>
      <c r="R1765" t="str">
        <f>_xlfn.CONCAT(Tabel1[[#This Row],[KlubNr]]," - ",Tabel1[[#This Row],[Klubnavn]])</f>
        <v>69 - Maribo Sø Golfklub</v>
      </c>
      <c r="S1765">
        <f>Tabel1[[#This Row],[Fleks mænd]]+Tabel1[[#This Row],[Fleks damer]]</f>
        <v>86</v>
      </c>
      <c r="T1765">
        <f>Tabel1[[#This Row],[Junior drenge]]+Tabel1[[#This Row],[Junior piger]]+Tabel1[[#This Row],[Junior drenge uden banetill.]]+Tabel1[[#This Row],[Junior piger uden banetill.]]+Tabel1[[#This Row],[Senior mænd]]+Tabel1[[#This Row],[Senior damer]]</f>
        <v>492</v>
      </c>
      <c r="U1765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1765">
        <f>Tabel1[[#This Row],[Senior mænd]]+Tabel1[[#This Row],[Senior damer]]</f>
        <v>439</v>
      </c>
      <c r="W1765">
        <f>Tabel1[[#This Row],[Langdist mænd]]+Tabel1[[#This Row],[Langdist damer]]</f>
        <v>5</v>
      </c>
      <c r="X1765">
        <f>Tabel1[[#This Row],[I alt]]</f>
        <v>583</v>
      </c>
      <c r="Y1765">
        <f>Tabel1[[#This Row],[Passive]]</f>
        <v>122</v>
      </c>
      <c r="Z1765">
        <f>Tabel1[[#This Row],[Total Aktive]]+Tabel1[[#This Row],[Total Passive]]</f>
        <v>705</v>
      </c>
    </row>
    <row r="1766" spans="1:26" x14ac:dyDescent="0.2">
      <c r="A1766">
        <v>2020</v>
      </c>
      <c r="B1766">
        <v>70</v>
      </c>
      <c r="C1766" t="s">
        <v>120</v>
      </c>
      <c r="D1766">
        <v>27</v>
      </c>
      <c r="E1766">
        <v>3</v>
      </c>
      <c r="F1766">
        <v>1</v>
      </c>
      <c r="G1766">
        <v>2</v>
      </c>
      <c r="H1766">
        <v>385</v>
      </c>
      <c r="I1766">
        <v>162</v>
      </c>
      <c r="J1766">
        <v>0</v>
      </c>
      <c r="K1766">
        <v>0</v>
      </c>
      <c r="L1766">
        <v>63</v>
      </c>
      <c r="M1766">
        <v>18</v>
      </c>
      <c r="N1766">
        <v>2</v>
      </c>
      <c r="O1766">
        <v>2</v>
      </c>
      <c r="P1766">
        <v>665</v>
      </c>
      <c r="Q1766">
        <v>39</v>
      </c>
      <c r="R1766" t="str">
        <f>_xlfn.CONCAT(Tabel1[[#This Row],[KlubNr]]," - ",Tabel1[[#This Row],[Klubnavn]])</f>
        <v>70 - Skanderborg Golf Klub</v>
      </c>
      <c r="S1766">
        <f>Tabel1[[#This Row],[Fleks mænd]]+Tabel1[[#This Row],[Fleks damer]]</f>
        <v>81</v>
      </c>
      <c r="T1766">
        <f>Tabel1[[#This Row],[Junior drenge]]+Tabel1[[#This Row],[Junior piger]]+Tabel1[[#This Row],[Junior drenge uden banetill.]]+Tabel1[[#This Row],[Junior piger uden banetill.]]+Tabel1[[#This Row],[Senior mænd]]+Tabel1[[#This Row],[Senior damer]]</f>
        <v>580</v>
      </c>
      <c r="U1766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1766">
        <f>Tabel1[[#This Row],[Senior mænd]]+Tabel1[[#This Row],[Senior damer]]</f>
        <v>547</v>
      </c>
      <c r="W1766">
        <f>Tabel1[[#This Row],[Langdist mænd]]+Tabel1[[#This Row],[Langdist damer]]</f>
        <v>4</v>
      </c>
      <c r="X1766">
        <f>Tabel1[[#This Row],[I alt]]</f>
        <v>665</v>
      </c>
      <c r="Y1766">
        <f>Tabel1[[#This Row],[Passive]]</f>
        <v>39</v>
      </c>
      <c r="Z1766">
        <f>Tabel1[[#This Row],[Total Aktive]]+Tabel1[[#This Row],[Total Passive]]</f>
        <v>704</v>
      </c>
    </row>
    <row r="1767" spans="1:26" x14ac:dyDescent="0.2">
      <c r="A1767">
        <v>2020</v>
      </c>
      <c r="B1767">
        <v>71</v>
      </c>
      <c r="C1767" t="s">
        <v>138</v>
      </c>
      <c r="D1767">
        <v>17</v>
      </c>
      <c r="E1767">
        <v>4</v>
      </c>
      <c r="F1767">
        <v>6</v>
      </c>
      <c r="G1767">
        <v>2</v>
      </c>
      <c r="H1767">
        <v>315</v>
      </c>
      <c r="I1767">
        <v>169</v>
      </c>
      <c r="J1767">
        <v>0</v>
      </c>
      <c r="K1767">
        <v>0</v>
      </c>
      <c r="L1767">
        <v>34</v>
      </c>
      <c r="M1767">
        <v>12</v>
      </c>
      <c r="N1767">
        <v>7</v>
      </c>
      <c r="O1767">
        <v>5</v>
      </c>
      <c r="P1767">
        <v>571</v>
      </c>
      <c r="Q1767">
        <v>6</v>
      </c>
      <c r="R1767" t="str">
        <f>_xlfn.CONCAT(Tabel1[[#This Row],[KlubNr]]," - ",Tabel1[[#This Row],[Klubnavn]])</f>
        <v>71 - Sæby Golfklub</v>
      </c>
      <c r="S1767">
        <f>Tabel1[[#This Row],[Fleks mænd]]+Tabel1[[#This Row],[Fleks damer]]</f>
        <v>46</v>
      </c>
      <c r="T1767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1767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767">
        <f>Tabel1[[#This Row],[Senior mænd]]+Tabel1[[#This Row],[Senior damer]]</f>
        <v>484</v>
      </c>
      <c r="W1767">
        <f>Tabel1[[#This Row],[Langdist mænd]]+Tabel1[[#This Row],[Langdist damer]]</f>
        <v>12</v>
      </c>
      <c r="X1767">
        <f>Tabel1[[#This Row],[I alt]]</f>
        <v>571</v>
      </c>
      <c r="Y1767">
        <f>Tabel1[[#This Row],[Passive]]</f>
        <v>6</v>
      </c>
      <c r="Z1767">
        <f>Tabel1[[#This Row],[Total Aktive]]+Tabel1[[#This Row],[Total Passive]]</f>
        <v>577</v>
      </c>
    </row>
    <row r="1768" spans="1:26" x14ac:dyDescent="0.2">
      <c r="A1768">
        <v>2020</v>
      </c>
      <c r="B1768">
        <v>72</v>
      </c>
      <c r="C1768" t="s">
        <v>40</v>
      </c>
      <c r="D1768">
        <v>51</v>
      </c>
      <c r="E1768">
        <v>22</v>
      </c>
      <c r="F1768">
        <v>21</v>
      </c>
      <c r="G1768">
        <v>17</v>
      </c>
      <c r="H1768">
        <v>902</v>
      </c>
      <c r="I1768">
        <v>373</v>
      </c>
      <c r="J1768">
        <v>0</v>
      </c>
      <c r="K1768">
        <v>0</v>
      </c>
      <c r="L1768">
        <v>1</v>
      </c>
      <c r="M1768">
        <v>0</v>
      </c>
      <c r="N1768">
        <v>16</v>
      </c>
      <c r="O1768">
        <v>10</v>
      </c>
      <c r="P1768">
        <v>1413</v>
      </c>
      <c r="Q1768">
        <v>117</v>
      </c>
      <c r="R1768" t="str">
        <f>_xlfn.CONCAT(Tabel1[[#This Row],[KlubNr]]," - ",Tabel1[[#This Row],[Klubnavn]])</f>
        <v>72 - Dragør Golfklub</v>
      </c>
      <c r="S1768">
        <f>Tabel1[[#This Row],[Fleks mænd]]+Tabel1[[#This Row],[Fleks damer]]</f>
        <v>1</v>
      </c>
      <c r="T1768">
        <f>Tabel1[[#This Row],[Junior drenge]]+Tabel1[[#This Row],[Junior piger]]+Tabel1[[#This Row],[Junior drenge uden banetill.]]+Tabel1[[#This Row],[Junior piger uden banetill.]]+Tabel1[[#This Row],[Senior mænd]]+Tabel1[[#This Row],[Senior damer]]</f>
        <v>1386</v>
      </c>
      <c r="U1768">
        <f>Tabel1[[#This Row],[Junior drenge]]+Tabel1[[#This Row],[Junior piger]]+Tabel1[[#This Row],[Junior drenge uden banetill.]]+Tabel1[[#This Row],[Junior piger uden banetill.]]+Tabel1[[#This Row],[Fleks drenge]]+Tabel1[[#This Row],[Fleks piger]]</f>
        <v>111</v>
      </c>
      <c r="V1768">
        <f>Tabel1[[#This Row],[Senior mænd]]+Tabel1[[#This Row],[Senior damer]]</f>
        <v>1275</v>
      </c>
      <c r="W1768">
        <f>Tabel1[[#This Row],[Langdist mænd]]+Tabel1[[#This Row],[Langdist damer]]</f>
        <v>26</v>
      </c>
      <c r="X1768">
        <f>Tabel1[[#This Row],[I alt]]</f>
        <v>1413</v>
      </c>
      <c r="Y1768">
        <f>Tabel1[[#This Row],[Passive]]</f>
        <v>117</v>
      </c>
      <c r="Z1768">
        <f>Tabel1[[#This Row],[Total Aktive]]+Tabel1[[#This Row],[Total Passive]]</f>
        <v>1530</v>
      </c>
    </row>
    <row r="1769" spans="1:26" x14ac:dyDescent="0.2">
      <c r="A1769">
        <v>2020</v>
      </c>
      <c r="B1769">
        <v>73</v>
      </c>
      <c r="C1769" t="s">
        <v>68</v>
      </c>
      <c r="D1769">
        <v>17</v>
      </c>
      <c r="E1769">
        <v>3</v>
      </c>
      <c r="F1769">
        <v>4</v>
      </c>
      <c r="G1769">
        <v>6</v>
      </c>
      <c r="H1769">
        <v>547</v>
      </c>
      <c r="I1769">
        <v>161</v>
      </c>
      <c r="J1769">
        <v>0</v>
      </c>
      <c r="K1769">
        <v>0</v>
      </c>
      <c r="L1769">
        <v>378</v>
      </c>
      <c r="M1769">
        <v>104</v>
      </c>
      <c r="N1769">
        <v>0</v>
      </c>
      <c r="O1769">
        <v>0</v>
      </c>
      <c r="P1769">
        <v>1220</v>
      </c>
      <c r="Q1769">
        <v>5</v>
      </c>
      <c r="R1769" t="str">
        <f>_xlfn.CONCAT(Tabel1[[#This Row],[KlubNr]]," - ",Tabel1[[#This Row],[Klubnavn]])</f>
        <v>73 - Aarhus Aadal Golf Club</v>
      </c>
      <c r="S1769">
        <f>Tabel1[[#This Row],[Fleks mænd]]+Tabel1[[#This Row],[Fleks damer]]</f>
        <v>482</v>
      </c>
      <c r="T1769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1769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769">
        <f>Tabel1[[#This Row],[Senior mænd]]+Tabel1[[#This Row],[Senior damer]]</f>
        <v>708</v>
      </c>
      <c r="W1769">
        <f>Tabel1[[#This Row],[Langdist mænd]]+Tabel1[[#This Row],[Langdist damer]]</f>
        <v>0</v>
      </c>
      <c r="X1769">
        <f>Tabel1[[#This Row],[I alt]]</f>
        <v>1220</v>
      </c>
      <c r="Y1769">
        <f>Tabel1[[#This Row],[Passive]]</f>
        <v>5</v>
      </c>
      <c r="Z1769">
        <f>Tabel1[[#This Row],[Total Aktive]]+Tabel1[[#This Row],[Total Passive]]</f>
        <v>1225</v>
      </c>
    </row>
    <row r="1770" spans="1:26" x14ac:dyDescent="0.2">
      <c r="A1770">
        <v>2020</v>
      </c>
      <c r="B1770">
        <v>75</v>
      </c>
      <c r="C1770" t="s">
        <v>80</v>
      </c>
      <c r="D1770">
        <v>22</v>
      </c>
      <c r="E1770">
        <v>2</v>
      </c>
      <c r="F1770">
        <v>25</v>
      </c>
      <c r="G1770">
        <v>7</v>
      </c>
      <c r="H1770">
        <v>378</v>
      </c>
      <c r="I1770">
        <v>126</v>
      </c>
      <c r="J1770">
        <v>1</v>
      </c>
      <c r="K1770">
        <v>0</v>
      </c>
      <c r="L1770">
        <v>141</v>
      </c>
      <c r="M1770">
        <v>54</v>
      </c>
      <c r="N1770">
        <v>5</v>
      </c>
      <c r="O1770">
        <v>5</v>
      </c>
      <c r="P1770">
        <v>766</v>
      </c>
      <c r="Q1770">
        <v>4</v>
      </c>
      <c r="R1770" t="str">
        <f>_xlfn.CONCAT(Tabel1[[#This Row],[KlubNr]]," - ",Tabel1[[#This Row],[Klubnavn]])</f>
        <v>75 - Kalø Golf Club</v>
      </c>
      <c r="S1770">
        <f>Tabel1[[#This Row],[Fleks mænd]]+Tabel1[[#This Row],[Fleks damer]]</f>
        <v>195</v>
      </c>
      <c r="T1770">
        <f>Tabel1[[#This Row],[Junior drenge]]+Tabel1[[#This Row],[Junior piger]]+Tabel1[[#This Row],[Junior drenge uden banetill.]]+Tabel1[[#This Row],[Junior piger uden banetill.]]+Tabel1[[#This Row],[Senior mænd]]+Tabel1[[#This Row],[Senior damer]]</f>
        <v>560</v>
      </c>
      <c r="U1770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770">
        <f>Tabel1[[#This Row],[Senior mænd]]+Tabel1[[#This Row],[Senior damer]]</f>
        <v>504</v>
      </c>
      <c r="W1770">
        <f>Tabel1[[#This Row],[Langdist mænd]]+Tabel1[[#This Row],[Langdist damer]]</f>
        <v>10</v>
      </c>
      <c r="X1770">
        <f>Tabel1[[#This Row],[I alt]]</f>
        <v>766</v>
      </c>
      <c r="Y1770">
        <f>Tabel1[[#This Row],[Passive]]</f>
        <v>4</v>
      </c>
      <c r="Z1770">
        <f>Tabel1[[#This Row],[Total Aktive]]+Tabel1[[#This Row],[Total Passive]]</f>
        <v>770</v>
      </c>
    </row>
    <row r="1771" spans="1:26" x14ac:dyDescent="0.2">
      <c r="A1771">
        <v>2020</v>
      </c>
      <c r="B1771">
        <v>76</v>
      </c>
      <c r="C1771" t="s">
        <v>132</v>
      </c>
      <c r="D1771">
        <v>6</v>
      </c>
      <c r="E1771">
        <v>2</v>
      </c>
      <c r="F1771">
        <v>6</v>
      </c>
      <c r="G1771">
        <v>0</v>
      </c>
      <c r="H1771">
        <v>315</v>
      </c>
      <c r="I1771">
        <v>160</v>
      </c>
      <c r="J1771">
        <v>0</v>
      </c>
      <c r="K1771">
        <v>0</v>
      </c>
      <c r="L1771">
        <v>34</v>
      </c>
      <c r="M1771">
        <v>24</v>
      </c>
      <c r="N1771">
        <v>8</v>
      </c>
      <c r="O1771">
        <v>3</v>
      </c>
      <c r="P1771">
        <v>558</v>
      </c>
      <c r="Q1771">
        <v>69</v>
      </c>
      <c r="R1771" t="str">
        <f>_xlfn.CONCAT(Tabel1[[#This Row],[KlubNr]]," - ",Tabel1[[#This Row],[Klubnavn]])</f>
        <v>76 - Norddjurs Golfklub</v>
      </c>
      <c r="S1771">
        <f>Tabel1[[#This Row],[Fleks mænd]]+Tabel1[[#This Row],[Fleks damer]]</f>
        <v>58</v>
      </c>
      <c r="T1771">
        <f>Tabel1[[#This Row],[Junior drenge]]+Tabel1[[#This Row],[Junior piger]]+Tabel1[[#This Row],[Junior drenge uden banetill.]]+Tabel1[[#This Row],[Junior piger uden banetill.]]+Tabel1[[#This Row],[Senior mænd]]+Tabel1[[#This Row],[Senior damer]]</f>
        <v>489</v>
      </c>
      <c r="U1771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771">
        <f>Tabel1[[#This Row],[Senior mænd]]+Tabel1[[#This Row],[Senior damer]]</f>
        <v>475</v>
      </c>
      <c r="W1771">
        <f>Tabel1[[#This Row],[Langdist mænd]]+Tabel1[[#This Row],[Langdist damer]]</f>
        <v>11</v>
      </c>
      <c r="X1771">
        <f>Tabel1[[#This Row],[I alt]]</f>
        <v>558</v>
      </c>
      <c r="Y1771">
        <f>Tabel1[[#This Row],[Passive]]</f>
        <v>69</v>
      </c>
      <c r="Z1771">
        <f>Tabel1[[#This Row],[Total Aktive]]+Tabel1[[#This Row],[Total Passive]]</f>
        <v>627</v>
      </c>
    </row>
    <row r="1772" spans="1:26" x14ac:dyDescent="0.2">
      <c r="A1772">
        <v>2020</v>
      </c>
      <c r="B1772">
        <v>77</v>
      </c>
      <c r="C1772" t="s">
        <v>160</v>
      </c>
      <c r="D1772">
        <v>20</v>
      </c>
      <c r="E1772">
        <v>0</v>
      </c>
      <c r="F1772">
        <v>2</v>
      </c>
      <c r="G1772">
        <v>0</v>
      </c>
      <c r="H1772">
        <v>260</v>
      </c>
      <c r="I1772">
        <v>74</v>
      </c>
      <c r="J1772">
        <v>0</v>
      </c>
      <c r="K1772">
        <v>0</v>
      </c>
      <c r="L1772">
        <v>144</v>
      </c>
      <c r="M1772">
        <v>57</v>
      </c>
      <c r="N1772">
        <v>31</v>
      </c>
      <c r="O1772">
        <v>21</v>
      </c>
      <c r="P1772">
        <v>609</v>
      </c>
      <c r="Q1772">
        <v>11</v>
      </c>
      <c r="R1772" t="str">
        <f>_xlfn.CONCAT(Tabel1[[#This Row],[KlubNr]]," - ",Tabel1[[#This Row],[Klubnavn]])</f>
        <v>77 - Hjarbæk Fjord Golf Klub</v>
      </c>
      <c r="S1772">
        <f>Tabel1[[#This Row],[Fleks mænd]]+Tabel1[[#This Row],[Fleks damer]]</f>
        <v>201</v>
      </c>
      <c r="T1772">
        <f>Tabel1[[#This Row],[Junior drenge]]+Tabel1[[#This Row],[Junior piger]]+Tabel1[[#This Row],[Junior drenge uden banetill.]]+Tabel1[[#This Row],[Junior piger uden banetill.]]+Tabel1[[#This Row],[Senior mænd]]+Tabel1[[#This Row],[Senior damer]]</f>
        <v>356</v>
      </c>
      <c r="U1772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772">
        <f>Tabel1[[#This Row],[Senior mænd]]+Tabel1[[#This Row],[Senior damer]]</f>
        <v>334</v>
      </c>
      <c r="W1772">
        <f>Tabel1[[#This Row],[Langdist mænd]]+Tabel1[[#This Row],[Langdist damer]]</f>
        <v>52</v>
      </c>
      <c r="X1772">
        <f>Tabel1[[#This Row],[I alt]]</f>
        <v>609</v>
      </c>
      <c r="Y1772">
        <f>Tabel1[[#This Row],[Passive]]</f>
        <v>11</v>
      </c>
      <c r="Z1772">
        <f>Tabel1[[#This Row],[Total Aktive]]+Tabel1[[#This Row],[Total Passive]]</f>
        <v>620</v>
      </c>
    </row>
    <row r="1773" spans="1:26" x14ac:dyDescent="0.2">
      <c r="A1773">
        <v>2020</v>
      </c>
      <c r="B1773">
        <v>78</v>
      </c>
      <c r="C1773" t="s">
        <v>38</v>
      </c>
      <c r="D1773">
        <v>37</v>
      </c>
      <c r="E1773">
        <v>13</v>
      </c>
      <c r="F1773">
        <v>27</v>
      </c>
      <c r="G1773">
        <v>11</v>
      </c>
      <c r="H1773">
        <v>736</v>
      </c>
      <c r="I1773">
        <v>374</v>
      </c>
      <c r="J1773">
        <v>0</v>
      </c>
      <c r="K1773">
        <v>0</v>
      </c>
      <c r="L1773">
        <v>64</v>
      </c>
      <c r="M1773">
        <v>58</v>
      </c>
      <c r="N1773">
        <v>3</v>
      </c>
      <c r="O1773">
        <v>1</v>
      </c>
      <c r="P1773">
        <v>1324</v>
      </c>
      <c r="Q1773">
        <v>169</v>
      </c>
      <c r="R1773" t="str">
        <f>_xlfn.CONCAT(Tabel1[[#This Row],[KlubNr]]," - ",Tabel1[[#This Row],[Klubnavn]])</f>
        <v>78 - Breinholtgård Golf Klub</v>
      </c>
      <c r="S1773">
        <f>Tabel1[[#This Row],[Fleks mænd]]+Tabel1[[#This Row],[Fleks damer]]</f>
        <v>122</v>
      </c>
      <c r="T1773">
        <f>Tabel1[[#This Row],[Junior drenge]]+Tabel1[[#This Row],[Junior piger]]+Tabel1[[#This Row],[Junior drenge uden banetill.]]+Tabel1[[#This Row],[Junior piger uden banetill.]]+Tabel1[[#This Row],[Senior mænd]]+Tabel1[[#This Row],[Senior damer]]</f>
        <v>1198</v>
      </c>
      <c r="U1773">
        <f>Tabel1[[#This Row],[Junior drenge]]+Tabel1[[#This Row],[Junior piger]]+Tabel1[[#This Row],[Junior drenge uden banetill.]]+Tabel1[[#This Row],[Junior piger uden banetill.]]+Tabel1[[#This Row],[Fleks drenge]]+Tabel1[[#This Row],[Fleks piger]]</f>
        <v>88</v>
      </c>
      <c r="V1773">
        <f>Tabel1[[#This Row],[Senior mænd]]+Tabel1[[#This Row],[Senior damer]]</f>
        <v>1110</v>
      </c>
      <c r="W1773">
        <f>Tabel1[[#This Row],[Langdist mænd]]+Tabel1[[#This Row],[Langdist damer]]</f>
        <v>4</v>
      </c>
      <c r="X1773">
        <f>Tabel1[[#This Row],[I alt]]</f>
        <v>1324</v>
      </c>
      <c r="Y1773">
        <f>Tabel1[[#This Row],[Passive]]</f>
        <v>169</v>
      </c>
      <c r="Z1773">
        <f>Tabel1[[#This Row],[Total Aktive]]+Tabel1[[#This Row],[Total Passive]]</f>
        <v>1493</v>
      </c>
    </row>
    <row r="1774" spans="1:26" x14ac:dyDescent="0.2">
      <c r="A1774">
        <v>2020</v>
      </c>
      <c r="B1774">
        <v>79</v>
      </c>
      <c r="C1774" t="s">
        <v>64</v>
      </c>
      <c r="D1774">
        <v>39</v>
      </c>
      <c r="E1774">
        <v>3</v>
      </c>
      <c r="F1774">
        <v>4</v>
      </c>
      <c r="G1774">
        <v>3</v>
      </c>
      <c r="H1774">
        <v>741</v>
      </c>
      <c r="I1774">
        <v>352</v>
      </c>
      <c r="J1774">
        <v>0</v>
      </c>
      <c r="K1774">
        <v>0</v>
      </c>
      <c r="L1774">
        <v>0</v>
      </c>
      <c r="M1774">
        <v>0</v>
      </c>
      <c r="N1774">
        <v>5</v>
      </c>
      <c r="O1774">
        <v>1</v>
      </c>
      <c r="P1774">
        <v>1148</v>
      </c>
      <c r="Q1774">
        <v>36</v>
      </c>
      <c r="R1774" t="str">
        <f>_xlfn.CONCAT(Tabel1[[#This Row],[KlubNr]]," - ",Tabel1[[#This Row],[Klubnavn]])</f>
        <v>79 - Mollerup Golf Club</v>
      </c>
      <c r="S1774">
        <f>Tabel1[[#This Row],[Fleks mænd]]+Tabel1[[#This Row],[Fleks damer]]</f>
        <v>0</v>
      </c>
      <c r="T1774">
        <f>Tabel1[[#This Row],[Junior drenge]]+Tabel1[[#This Row],[Junior piger]]+Tabel1[[#This Row],[Junior drenge uden banetill.]]+Tabel1[[#This Row],[Junior piger uden banetill.]]+Tabel1[[#This Row],[Senior mænd]]+Tabel1[[#This Row],[Senior damer]]</f>
        <v>1142</v>
      </c>
      <c r="U1774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1774">
        <f>Tabel1[[#This Row],[Senior mænd]]+Tabel1[[#This Row],[Senior damer]]</f>
        <v>1093</v>
      </c>
      <c r="W1774">
        <f>Tabel1[[#This Row],[Langdist mænd]]+Tabel1[[#This Row],[Langdist damer]]</f>
        <v>6</v>
      </c>
      <c r="X1774">
        <f>Tabel1[[#This Row],[I alt]]</f>
        <v>1148</v>
      </c>
      <c r="Y1774">
        <f>Tabel1[[#This Row],[Passive]]</f>
        <v>36</v>
      </c>
      <c r="Z1774">
        <f>Tabel1[[#This Row],[Total Aktive]]+Tabel1[[#This Row],[Total Passive]]</f>
        <v>1184</v>
      </c>
    </row>
    <row r="1775" spans="1:26" x14ac:dyDescent="0.2">
      <c r="A1775">
        <v>2020</v>
      </c>
      <c r="B1775">
        <v>80</v>
      </c>
      <c r="C1775" t="s">
        <v>180</v>
      </c>
      <c r="D1775">
        <v>18</v>
      </c>
      <c r="E1775">
        <v>2</v>
      </c>
      <c r="F1775">
        <v>9</v>
      </c>
      <c r="G1775">
        <v>5</v>
      </c>
      <c r="H1775">
        <v>260</v>
      </c>
      <c r="I1775">
        <v>82</v>
      </c>
      <c r="J1775">
        <v>0</v>
      </c>
      <c r="K1775">
        <v>0</v>
      </c>
      <c r="L1775">
        <v>17</v>
      </c>
      <c r="M1775">
        <v>4</v>
      </c>
      <c r="N1775">
        <v>23</v>
      </c>
      <c r="O1775">
        <v>3</v>
      </c>
      <c r="P1775">
        <v>423</v>
      </c>
      <c r="Q1775">
        <v>1</v>
      </c>
      <c r="R1775" t="str">
        <f>_xlfn.CONCAT(Tabel1[[#This Row],[KlubNr]]," - ",Tabel1[[#This Row],[Klubnavn]])</f>
        <v>80 - Royal Oak Golf Club</v>
      </c>
      <c r="S1775">
        <f>Tabel1[[#This Row],[Fleks mænd]]+Tabel1[[#This Row],[Fleks damer]]</f>
        <v>21</v>
      </c>
      <c r="T1775">
        <f>Tabel1[[#This Row],[Junior drenge]]+Tabel1[[#This Row],[Junior piger]]+Tabel1[[#This Row],[Junior drenge uden banetill.]]+Tabel1[[#This Row],[Junior piger uden banetill.]]+Tabel1[[#This Row],[Senior mænd]]+Tabel1[[#This Row],[Senior damer]]</f>
        <v>376</v>
      </c>
      <c r="U1775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775">
        <f>Tabel1[[#This Row],[Senior mænd]]+Tabel1[[#This Row],[Senior damer]]</f>
        <v>342</v>
      </c>
      <c r="W1775">
        <f>Tabel1[[#This Row],[Langdist mænd]]+Tabel1[[#This Row],[Langdist damer]]</f>
        <v>26</v>
      </c>
      <c r="X1775">
        <f>Tabel1[[#This Row],[I alt]]</f>
        <v>423</v>
      </c>
      <c r="Y1775">
        <f>Tabel1[[#This Row],[Passive]]</f>
        <v>1</v>
      </c>
      <c r="Z1775">
        <f>Tabel1[[#This Row],[Total Aktive]]+Tabel1[[#This Row],[Total Passive]]</f>
        <v>424</v>
      </c>
    </row>
    <row r="1776" spans="1:26" x14ac:dyDescent="0.2">
      <c r="A1776">
        <v>2020</v>
      </c>
      <c r="B1776">
        <v>81</v>
      </c>
      <c r="C1776" t="s">
        <v>146</v>
      </c>
      <c r="D1776">
        <v>9</v>
      </c>
      <c r="E1776">
        <v>5</v>
      </c>
      <c r="F1776">
        <v>3</v>
      </c>
      <c r="G1776">
        <v>3</v>
      </c>
      <c r="H1776">
        <v>264</v>
      </c>
      <c r="I1776">
        <v>136</v>
      </c>
      <c r="J1776">
        <v>0</v>
      </c>
      <c r="K1776">
        <v>0</v>
      </c>
      <c r="L1776">
        <v>0</v>
      </c>
      <c r="M1776">
        <v>0</v>
      </c>
      <c r="N1776">
        <v>27</v>
      </c>
      <c r="O1776">
        <v>13</v>
      </c>
      <c r="P1776">
        <v>460</v>
      </c>
      <c r="Q1776">
        <v>49</v>
      </c>
      <c r="R1776" t="str">
        <f>_xlfn.CONCAT(Tabel1[[#This Row],[KlubNr]]," - ",Tabel1[[#This Row],[Klubnavn]])</f>
        <v>81 - Hirtshals Golfklub</v>
      </c>
      <c r="S1776">
        <f>Tabel1[[#This Row],[Fleks mænd]]+Tabel1[[#This Row],[Fleks damer]]</f>
        <v>0</v>
      </c>
      <c r="T1776">
        <f>Tabel1[[#This Row],[Junior drenge]]+Tabel1[[#This Row],[Junior piger]]+Tabel1[[#This Row],[Junior drenge uden banetill.]]+Tabel1[[#This Row],[Junior piger uden banetill.]]+Tabel1[[#This Row],[Senior mænd]]+Tabel1[[#This Row],[Senior damer]]</f>
        <v>420</v>
      </c>
      <c r="U1776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776">
        <f>Tabel1[[#This Row],[Senior mænd]]+Tabel1[[#This Row],[Senior damer]]</f>
        <v>400</v>
      </c>
      <c r="W1776">
        <f>Tabel1[[#This Row],[Langdist mænd]]+Tabel1[[#This Row],[Langdist damer]]</f>
        <v>40</v>
      </c>
      <c r="X1776">
        <f>Tabel1[[#This Row],[I alt]]</f>
        <v>460</v>
      </c>
      <c r="Y1776">
        <f>Tabel1[[#This Row],[Passive]]</f>
        <v>49</v>
      </c>
      <c r="Z1776">
        <f>Tabel1[[#This Row],[Total Aktive]]+Tabel1[[#This Row],[Total Passive]]</f>
        <v>509</v>
      </c>
    </row>
    <row r="1777" spans="1:26" x14ac:dyDescent="0.2">
      <c r="A1777">
        <v>2020</v>
      </c>
      <c r="B1777">
        <v>82</v>
      </c>
      <c r="C1777" t="s">
        <v>82</v>
      </c>
      <c r="D1777">
        <v>33</v>
      </c>
      <c r="E1777">
        <v>10</v>
      </c>
      <c r="F1777">
        <v>5</v>
      </c>
      <c r="G1777">
        <v>2</v>
      </c>
      <c r="H1777">
        <v>465</v>
      </c>
      <c r="I1777">
        <v>219</v>
      </c>
      <c r="J1777">
        <v>0</v>
      </c>
      <c r="K1777">
        <v>0</v>
      </c>
      <c r="L1777">
        <v>86</v>
      </c>
      <c r="M1777">
        <v>39</v>
      </c>
      <c r="N1777">
        <v>9</v>
      </c>
      <c r="O1777">
        <v>2</v>
      </c>
      <c r="P1777">
        <v>870</v>
      </c>
      <c r="Q1777">
        <v>32</v>
      </c>
      <c r="R1777" t="str">
        <f>_xlfn.CONCAT(Tabel1[[#This Row],[KlubNr]]," - ",Tabel1[[#This Row],[Klubnavn]])</f>
        <v>82 - Varde Golfklub</v>
      </c>
      <c r="S1777">
        <f>Tabel1[[#This Row],[Fleks mænd]]+Tabel1[[#This Row],[Fleks damer]]</f>
        <v>125</v>
      </c>
      <c r="T1777">
        <f>Tabel1[[#This Row],[Junior drenge]]+Tabel1[[#This Row],[Junior piger]]+Tabel1[[#This Row],[Junior drenge uden banetill.]]+Tabel1[[#This Row],[Junior piger uden banetill.]]+Tabel1[[#This Row],[Senior mænd]]+Tabel1[[#This Row],[Senior damer]]</f>
        <v>734</v>
      </c>
      <c r="U1777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1777">
        <f>Tabel1[[#This Row],[Senior mænd]]+Tabel1[[#This Row],[Senior damer]]</f>
        <v>684</v>
      </c>
      <c r="W1777">
        <f>Tabel1[[#This Row],[Langdist mænd]]+Tabel1[[#This Row],[Langdist damer]]</f>
        <v>11</v>
      </c>
      <c r="X1777">
        <f>Tabel1[[#This Row],[I alt]]</f>
        <v>870</v>
      </c>
      <c r="Y1777">
        <f>Tabel1[[#This Row],[Passive]]</f>
        <v>32</v>
      </c>
      <c r="Z1777">
        <f>Tabel1[[#This Row],[Total Aktive]]+Tabel1[[#This Row],[Total Passive]]</f>
        <v>902</v>
      </c>
    </row>
    <row r="1778" spans="1:26" x14ac:dyDescent="0.2">
      <c r="A1778">
        <v>2020</v>
      </c>
      <c r="B1778">
        <v>83</v>
      </c>
      <c r="C1778" t="s">
        <v>158</v>
      </c>
      <c r="D1778">
        <v>11</v>
      </c>
      <c r="E1778">
        <v>3</v>
      </c>
      <c r="F1778">
        <v>2</v>
      </c>
      <c r="G1778">
        <v>1</v>
      </c>
      <c r="H1778">
        <v>299</v>
      </c>
      <c r="I1778">
        <v>136</v>
      </c>
      <c r="J1778">
        <v>0</v>
      </c>
      <c r="K1778">
        <v>0</v>
      </c>
      <c r="L1778">
        <v>0</v>
      </c>
      <c r="M1778">
        <v>0</v>
      </c>
      <c r="N1778">
        <v>18</v>
      </c>
      <c r="O1778">
        <v>10</v>
      </c>
      <c r="P1778">
        <v>480</v>
      </c>
      <c r="Q1778">
        <v>97</v>
      </c>
      <c r="R1778" t="str">
        <f>_xlfn.CONCAT(Tabel1[[#This Row],[KlubNr]]," - ",Tabel1[[#This Row],[Klubnavn]])</f>
        <v>83 - Sindal Golf Klub</v>
      </c>
      <c r="S1778">
        <f>Tabel1[[#This Row],[Fleks mænd]]+Tabel1[[#This Row],[Fleks damer]]</f>
        <v>0</v>
      </c>
      <c r="T1778">
        <f>Tabel1[[#This Row],[Junior drenge]]+Tabel1[[#This Row],[Junior piger]]+Tabel1[[#This Row],[Junior drenge uden banetill.]]+Tabel1[[#This Row],[Junior piger uden banetill.]]+Tabel1[[#This Row],[Senior mænd]]+Tabel1[[#This Row],[Senior damer]]</f>
        <v>452</v>
      </c>
      <c r="U1778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778">
        <f>Tabel1[[#This Row],[Senior mænd]]+Tabel1[[#This Row],[Senior damer]]</f>
        <v>435</v>
      </c>
      <c r="W1778">
        <f>Tabel1[[#This Row],[Langdist mænd]]+Tabel1[[#This Row],[Langdist damer]]</f>
        <v>28</v>
      </c>
      <c r="X1778">
        <f>Tabel1[[#This Row],[I alt]]</f>
        <v>480</v>
      </c>
      <c r="Y1778">
        <f>Tabel1[[#This Row],[Passive]]</f>
        <v>97</v>
      </c>
      <c r="Z1778">
        <f>Tabel1[[#This Row],[Total Aktive]]+Tabel1[[#This Row],[Total Passive]]</f>
        <v>577</v>
      </c>
    </row>
    <row r="1779" spans="1:26" x14ac:dyDescent="0.2">
      <c r="A1779">
        <v>2020</v>
      </c>
      <c r="B1779">
        <v>84</v>
      </c>
      <c r="C1779" t="s">
        <v>73</v>
      </c>
      <c r="D1779">
        <v>33</v>
      </c>
      <c r="E1779">
        <v>3</v>
      </c>
      <c r="F1779">
        <v>19</v>
      </c>
      <c r="G1779">
        <v>8</v>
      </c>
      <c r="H1779">
        <v>609</v>
      </c>
      <c r="I1779">
        <v>247</v>
      </c>
      <c r="J1779">
        <v>0</v>
      </c>
      <c r="K1779">
        <v>0</v>
      </c>
      <c r="L1779">
        <v>0</v>
      </c>
      <c r="M1779">
        <v>1</v>
      </c>
      <c r="N1779">
        <v>5</v>
      </c>
      <c r="O1779">
        <v>1</v>
      </c>
      <c r="P1779">
        <v>926</v>
      </c>
      <c r="Q1779">
        <v>18</v>
      </c>
      <c r="R1779" t="str">
        <f>_xlfn.CONCAT(Tabel1[[#This Row],[KlubNr]]," - ",Tabel1[[#This Row],[Klubnavn]])</f>
        <v>84 - Ikast Tullamore Golf Club</v>
      </c>
      <c r="S1779">
        <f>Tabel1[[#This Row],[Fleks mænd]]+Tabel1[[#This Row],[Fleks damer]]</f>
        <v>1</v>
      </c>
      <c r="T1779">
        <f>Tabel1[[#This Row],[Junior drenge]]+Tabel1[[#This Row],[Junior piger]]+Tabel1[[#This Row],[Junior drenge uden banetill.]]+Tabel1[[#This Row],[Junior piger uden banetill.]]+Tabel1[[#This Row],[Senior mænd]]+Tabel1[[#This Row],[Senior damer]]</f>
        <v>919</v>
      </c>
      <c r="U1779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1779">
        <f>Tabel1[[#This Row],[Senior mænd]]+Tabel1[[#This Row],[Senior damer]]</f>
        <v>856</v>
      </c>
      <c r="W1779">
        <f>Tabel1[[#This Row],[Langdist mænd]]+Tabel1[[#This Row],[Langdist damer]]</f>
        <v>6</v>
      </c>
      <c r="X1779">
        <f>Tabel1[[#This Row],[I alt]]</f>
        <v>926</v>
      </c>
      <c r="Y1779">
        <f>Tabel1[[#This Row],[Passive]]</f>
        <v>18</v>
      </c>
      <c r="Z1779">
        <f>Tabel1[[#This Row],[Total Aktive]]+Tabel1[[#This Row],[Total Passive]]</f>
        <v>944</v>
      </c>
    </row>
    <row r="1780" spans="1:26" x14ac:dyDescent="0.2">
      <c r="A1780">
        <v>2020</v>
      </c>
      <c r="B1780">
        <v>85</v>
      </c>
      <c r="C1780" t="s">
        <v>63</v>
      </c>
      <c r="D1780">
        <v>9</v>
      </c>
      <c r="E1780">
        <v>7</v>
      </c>
      <c r="F1780">
        <v>0</v>
      </c>
      <c r="G1780">
        <v>0</v>
      </c>
      <c r="H1780">
        <v>869</v>
      </c>
      <c r="I1780">
        <v>239</v>
      </c>
      <c r="J1780">
        <v>0</v>
      </c>
      <c r="K1780">
        <v>0</v>
      </c>
      <c r="L1780">
        <v>0</v>
      </c>
      <c r="M1780">
        <v>0</v>
      </c>
      <c r="N1780">
        <v>0</v>
      </c>
      <c r="O1780">
        <v>0</v>
      </c>
      <c r="P1780">
        <v>1124</v>
      </c>
      <c r="Q1780">
        <v>154</v>
      </c>
      <c r="R1780" t="str">
        <f>_xlfn.CONCAT(Tabel1[[#This Row],[KlubNr]]," - ",Tabel1[[#This Row],[Klubnavn]])</f>
        <v>85 - Simon's Golf Club</v>
      </c>
      <c r="S1780">
        <f>Tabel1[[#This Row],[Fleks mænd]]+Tabel1[[#This Row],[Fleks damer]]</f>
        <v>0</v>
      </c>
      <c r="T1780">
        <f>Tabel1[[#This Row],[Junior drenge]]+Tabel1[[#This Row],[Junior piger]]+Tabel1[[#This Row],[Junior drenge uden banetill.]]+Tabel1[[#This Row],[Junior piger uden banetill.]]+Tabel1[[#This Row],[Senior mænd]]+Tabel1[[#This Row],[Senior damer]]</f>
        <v>1124</v>
      </c>
      <c r="U1780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780">
        <f>Tabel1[[#This Row],[Senior mænd]]+Tabel1[[#This Row],[Senior damer]]</f>
        <v>1108</v>
      </c>
      <c r="W1780">
        <f>Tabel1[[#This Row],[Langdist mænd]]+Tabel1[[#This Row],[Langdist damer]]</f>
        <v>0</v>
      </c>
      <c r="X1780">
        <f>Tabel1[[#This Row],[I alt]]</f>
        <v>1124</v>
      </c>
      <c r="Y1780">
        <f>Tabel1[[#This Row],[Passive]]</f>
        <v>154</v>
      </c>
      <c r="Z1780">
        <f>Tabel1[[#This Row],[Total Aktive]]+Tabel1[[#This Row],[Total Passive]]</f>
        <v>1278</v>
      </c>
    </row>
    <row r="1781" spans="1:26" x14ac:dyDescent="0.2">
      <c r="A1781">
        <v>2020</v>
      </c>
      <c r="B1781">
        <v>86</v>
      </c>
      <c r="C1781" t="s">
        <v>125</v>
      </c>
      <c r="D1781">
        <v>20</v>
      </c>
      <c r="E1781">
        <v>4</v>
      </c>
      <c r="F1781">
        <v>16</v>
      </c>
      <c r="G1781">
        <v>15</v>
      </c>
      <c r="H1781">
        <v>433</v>
      </c>
      <c r="I1781">
        <v>177</v>
      </c>
      <c r="J1781">
        <v>0</v>
      </c>
      <c r="K1781">
        <v>0</v>
      </c>
      <c r="L1781">
        <v>57</v>
      </c>
      <c r="M1781">
        <v>36</v>
      </c>
      <c r="N1781">
        <v>5</v>
      </c>
      <c r="O1781">
        <v>1</v>
      </c>
      <c r="P1781">
        <v>764</v>
      </c>
      <c r="Q1781">
        <v>62</v>
      </c>
      <c r="R1781" t="str">
        <f>_xlfn.CONCAT(Tabel1[[#This Row],[KlubNr]]," - ",Tabel1[[#This Row],[Klubnavn]])</f>
        <v>86 - Give Golfklub</v>
      </c>
      <c r="S1781">
        <f>Tabel1[[#This Row],[Fleks mænd]]+Tabel1[[#This Row],[Fleks damer]]</f>
        <v>93</v>
      </c>
      <c r="T1781">
        <f>Tabel1[[#This Row],[Junior drenge]]+Tabel1[[#This Row],[Junior piger]]+Tabel1[[#This Row],[Junior drenge uden banetill.]]+Tabel1[[#This Row],[Junior piger uden banetill.]]+Tabel1[[#This Row],[Senior mænd]]+Tabel1[[#This Row],[Senior damer]]</f>
        <v>665</v>
      </c>
      <c r="U1781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1781">
        <f>Tabel1[[#This Row],[Senior mænd]]+Tabel1[[#This Row],[Senior damer]]</f>
        <v>610</v>
      </c>
      <c r="W1781">
        <f>Tabel1[[#This Row],[Langdist mænd]]+Tabel1[[#This Row],[Langdist damer]]</f>
        <v>6</v>
      </c>
      <c r="X1781">
        <f>Tabel1[[#This Row],[I alt]]</f>
        <v>764</v>
      </c>
      <c r="Y1781">
        <f>Tabel1[[#This Row],[Passive]]</f>
        <v>62</v>
      </c>
      <c r="Z1781">
        <f>Tabel1[[#This Row],[Total Aktive]]+Tabel1[[#This Row],[Total Passive]]</f>
        <v>826</v>
      </c>
    </row>
    <row r="1782" spans="1:26" x14ac:dyDescent="0.2">
      <c r="A1782">
        <v>2020</v>
      </c>
      <c r="B1782">
        <v>87</v>
      </c>
      <c r="C1782" t="s">
        <v>110</v>
      </c>
      <c r="D1782">
        <v>6</v>
      </c>
      <c r="E1782">
        <v>2</v>
      </c>
      <c r="F1782">
        <v>7</v>
      </c>
      <c r="G1782">
        <v>3</v>
      </c>
      <c r="H1782">
        <v>362</v>
      </c>
      <c r="I1782">
        <v>126</v>
      </c>
      <c r="J1782">
        <v>0</v>
      </c>
      <c r="K1782">
        <v>0</v>
      </c>
      <c r="L1782">
        <v>71</v>
      </c>
      <c r="M1782">
        <v>23</v>
      </c>
      <c r="N1782">
        <v>13</v>
      </c>
      <c r="O1782">
        <v>5</v>
      </c>
      <c r="P1782">
        <v>618</v>
      </c>
      <c r="Q1782">
        <v>65</v>
      </c>
      <c r="R1782" t="str">
        <f>_xlfn.CONCAT(Tabel1[[#This Row],[KlubNr]]," - ",Tabel1[[#This Row],[Klubnavn]])</f>
        <v>87 - Tange Sø Golfklub</v>
      </c>
      <c r="S1782">
        <f>Tabel1[[#This Row],[Fleks mænd]]+Tabel1[[#This Row],[Fleks damer]]</f>
        <v>94</v>
      </c>
      <c r="T1782">
        <f>Tabel1[[#This Row],[Junior drenge]]+Tabel1[[#This Row],[Junior piger]]+Tabel1[[#This Row],[Junior drenge uden banetill.]]+Tabel1[[#This Row],[Junior piger uden banetill.]]+Tabel1[[#This Row],[Senior mænd]]+Tabel1[[#This Row],[Senior damer]]</f>
        <v>506</v>
      </c>
      <c r="U1782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782">
        <f>Tabel1[[#This Row],[Senior mænd]]+Tabel1[[#This Row],[Senior damer]]</f>
        <v>488</v>
      </c>
      <c r="W1782">
        <f>Tabel1[[#This Row],[Langdist mænd]]+Tabel1[[#This Row],[Langdist damer]]</f>
        <v>18</v>
      </c>
      <c r="X1782">
        <f>Tabel1[[#This Row],[I alt]]</f>
        <v>618</v>
      </c>
      <c r="Y1782">
        <f>Tabel1[[#This Row],[Passive]]</f>
        <v>65</v>
      </c>
      <c r="Z1782">
        <f>Tabel1[[#This Row],[Total Aktive]]+Tabel1[[#This Row],[Total Passive]]</f>
        <v>683</v>
      </c>
    </row>
    <row r="1783" spans="1:26" x14ac:dyDescent="0.2">
      <c r="A1783">
        <v>2020</v>
      </c>
      <c r="B1783">
        <v>88</v>
      </c>
      <c r="C1783" t="s">
        <v>153</v>
      </c>
      <c r="D1783">
        <v>22</v>
      </c>
      <c r="E1783">
        <v>4</v>
      </c>
      <c r="F1783">
        <v>0</v>
      </c>
      <c r="G1783">
        <v>0</v>
      </c>
      <c r="H1783">
        <v>375</v>
      </c>
      <c r="I1783">
        <v>128</v>
      </c>
      <c r="J1783">
        <v>0</v>
      </c>
      <c r="K1783">
        <v>0</v>
      </c>
      <c r="L1783">
        <v>35</v>
      </c>
      <c r="M1783">
        <v>20</v>
      </c>
      <c r="N1783">
        <v>6</v>
      </c>
      <c r="O1783">
        <v>0</v>
      </c>
      <c r="P1783">
        <v>590</v>
      </c>
      <c r="Q1783">
        <v>49</v>
      </c>
      <c r="R1783" t="str">
        <f>_xlfn.CONCAT(Tabel1[[#This Row],[KlubNr]]," - ",Tabel1[[#This Row],[Klubnavn]])</f>
        <v>88 - Tønder Golf Klub</v>
      </c>
      <c r="S1783">
        <f>Tabel1[[#This Row],[Fleks mænd]]+Tabel1[[#This Row],[Fleks damer]]</f>
        <v>55</v>
      </c>
      <c r="T1783">
        <f>Tabel1[[#This Row],[Junior drenge]]+Tabel1[[#This Row],[Junior piger]]+Tabel1[[#This Row],[Junior drenge uden banetill.]]+Tabel1[[#This Row],[Junior piger uden banetill.]]+Tabel1[[#This Row],[Senior mænd]]+Tabel1[[#This Row],[Senior damer]]</f>
        <v>529</v>
      </c>
      <c r="U1783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783">
        <f>Tabel1[[#This Row],[Senior mænd]]+Tabel1[[#This Row],[Senior damer]]</f>
        <v>503</v>
      </c>
      <c r="W1783">
        <f>Tabel1[[#This Row],[Langdist mænd]]+Tabel1[[#This Row],[Langdist damer]]</f>
        <v>6</v>
      </c>
      <c r="X1783">
        <f>Tabel1[[#This Row],[I alt]]</f>
        <v>590</v>
      </c>
      <c r="Y1783">
        <f>Tabel1[[#This Row],[Passive]]</f>
        <v>49</v>
      </c>
      <c r="Z1783">
        <f>Tabel1[[#This Row],[Total Aktive]]+Tabel1[[#This Row],[Total Passive]]</f>
        <v>639</v>
      </c>
    </row>
    <row r="1784" spans="1:26" x14ac:dyDescent="0.2">
      <c r="A1784">
        <v>2020</v>
      </c>
      <c r="B1784">
        <v>89</v>
      </c>
      <c r="C1784" t="s">
        <v>232</v>
      </c>
      <c r="D1784">
        <v>15</v>
      </c>
      <c r="E1784">
        <v>3</v>
      </c>
      <c r="F1784">
        <v>10</v>
      </c>
      <c r="G1784">
        <v>3</v>
      </c>
      <c r="H1784">
        <v>462</v>
      </c>
      <c r="I1784">
        <v>237</v>
      </c>
      <c r="J1784">
        <v>0</v>
      </c>
      <c r="K1784">
        <v>0</v>
      </c>
      <c r="L1784">
        <v>81</v>
      </c>
      <c r="M1784">
        <v>46</v>
      </c>
      <c r="N1784">
        <v>6</v>
      </c>
      <c r="O1784">
        <v>6</v>
      </c>
      <c r="P1784">
        <v>869</v>
      </c>
      <c r="Q1784">
        <v>15</v>
      </c>
      <c r="R1784" t="str">
        <f>_xlfn.CONCAT(Tabel1[[#This Row],[KlubNr]]," - ",Tabel1[[#This Row],[Klubnavn]])</f>
        <v xml:space="preserve">89 - Lillebælt </v>
      </c>
      <c r="S1784">
        <f>Tabel1[[#This Row],[Fleks mænd]]+Tabel1[[#This Row],[Fleks damer]]</f>
        <v>127</v>
      </c>
      <c r="T1784">
        <f>Tabel1[[#This Row],[Junior drenge]]+Tabel1[[#This Row],[Junior piger]]+Tabel1[[#This Row],[Junior drenge uden banetill.]]+Tabel1[[#This Row],[Junior piger uden banetill.]]+Tabel1[[#This Row],[Senior mænd]]+Tabel1[[#This Row],[Senior damer]]</f>
        <v>730</v>
      </c>
      <c r="U1784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784">
        <f>Tabel1[[#This Row],[Senior mænd]]+Tabel1[[#This Row],[Senior damer]]</f>
        <v>699</v>
      </c>
      <c r="W1784">
        <f>Tabel1[[#This Row],[Langdist mænd]]+Tabel1[[#This Row],[Langdist damer]]</f>
        <v>12</v>
      </c>
      <c r="X1784">
        <f>Tabel1[[#This Row],[I alt]]</f>
        <v>869</v>
      </c>
      <c r="Y1784">
        <f>Tabel1[[#This Row],[Passive]]</f>
        <v>15</v>
      </c>
      <c r="Z1784">
        <f>Tabel1[[#This Row],[Total Aktive]]+Tabel1[[#This Row],[Total Passive]]</f>
        <v>884</v>
      </c>
    </row>
    <row r="1785" spans="1:26" x14ac:dyDescent="0.2">
      <c r="A1785">
        <v>2020</v>
      </c>
      <c r="B1785">
        <v>91</v>
      </c>
      <c r="C1785" t="s">
        <v>90</v>
      </c>
      <c r="D1785">
        <v>25</v>
      </c>
      <c r="E1785">
        <v>2</v>
      </c>
      <c r="F1785">
        <v>11</v>
      </c>
      <c r="G1785">
        <v>4</v>
      </c>
      <c r="H1785">
        <v>500</v>
      </c>
      <c r="I1785">
        <v>236</v>
      </c>
      <c r="J1785">
        <v>0</v>
      </c>
      <c r="K1785">
        <v>0</v>
      </c>
      <c r="L1785">
        <v>92</v>
      </c>
      <c r="M1785">
        <v>39</v>
      </c>
      <c r="N1785">
        <v>2</v>
      </c>
      <c r="O1785">
        <v>3</v>
      </c>
      <c r="P1785">
        <v>914</v>
      </c>
      <c r="Q1785">
        <v>49</v>
      </c>
      <c r="R1785" t="str">
        <f>_xlfn.CONCAT(Tabel1[[#This Row],[KlubNr]]," - ",Tabel1[[#This Row],[Klubnavn]])</f>
        <v>91 - Fredericia Golf Club</v>
      </c>
      <c r="S1785">
        <f>Tabel1[[#This Row],[Fleks mænd]]+Tabel1[[#This Row],[Fleks damer]]</f>
        <v>131</v>
      </c>
      <c r="T1785">
        <f>Tabel1[[#This Row],[Junior drenge]]+Tabel1[[#This Row],[Junior piger]]+Tabel1[[#This Row],[Junior drenge uden banetill.]]+Tabel1[[#This Row],[Junior piger uden banetill.]]+Tabel1[[#This Row],[Senior mænd]]+Tabel1[[#This Row],[Senior damer]]</f>
        <v>778</v>
      </c>
      <c r="U1785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785">
        <f>Tabel1[[#This Row],[Senior mænd]]+Tabel1[[#This Row],[Senior damer]]</f>
        <v>736</v>
      </c>
      <c r="W1785">
        <f>Tabel1[[#This Row],[Langdist mænd]]+Tabel1[[#This Row],[Langdist damer]]</f>
        <v>5</v>
      </c>
      <c r="X1785">
        <f>Tabel1[[#This Row],[I alt]]</f>
        <v>914</v>
      </c>
      <c r="Y1785">
        <f>Tabel1[[#This Row],[Passive]]</f>
        <v>49</v>
      </c>
      <c r="Z1785">
        <f>Tabel1[[#This Row],[Total Aktive]]+Tabel1[[#This Row],[Total Passive]]</f>
        <v>963</v>
      </c>
    </row>
    <row r="1786" spans="1:26" x14ac:dyDescent="0.2">
      <c r="A1786">
        <v>2020</v>
      </c>
      <c r="B1786">
        <v>92</v>
      </c>
      <c r="C1786" t="s">
        <v>28</v>
      </c>
      <c r="D1786">
        <v>13</v>
      </c>
      <c r="E1786">
        <v>4</v>
      </c>
      <c r="F1786">
        <v>7</v>
      </c>
      <c r="G1786">
        <v>0</v>
      </c>
      <c r="H1786">
        <v>669</v>
      </c>
      <c r="I1786">
        <v>321</v>
      </c>
      <c r="J1786">
        <v>2</v>
      </c>
      <c r="K1786">
        <v>2</v>
      </c>
      <c r="L1786">
        <v>677</v>
      </c>
      <c r="M1786">
        <v>137</v>
      </c>
      <c r="N1786">
        <v>5</v>
      </c>
      <c r="O1786">
        <v>2</v>
      </c>
      <c r="P1786">
        <v>1839</v>
      </c>
      <c r="Q1786">
        <v>127</v>
      </c>
      <c r="R1786" t="str">
        <f>_xlfn.CONCAT(Tabel1[[#This Row],[KlubNr]]," - ",Tabel1[[#This Row],[Klubnavn]])</f>
        <v>92 - Hørsholm Golfklub</v>
      </c>
      <c r="S1786">
        <f>Tabel1[[#This Row],[Fleks mænd]]+Tabel1[[#This Row],[Fleks damer]]</f>
        <v>814</v>
      </c>
      <c r="T1786">
        <f>Tabel1[[#This Row],[Junior drenge]]+Tabel1[[#This Row],[Junior piger]]+Tabel1[[#This Row],[Junior drenge uden banetill.]]+Tabel1[[#This Row],[Junior piger uden banetill.]]+Tabel1[[#This Row],[Senior mænd]]+Tabel1[[#This Row],[Senior damer]]</f>
        <v>1014</v>
      </c>
      <c r="U1786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786">
        <f>Tabel1[[#This Row],[Senior mænd]]+Tabel1[[#This Row],[Senior damer]]</f>
        <v>990</v>
      </c>
      <c r="W1786">
        <f>Tabel1[[#This Row],[Langdist mænd]]+Tabel1[[#This Row],[Langdist damer]]</f>
        <v>7</v>
      </c>
      <c r="X1786">
        <f>Tabel1[[#This Row],[I alt]]</f>
        <v>1839</v>
      </c>
      <c r="Y1786">
        <f>Tabel1[[#This Row],[Passive]]</f>
        <v>127</v>
      </c>
      <c r="Z1786">
        <f>Tabel1[[#This Row],[Total Aktive]]+Tabel1[[#This Row],[Total Passive]]</f>
        <v>1966</v>
      </c>
    </row>
    <row r="1787" spans="1:26" x14ac:dyDescent="0.2">
      <c r="A1787">
        <v>2020</v>
      </c>
      <c r="B1787">
        <v>93</v>
      </c>
      <c r="C1787" t="s">
        <v>172</v>
      </c>
      <c r="D1787">
        <v>4</v>
      </c>
      <c r="E1787">
        <v>0</v>
      </c>
      <c r="F1787">
        <v>1</v>
      </c>
      <c r="G1787">
        <v>0</v>
      </c>
      <c r="H1787">
        <v>200</v>
      </c>
      <c r="I1787">
        <v>101</v>
      </c>
      <c r="J1787">
        <v>0</v>
      </c>
      <c r="K1787">
        <v>0</v>
      </c>
      <c r="L1787">
        <v>0</v>
      </c>
      <c r="M1787">
        <v>0</v>
      </c>
      <c r="N1787">
        <v>17</v>
      </c>
      <c r="O1787">
        <v>6</v>
      </c>
      <c r="P1787">
        <v>329</v>
      </c>
      <c r="Q1787">
        <v>41</v>
      </c>
      <c r="R1787" t="str">
        <f>_xlfn.CONCAT(Tabel1[[#This Row],[KlubNr]]," - ",Tabel1[[#This Row],[Klubnavn]])</f>
        <v>93 - Løkken Golfklub</v>
      </c>
      <c r="S1787">
        <f>Tabel1[[#This Row],[Fleks mænd]]+Tabel1[[#This Row],[Fleks damer]]</f>
        <v>0</v>
      </c>
      <c r="T1787">
        <f>Tabel1[[#This Row],[Junior drenge]]+Tabel1[[#This Row],[Junior piger]]+Tabel1[[#This Row],[Junior drenge uden banetill.]]+Tabel1[[#This Row],[Junior piger uden banetill.]]+Tabel1[[#This Row],[Senior mænd]]+Tabel1[[#This Row],[Senior damer]]</f>
        <v>306</v>
      </c>
      <c r="U1787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787">
        <f>Tabel1[[#This Row],[Senior mænd]]+Tabel1[[#This Row],[Senior damer]]</f>
        <v>301</v>
      </c>
      <c r="W1787">
        <f>Tabel1[[#This Row],[Langdist mænd]]+Tabel1[[#This Row],[Langdist damer]]</f>
        <v>23</v>
      </c>
      <c r="X1787">
        <f>Tabel1[[#This Row],[I alt]]</f>
        <v>329</v>
      </c>
      <c r="Y1787">
        <f>Tabel1[[#This Row],[Passive]]</f>
        <v>41</v>
      </c>
      <c r="Z1787">
        <f>Tabel1[[#This Row],[Total Aktive]]+Tabel1[[#This Row],[Total Passive]]</f>
        <v>370</v>
      </c>
    </row>
    <row r="1788" spans="1:26" x14ac:dyDescent="0.2">
      <c r="A1788">
        <v>2020</v>
      </c>
      <c r="B1788">
        <v>94</v>
      </c>
      <c r="C1788" t="s">
        <v>79</v>
      </c>
      <c r="D1788">
        <v>40</v>
      </c>
      <c r="E1788">
        <v>8</v>
      </c>
      <c r="F1788">
        <v>3</v>
      </c>
      <c r="G1788">
        <v>3</v>
      </c>
      <c r="H1788">
        <v>548</v>
      </c>
      <c r="I1788">
        <v>292</v>
      </c>
      <c r="J1788">
        <v>0</v>
      </c>
      <c r="K1788">
        <v>0</v>
      </c>
      <c r="L1788">
        <v>75</v>
      </c>
      <c r="M1788">
        <v>28</v>
      </c>
      <c r="N1788">
        <v>5</v>
      </c>
      <c r="O1788">
        <v>3</v>
      </c>
      <c r="P1788">
        <v>1005</v>
      </c>
      <c r="Q1788">
        <v>45</v>
      </c>
      <c r="R1788" t="str">
        <f>_xlfn.CONCAT(Tabel1[[#This Row],[KlubNr]]," - ",Tabel1[[#This Row],[Klubnavn]])</f>
        <v>94 - Odder Golfklub</v>
      </c>
      <c r="S1788">
        <f>Tabel1[[#This Row],[Fleks mænd]]+Tabel1[[#This Row],[Fleks damer]]</f>
        <v>103</v>
      </c>
      <c r="T1788">
        <f>Tabel1[[#This Row],[Junior drenge]]+Tabel1[[#This Row],[Junior piger]]+Tabel1[[#This Row],[Junior drenge uden banetill.]]+Tabel1[[#This Row],[Junior piger uden banetill.]]+Tabel1[[#This Row],[Senior mænd]]+Tabel1[[#This Row],[Senior damer]]</f>
        <v>894</v>
      </c>
      <c r="U1788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1788">
        <f>Tabel1[[#This Row],[Senior mænd]]+Tabel1[[#This Row],[Senior damer]]</f>
        <v>840</v>
      </c>
      <c r="W1788">
        <f>Tabel1[[#This Row],[Langdist mænd]]+Tabel1[[#This Row],[Langdist damer]]</f>
        <v>8</v>
      </c>
      <c r="X1788">
        <f>Tabel1[[#This Row],[I alt]]</f>
        <v>1005</v>
      </c>
      <c r="Y1788">
        <f>Tabel1[[#This Row],[Passive]]</f>
        <v>45</v>
      </c>
      <c r="Z1788">
        <f>Tabel1[[#This Row],[Total Aktive]]+Tabel1[[#This Row],[Total Passive]]</f>
        <v>1050</v>
      </c>
    </row>
    <row r="1789" spans="1:26" x14ac:dyDescent="0.2">
      <c r="A1789">
        <v>2020</v>
      </c>
      <c r="B1789">
        <v>95</v>
      </c>
      <c r="C1789" t="s">
        <v>152</v>
      </c>
      <c r="D1789">
        <v>47</v>
      </c>
      <c r="E1789">
        <v>5</v>
      </c>
      <c r="F1789">
        <v>8</v>
      </c>
      <c r="G1789">
        <v>5</v>
      </c>
      <c r="H1789">
        <v>143</v>
      </c>
      <c r="I1789">
        <v>75</v>
      </c>
      <c r="J1789">
        <v>8</v>
      </c>
      <c r="K1789">
        <v>2</v>
      </c>
      <c r="L1789">
        <v>1339</v>
      </c>
      <c r="M1789">
        <v>326</v>
      </c>
      <c r="N1789">
        <v>35</v>
      </c>
      <c r="O1789">
        <v>18</v>
      </c>
      <c r="P1789">
        <v>2011</v>
      </c>
      <c r="Q1789">
        <v>4</v>
      </c>
      <c r="R1789" t="str">
        <f>_xlfn.CONCAT(Tabel1[[#This Row],[KlubNr]]," - ",Tabel1[[#This Row],[Klubnavn]])</f>
        <v>95 - Samsø Golfklub</v>
      </c>
      <c r="S1789">
        <f>Tabel1[[#This Row],[Fleks mænd]]+Tabel1[[#This Row],[Fleks damer]]</f>
        <v>1665</v>
      </c>
      <c r="T1789">
        <f>Tabel1[[#This Row],[Junior drenge]]+Tabel1[[#This Row],[Junior piger]]+Tabel1[[#This Row],[Junior drenge uden banetill.]]+Tabel1[[#This Row],[Junior piger uden banetill.]]+Tabel1[[#This Row],[Senior mænd]]+Tabel1[[#This Row],[Senior damer]]</f>
        <v>283</v>
      </c>
      <c r="U1789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1789">
        <f>Tabel1[[#This Row],[Senior mænd]]+Tabel1[[#This Row],[Senior damer]]</f>
        <v>218</v>
      </c>
      <c r="W1789">
        <f>Tabel1[[#This Row],[Langdist mænd]]+Tabel1[[#This Row],[Langdist damer]]</f>
        <v>53</v>
      </c>
      <c r="X1789">
        <f>Tabel1[[#This Row],[I alt]]</f>
        <v>2011</v>
      </c>
      <c r="Y1789">
        <f>Tabel1[[#This Row],[Passive]]</f>
        <v>4</v>
      </c>
      <c r="Z1789">
        <f>Tabel1[[#This Row],[Total Aktive]]+Tabel1[[#This Row],[Total Passive]]</f>
        <v>2015</v>
      </c>
    </row>
    <row r="1790" spans="1:26" x14ac:dyDescent="0.2">
      <c r="A1790">
        <v>2020</v>
      </c>
      <c r="B1790">
        <v>96</v>
      </c>
      <c r="C1790" t="s">
        <v>181</v>
      </c>
      <c r="D1790">
        <v>3</v>
      </c>
      <c r="E1790">
        <v>0</v>
      </c>
      <c r="F1790">
        <v>2</v>
      </c>
      <c r="G1790">
        <v>0</v>
      </c>
      <c r="H1790">
        <v>194</v>
      </c>
      <c r="I1790">
        <v>88</v>
      </c>
      <c r="J1790">
        <v>1</v>
      </c>
      <c r="K1790">
        <v>4</v>
      </c>
      <c r="L1790">
        <v>59</v>
      </c>
      <c r="M1790">
        <v>17</v>
      </c>
      <c r="N1790">
        <v>51</v>
      </c>
      <c r="O1790">
        <v>35</v>
      </c>
      <c r="P1790">
        <v>454</v>
      </c>
      <c r="Q1790">
        <v>19</v>
      </c>
      <c r="R1790" t="str">
        <f>_xlfn.CONCAT(Tabel1[[#This Row],[KlubNr]]," - ",Tabel1[[#This Row],[Klubnavn]])</f>
        <v>96 - Blåvandshuk Golfklub</v>
      </c>
      <c r="S1790">
        <f>Tabel1[[#This Row],[Fleks mænd]]+Tabel1[[#This Row],[Fleks damer]]</f>
        <v>76</v>
      </c>
      <c r="T1790">
        <f>Tabel1[[#This Row],[Junior drenge]]+Tabel1[[#This Row],[Junior piger]]+Tabel1[[#This Row],[Junior drenge uden banetill.]]+Tabel1[[#This Row],[Junior piger uden banetill.]]+Tabel1[[#This Row],[Senior mænd]]+Tabel1[[#This Row],[Senior damer]]</f>
        <v>287</v>
      </c>
      <c r="U1790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790">
        <f>Tabel1[[#This Row],[Senior mænd]]+Tabel1[[#This Row],[Senior damer]]</f>
        <v>282</v>
      </c>
      <c r="W1790">
        <f>Tabel1[[#This Row],[Langdist mænd]]+Tabel1[[#This Row],[Langdist damer]]</f>
        <v>86</v>
      </c>
      <c r="X1790">
        <f>Tabel1[[#This Row],[I alt]]</f>
        <v>454</v>
      </c>
      <c r="Y1790">
        <f>Tabel1[[#This Row],[Passive]]</f>
        <v>19</v>
      </c>
      <c r="Z1790">
        <f>Tabel1[[#This Row],[Total Aktive]]+Tabel1[[#This Row],[Total Passive]]</f>
        <v>473</v>
      </c>
    </row>
    <row r="1791" spans="1:26" x14ac:dyDescent="0.2">
      <c r="A1791">
        <v>2020</v>
      </c>
      <c r="B1791">
        <v>97</v>
      </c>
      <c r="C1791" t="s">
        <v>65</v>
      </c>
      <c r="D1791">
        <v>27</v>
      </c>
      <c r="E1791">
        <v>7</v>
      </c>
      <c r="F1791">
        <v>0</v>
      </c>
      <c r="G1791">
        <v>0</v>
      </c>
      <c r="H1791">
        <v>526</v>
      </c>
      <c r="I1791">
        <v>205</v>
      </c>
      <c r="J1791">
        <v>0</v>
      </c>
      <c r="K1791">
        <v>0</v>
      </c>
      <c r="L1791">
        <v>126</v>
      </c>
      <c r="M1791">
        <v>79</v>
      </c>
      <c r="N1791">
        <v>6</v>
      </c>
      <c r="O1791">
        <v>3</v>
      </c>
      <c r="P1791">
        <v>979</v>
      </c>
      <c r="Q1791">
        <v>118</v>
      </c>
      <c r="R1791" t="str">
        <f>_xlfn.CONCAT(Tabel1[[#This Row],[KlubNr]]," - ",Tabel1[[#This Row],[Klubnavn]])</f>
        <v>97 - Trehøje Golfklub</v>
      </c>
      <c r="S1791">
        <f>Tabel1[[#This Row],[Fleks mænd]]+Tabel1[[#This Row],[Fleks damer]]</f>
        <v>205</v>
      </c>
      <c r="T1791">
        <f>Tabel1[[#This Row],[Junior drenge]]+Tabel1[[#This Row],[Junior piger]]+Tabel1[[#This Row],[Junior drenge uden banetill.]]+Tabel1[[#This Row],[Junior piger uden banetill.]]+Tabel1[[#This Row],[Senior mænd]]+Tabel1[[#This Row],[Senior damer]]</f>
        <v>765</v>
      </c>
      <c r="U1791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1791">
        <f>Tabel1[[#This Row],[Senior mænd]]+Tabel1[[#This Row],[Senior damer]]</f>
        <v>731</v>
      </c>
      <c r="W1791">
        <f>Tabel1[[#This Row],[Langdist mænd]]+Tabel1[[#This Row],[Langdist damer]]</f>
        <v>9</v>
      </c>
      <c r="X1791">
        <f>Tabel1[[#This Row],[I alt]]</f>
        <v>979</v>
      </c>
      <c r="Y1791">
        <f>Tabel1[[#This Row],[Passive]]</f>
        <v>118</v>
      </c>
      <c r="Z1791">
        <f>Tabel1[[#This Row],[Total Aktive]]+Tabel1[[#This Row],[Total Passive]]</f>
        <v>1097</v>
      </c>
    </row>
    <row r="1792" spans="1:26" x14ac:dyDescent="0.2">
      <c r="A1792">
        <v>2020</v>
      </c>
      <c r="B1792">
        <v>98</v>
      </c>
      <c r="C1792" t="s">
        <v>161</v>
      </c>
      <c r="D1792">
        <v>39</v>
      </c>
      <c r="E1792">
        <v>13</v>
      </c>
      <c r="F1792">
        <v>2</v>
      </c>
      <c r="G1792">
        <v>0</v>
      </c>
      <c r="H1792">
        <v>230</v>
      </c>
      <c r="I1792">
        <v>83</v>
      </c>
      <c r="J1792">
        <v>0</v>
      </c>
      <c r="K1792">
        <v>0</v>
      </c>
      <c r="L1792">
        <v>52</v>
      </c>
      <c r="M1792">
        <v>18</v>
      </c>
      <c r="N1792">
        <v>24</v>
      </c>
      <c r="O1792">
        <v>4</v>
      </c>
      <c r="P1792">
        <v>465</v>
      </c>
      <c r="Q1792">
        <v>19</v>
      </c>
      <c r="R1792" t="str">
        <f>_xlfn.CONCAT(Tabel1[[#This Row],[KlubNr]]," - ",Tabel1[[#This Row],[Klubnavn]])</f>
        <v>98 - Møn Golfklub</v>
      </c>
      <c r="S1792">
        <f>Tabel1[[#This Row],[Fleks mænd]]+Tabel1[[#This Row],[Fleks damer]]</f>
        <v>70</v>
      </c>
      <c r="T1792">
        <f>Tabel1[[#This Row],[Junior drenge]]+Tabel1[[#This Row],[Junior piger]]+Tabel1[[#This Row],[Junior drenge uden banetill.]]+Tabel1[[#This Row],[Junior piger uden banetill.]]+Tabel1[[#This Row],[Senior mænd]]+Tabel1[[#This Row],[Senior damer]]</f>
        <v>367</v>
      </c>
      <c r="U1792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1792">
        <f>Tabel1[[#This Row],[Senior mænd]]+Tabel1[[#This Row],[Senior damer]]</f>
        <v>313</v>
      </c>
      <c r="W1792">
        <f>Tabel1[[#This Row],[Langdist mænd]]+Tabel1[[#This Row],[Langdist damer]]</f>
        <v>28</v>
      </c>
      <c r="X1792">
        <f>Tabel1[[#This Row],[I alt]]</f>
        <v>465</v>
      </c>
      <c r="Y1792">
        <f>Tabel1[[#This Row],[Passive]]</f>
        <v>19</v>
      </c>
      <c r="Z1792">
        <f>Tabel1[[#This Row],[Total Aktive]]+Tabel1[[#This Row],[Total Passive]]</f>
        <v>484</v>
      </c>
    </row>
    <row r="1793" spans="1:26" x14ac:dyDescent="0.2">
      <c r="A1793">
        <v>2020</v>
      </c>
      <c r="B1793">
        <v>99</v>
      </c>
      <c r="C1793" t="s">
        <v>34</v>
      </c>
      <c r="D1793">
        <v>48</v>
      </c>
      <c r="E1793">
        <v>14</v>
      </c>
      <c r="F1793">
        <v>0</v>
      </c>
      <c r="G1793">
        <v>0</v>
      </c>
      <c r="H1793">
        <v>959</v>
      </c>
      <c r="I1793">
        <v>346</v>
      </c>
      <c r="J1793">
        <v>0</v>
      </c>
      <c r="K1793">
        <v>0</v>
      </c>
      <c r="L1793">
        <v>135</v>
      </c>
      <c r="M1793">
        <v>61</v>
      </c>
      <c r="N1793">
        <v>16</v>
      </c>
      <c r="O1793">
        <v>2</v>
      </c>
      <c r="P1793">
        <v>1581</v>
      </c>
      <c r="Q1793">
        <v>118</v>
      </c>
      <c r="R1793" t="str">
        <f>_xlfn.CONCAT(Tabel1[[#This Row],[KlubNr]]," - ",Tabel1[[#This Row],[Klubnavn]])</f>
        <v>99 - Ørnehøj Golfklub</v>
      </c>
      <c r="S1793">
        <f>Tabel1[[#This Row],[Fleks mænd]]+Tabel1[[#This Row],[Fleks damer]]</f>
        <v>196</v>
      </c>
      <c r="T1793">
        <f>Tabel1[[#This Row],[Junior drenge]]+Tabel1[[#This Row],[Junior piger]]+Tabel1[[#This Row],[Junior drenge uden banetill.]]+Tabel1[[#This Row],[Junior piger uden banetill.]]+Tabel1[[#This Row],[Senior mænd]]+Tabel1[[#This Row],[Senior damer]]</f>
        <v>1367</v>
      </c>
      <c r="U1793">
        <f>Tabel1[[#This Row],[Junior drenge]]+Tabel1[[#This Row],[Junior piger]]+Tabel1[[#This Row],[Junior drenge uden banetill.]]+Tabel1[[#This Row],[Junior piger uden banetill.]]+Tabel1[[#This Row],[Fleks drenge]]+Tabel1[[#This Row],[Fleks piger]]</f>
        <v>62</v>
      </c>
      <c r="V1793">
        <f>Tabel1[[#This Row],[Senior mænd]]+Tabel1[[#This Row],[Senior damer]]</f>
        <v>1305</v>
      </c>
      <c r="W1793">
        <f>Tabel1[[#This Row],[Langdist mænd]]+Tabel1[[#This Row],[Langdist damer]]</f>
        <v>18</v>
      </c>
      <c r="X1793">
        <f>Tabel1[[#This Row],[I alt]]</f>
        <v>1581</v>
      </c>
      <c r="Y1793">
        <f>Tabel1[[#This Row],[Passive]]</f>
        <v>118</v>
      </c>
      <c r="Z1793">
        <f>Tabel1[[#This Row],[Total Aktive]]+Tabel1[[#This Row],[Total Passive]]</f>
        <v>1699</v>
      </c>
    </row>
    <row r="1794" spans="1:26" x14ac:dyDescent="0.2">
      <c r="A1794">
        <v>2020</v>
      </c>
      <c r="B1794">
        <v>100</v>
      </c>
      <c r="C1794" t="s">
        <v>83</v>
      </c>
      <c r="D1794">
        <v>15</v>
      </c>
      <c r="E1794">
        <v>8</v>
      </c>
      <c r="F1794">
        <v>3</v>
      </c>
      <c r="G1794">
        <v>0</v>
      </c>
      <c r="H1794">
        <v>418</v>
      </c>
      <c r="I1794">
        <v>165</v>
      </c>
      <c r="J1794">
        <v>0</v>
      </c>
      <c r="K1794">
        <v>0</v>
      </c>
      <c r="L1794">
        <v>193</v>
      </c>
      <c r="M1794">
        <v>73</v>
      </c>
      <c r="N1794">
        <v>12</v>
      </c>
      <c r="O1794">
        <v>2</v>
      </c>
      <c r="P1794">
        <v>889</v>
      </c>
      <c r="Q1794">
        <v>0</v>
      </c>
      <c r="R1794" t="str">
        <f>_xlfn.CONCAT(Tabel1[[#This Row],[KlubNr]]," - ",Tabel1[[#This Row],[Klubnavn]])</f>
        <v>100 - Vejen Golfklub</v>
      </c>
      <c r="S1794">
        <f>Tabel1[[#This Row],[Fleks mænd]]+Tabel1[[#This Row],[Fleks damer]]</f>
        <v>266</v>
      </c>
      <c r="T1794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1794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794">
        <f>Tabel1[[#This Row],[Senior mænd]]+Tabel1[[#This Row],[Senior damer]]</f>
        <v>583</v>
      </c>
      <c r="W1794">
        <f>Tabel1[[#This Row],[Langdist mænd]]+Tabel1[[#This Row],[Langdist damer]]</f>
        <v>14</v>
      </c>
      <c r="X1794">
        <f>Tabel1[[#This Row],[I alt]]</f>
        <v>889</v>
      </c>
      <c r="Y1794">
        <f>Tabel1[[#This Row],[Passive]]</f>
        <v>0</v>
      </c>
      <c r="Z1794">
        <f>Tabel1[[#This Row],[Total Aktive]]+Tabel1[[#This Row],[Total Passive]]</f>
        <v>889</v>
      </c>
    </row>
    <row r="1795" spans="1:26" x14ac:dyDescent="0.2">
      <c r="A1795">
        <v>2020</v>
      </c>
      <c r="B1795">
        <v>101</v>
      </c>
      <c r="C1795" t="s">
        <v>29</v>
      </c>
      <c r="D1795">
        <v>71</v>
      </c>
      <c r="E1795">
        <v>14</v>
      </c>
      <c r="F1795">
        <v>7</v>
      </c>
      <c r="G1795">
        <v>2</v>
      </c>
      <c r="H1795">
        <v>1031</v>
      </c>
      <c r="I1795">
        <v>325</v>
      </c>
      <c r="J1795">
        <v>1</v>
      </c>
      <c r="K1795">
        <v>0</v>
      </c>
      <c r="L1795">
        <v>68</v>
      </c>
      <c r="M1795">
        <v>39</v>
      </c>
      <c r="N1795">
        <v>9</v>
      </c>
      <c r="O1795">
        <v>5</v>
      </c>
      <c r="P1795">
        <v>1572</v>
      </c>
      <c r="Q1795">
        <v>34</v>
      </c>
      <c r="R1795" t="str">
        <f>_xlfn.CONCAT(Tabel1[[#This Row],[KlubNr]]," - ",Tabel1[[#This Row],[Klubnavn]])</f>
        <v>101 - Odense Eventyr Golf Klub</v>
      </c>
      <c r="S1795">
        <f>Tabel1[[#This Row],[Fleks mænd]]+Tabel1[[#This Row],[Fleks damer]]</f>
        <v>107</v>
      </c>
      <c r="T1795">
        <f>Tabel1[[#This Row],[Junior drenge]]+Tabel1[[#This Row],[Junior piger]]+Tabel1[[#This Row],[Junior drenge uden banetill.]]+Tabel1[[#This Row],[Junior piger uden banetill.]]+Tabel1[[#This Row],[Senior mænd]]+Tabel1[[#This Row],[Senior damer]]</f>
        <v>1450</v>
      </c>
      <c r="U1795">
        <f>Tabel1[[#This Row],[Junior drenge]]+Tabel1[[#This Row],[Junior piger]]+Tabel1[[#This Row],[Junior drenge uden banetill.]]+Tabel1[[#This Row],[Junior piger uden banetill.]]+Tabel1[[#This Row],[Fleks drenge]]+Tabel1[[#This Row],[Fleks piger]]</f>
        <v>95</v>
      </c>
      <c r="V1795">
        <f>Tabel1[[#This Row],[Senior mænd]]+Tabel1[[#This Row],[Senior damer]]</f>
        <v>1356</v>
      </c>
      <c r="W1795">
        <f>Tabel1[[#This Row],[Langdist mænd]]+Tabel1[[#This Row],[Langdist damer]]</f>
        <v>14</v>
      </c>
      <c r="X1795">
        <f>Tabel1[[#This Row],[I alt]]</f>
        <v>1572</v>
      </c>
      <c r="Y1795">
        <f>Tabel1[[#This Row],[Passive]]</f>
        <v>34</v>
      </c>
      <c r="Z1795">
        <f>Tabel1[[#This Row],[Total Aktive]]+Tabel1[[#This Row],[Total Passive]]</f>
        <v>1606</v>
      </c>
    </row>
    <row r="1796" spans="1:26" x14ac:dyDescent="0.2">
      <c r="A1796">
        <v>2020</v>
      </c>
      <c r="B1796">
        <v>102</v>
      </c>
      <c r="C1796" t="s">
        <v>116</v>
      </c>
      <c r="D1796">
        <v>11</v>
      </c>
      <c r="E1796">
        <v>7</v>
      </c>
      <c r="F1796">
        <v>23</v>
      </c>
      <c r="G1796">
        <v>7</v>
      </c>
      <c r="H1796">
        <v>388</v>
      </c>
      <c r="I1796">
        <v>191</v>
      </c>
      <c r="J1796">
        <v>0</v>
      </c>
      <c r="K1796">
        <v>0</v>
      </c>
      <c r="L1796">
        <v>121</v>
      </c>
      <c r="M1796">
        <v>48</v>
      </c>
      <c r="N1796">
        <v>12</v>
      </c>
      <c r="O1796">
        <v>2</v>
      </c>
      <c r="P1796">
        <v>810</v>
      </c>
      <c r="Q1796">
        <v>26</v>
      </c>
      <c r="R1796" t="str">
        <f>_xlfn.CONCAT(Tabel1[[#This Row],[KlubNr]]," - ",Tabel1[[#This Row],[Klubnavn]])</f>
        <v>102 - Jelling Golfklub</v>
      </c>
      <c r="S1796">
        <f>Tabel1[[#This Row],[Fleks mænd]]+Tabel1[[#This Row],[Fleks damer]]</f>
        <v>169</v>
      </c>
      <c r="T1796">
        <f>Tabel1[[#This Row],[Junior drenge]]+Tabel1[[#This Row],[Junior piger]]+Tabel1[[#This Row],[Junior drenge uden banetill.]]+Tabel1[[#This Row],[Junior piger uden banetill.]]+Tabel1[[#This Row],[Senior mænd]]+Tabel1[[#This Row],[Senior damer]]</f>
        <v>627</v>
      </c>
      <c r="U1796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796">
        <f>Tabel1[[#This Row],[Senior mænd]]+Tabel1[[#This Row],[Senior damer]]</f>
        <v>579</v>
      </c>
      <c r="W1796">
        <f>Tabel1[[#This Row],[Langdist mænd]]+Tabel1[[#This Row],[Langdist damer]]</f>
        <v>14</v>
      </c>
      <c r="X1796">
        <f>Tabel1[[#This Row],[I alt]]</f>
        <v>810</v>
      </c>
      <c r="Y1796">
        <f>Tabel1[[#This Row],[Passive]]</f>
        <v>26</v>
      </c>
      <c r="Z1796">
        <f>Tabel1[[#This Row],[Total Aktive]]+Tabel1[[#This Row],[Total Passive]]</f>
        <v>836</v>
      </c>
    </row>
    <row r="1797" spans="1:26" x14ac:dyDescent="0.2">
      <c r="A1797">
        <v>2020</v>
      </c>
      <c r="B1797">
        <v>103</v>
      </c>
      <c r="C1797" t="s">
        <v>139</v>
      </c>
      <c r="D1797">
        <v>26</v>
      </c>
      <c r="E1797">
        <v>9</v>
      </c>
      <c r="F1797">
        <v>0</v>
      </c>
      <c r="G1797">
        <v>0</v>
      </c>
      <c r="H1797">
        <v>296</v>
      </c>
      <c r="I1797">
        <v>133</v>
      </c>
      <c r="J1797">
        <v>0</v>
      </c>
      <c r="K1797">
        <v>0</v>
      </c>
      <c r="L1797">
        <v>123</v>
      </c>
      <c r="M1797">
        <v>84</v>
      </c>
      <c r="N1797">
        <v>2</v>
      </c>
      <c r="O1797">
        <v>1</v>
      </c>
      <c r="P1797">
        <v>674</v>
      </c>
      <c r="Q1797">
        <v>0</v>
      </c>
      <c r="R1797" t="str">
        <f>_xlfn.CONCAT(Tabel1[[#This Row],[KlubNr]]," - ",Tabel1[[#This Row],[Klubnavn]])</f>
        <v>103 - Holmsland Klit Golfklub</v>
      </c>
      <c r="S1797">
        <f>Tabel1[[#This Row],[Fleks mænd]]+Tabel1[[#This Row],[Fleks damer]]</f>
        <v>207</v>
      </c>
      <c r="T1797">
        <f>Tabel1[[#This Row],[Junior drenge]]+Tabel1[[#This Row],[Junior piger]]+Tabel1[[#This Row],[Junior drenge uden banetill.]]+Tabel1[[#This Row],[Junior piger uden banetill.]]+Tabel1[[#This Row],[Senior mænd]]+Tabel1[[#This Row],[Senior damer]]</f>
        <v>464</v>
      </c>
      <c r="U1797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797">
        <f>Tabel1[[#This Row],[Senior mænd]]+Tabel1[[#This Row],[Senior damer]]</f>
        <v>429</v>
      </c>
      <c r="W1797">
        <f>Tabel1[[#This Row],[Langdist mænd]]+Tabel1[[#This Row],[Langdist damer]]</f>
        <v>3</v>
      </c>
      <c r="X1797">
        <f>Tabel1[[#This Row],[I alt]]</f>
        <v>674</v>
      </c>
      <c r="Y1797">
        <f>Tabel1[[#This Row],[Passive]]</f>
        <v>0</v>
      </c>
      <c r="Z1797">
        <f>Tabel1[[#This Row],[Total Aktive]]+Tabel1[[#This Row],[Total Passive]]</f>
        <v>674</v>
      </c>
    </row>
    <row r="1798" spans="1:26" x14ac:dyDescent="0.2">
      <c r="A1798">
        <v>2020</v>
      </c>
      <c r="B1798">
        <v>104</v>
      </c>
      <c r="C1798" t="s">
        <v>171</v>
      </c>
      <c r="D1798">
        <v>7</v>
      </c>
      <c r="E1798">
        <v>1</v>
      </c>
      <c r="F1798">
        <v>0</v>
      </c>
      <c r="G1798">
        <v>0</v>
      </c>
      <c r="H1798">
        <v>220</v>
      </c>
      <c r="I1798">
        <v>71</v>
      </c>
      <c r="J1798">
        <v>0</v>
      </c>
      <c r="K1798">
        <v>0</v>
      </c>
      <c r="L1798">
        <v>39</v>
      </c>
      <c r="M1798">
        <v>14</v>
      </c>
      <c r="N1798">
        <v>1</v>
      </c>
      <c r="O1798">
        <v>0</v>
      </c>
      <c r="P1798">
        <v>353</v>
      </c>
      <c r="Q1798">
        <v>2</v>
      </c>
      <c r="R1798" t="str">
        <f>_xlfn.CONCAT(Tabel1[[#This Row],[KlubNr]]," - ",Tabel1[[#This Row],[Klubnavn]])</f>
        <v>104 - Nordborg Golfklub</v>
      </c>
      <c r="S1798">
        <f>Tabel1[[#This Row],[Fleks mænd]]+Tabel1[[#This Row],[Fleks damer]]</f>
        <v>53</v>
      </c>
      <c r="T1798">
        <f>Tabel1[[#This Row],[Junior drenge]]+Tabel1[[#This Row],[Junior piger]]+Tabel1[[#This Row],[Junior drenge uden banetill.]]+Tabel1[[#This Row],[Junior piger uden banetill.]]+Tabel1[[#This Row],[Senior mænd]]+Tabel1[[#This Row],[Senior damer]]</f>
        <v>299</v>
      </c>
      <c r="U1798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798">
        <f>Tabel1[[#This Row],[Senior mænd]]+Tabel1[[#This Row],[Senior damer]]</f>
        <v>291</v>
      </c>
      <c r="W1798">
        <f>Tabel1[[#This Row],[Langdist mænd]]+Tabel1[[#This Row],[Langdist damer]]</f>
        <v>1</v>
      </c>
      <c r="X1798">
        <f>Tabel1[[#This Row],[I alt]]</f>
        <v>353</v>
      </c>
      <c r="Y1798">
        <f>Tabel1[[#This Row],[Passive]]</f>
        <v>2</v>
      </c>
      <c r="Z1798">
        <f>Tabel1[[#This Row],[Total Aktive]]+Tabel1[[#This Row],[Total Passive]]</f>
        <v>355</v>
      </c>
    </row>
    <row r="1799" spans="1:26" x14ac:dyDescent="0.2">
      <c r="A1799">
        <v>2020</v>
      </c>
      <c r="B1799">
        <v>105</v>
      </c>
      <c r="C1799" t="s">
        <v>117</v>
      </c>
      <c r="D1799">
        <v>4</v>
      </c>
      <c r="E1799">
        <v>1</v>
      </c>
      <c r="F1799">
        <v>0</v>
      </c>
      <c r="G1799">
        <v>0</v>
      </c>
      <c r="H1799">
        <v>275</v>
      </c>
      <c r="I1799">
        <v>147</v>
      </c>
      <c r="J1799">
        <v>0</v>
      </c>
      <c r="K1799">
        <v>0</v>
      </c>
      <c r="L1799">
        <v>168</v>
      </c>
      <c r="M1799">
        <v>78</v>
      </c>
      <c r="N1799">
        <v>54</v>
      </c>
      <c r="O1799">
        <v>30</v>
      </c>
      <c r="P1799">
        <v>757</v>
      </c>
      <c r="Q1799">
        <v>3</v>
      </c>
      <c r="R1799" t="str">
        <f>_xlfn.CONCAT(Tabel1[[#This Row],[KlubNr]]," - ",Tabel1[[#This Row],[Klubnavn]])</f>
        <v>105 - Blokhus Golf Klub</v>
      </c>
      <c r="S1799">
        <f>Tabel1[[#This Row],[Fleks mænd]]+Tabel1[[#This Row],[Fleks damer]]</f>
        <v>246</v>
      </c>
      <c r="T1799">
        <f>Tabel1[[#This Row],[Junior drenge]]+Tabel1[[#This Row],[Junior piger]]+Tabel1[[#This Row],[Junior drenge uden banetill.]]+Tabel1[[#This Row],[Junior piger uden banetill.]]+Tabel1[[#This Row],[Senior mænd]]+Tabel1[[#This Row],[Senior damer]]</f>
        <v>427</v>
      </c>
      <c r="U1799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799">
        <f>Tabel1[[#This Row],[Senior mænd]]+Tabel1[[#This Row],[Senior damer]]</f>
        <v>422</v>
      </c>
      <c r="W1799">
        <f>Tabel1[[#This Row],[Langdist mænd]]+Tabel1[[#This Row],[Langdist damer]]</f>
        <v>84</v>
      </c>
      <c r="X1799">
        <f>Tabel1[[#This Row],[I alt]]</f>
        <v>757</v>
      </c>
      <c r="Y1799">
        <f>Tabel1[[#This Row],[Passive]]</f>
        <v>3</v>
      </c>
      <c r="Z1799">
        <f>Tabel1[[#This Row],[Total Aktive]]+Tabel1[[#This Row],[Total Passive]]</f>
        <v>760</v>
      </c>
    </row>
    <row r="1800" spans="1:26" x14ac:dyDescent="0.2">
      <c r="A1800">
        <v>2020</v>
      </c>
      <c r="B1800">
        <v>106</v>
      </c>
      <c r="C1800" t="s">
        <v>147</v>
      </c>
      <c r="D1800">
        <v>5</v>
      </c>
      <c r="E1800">
        <v>4</v>
      </c>
      <c r="F1800">
        <v>0</v>
      </c>
      <c r="G1800">
        <v>0</v>
      </c>
      <c r="H1800">
        <v>211</v>
      </c>
      <c r="I1800">
        <v>77</v>
      </c>
      <c r="J1800">
        <v>0</v>
      </c>
      <c r="K1800">
        <v>0</v>
      </c>
      <c r="L1800">
        <v>48</v>
      </c>
      <c r="M1800">
        <v>22</v>
      </c>
      <c r="N1800">
        <v>12</v>
      </c>
      <c r="O1800">
        <v>6</v>
      </c>
      <c r="P1800">
        <v>385</v>
      </c>
      <c r="Q1800">
        <v>24</v>
      </c>
      <c r="R1800" t="str">
        <f>_xlfn.CONCAT(Tabel1[[#This Row],[KlubNr]]," - ",Tabel1[[#This Row],[Klubnavn]])</f>
        <v>106 - Falster Golfklub</v>
      </c>
      <c r="S1800">
        <f>Tabel1[[#This Row],[Fleks mænd]]+Tabel1[[#This Row],[Fleks damer]]</f>
        <v>70</v>
      </c>
      <c r="T1800">
        <f>Tabel1[[#This Row],[Junior drenge]]+Tabel1[[#This Row],[Junior piger]]+Tabel1[[#This Row],[Junior drenge uden banetill.]]+Tabel1[[#This Row],[Junior piger uden banetill.]]+Tabel1[[#This Row],[Senior mænd]]+Tabel1[[#This Row],[Senior damer]]</f>
        <v>297</v>
      </c>
      <c r="U1800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800">
        <f>Tabel1[[#This Row],[Senior mænd]]+Tabel1[[#This Row],[Senior damer]]</f>
        <v>288</v>
      </c>
      <c r="W1800">
        <f>Tabel1[[#This Row],[Langdist mænd]]+Tabel1[[#This Row],[Langdist damer]]</f>
        <v>18</v>
      </c>
      <c r="X1800">
        <f>Tabel1[[#This Row],[I alt]]</f>
        <v>385</v>
      </c>
      <c r="Y1800">
        <f>Tabel1[[#This Row],[Passive]]</f>
        <v>24</v>
      </c>
      <c r="Z1800">
        <f>Tabel1[[#This Row],[Total Aktive]]+Tabel1[[#This Row],[Total Passive]]</f>
        <v>409</v>
      </c>
    </row>
    <row r="1801" spans="1:26" x14ac:dyDescent="0.2">
      <c r="A1801">
        <v>2020</v>
      </c>
      <c r="B1801">
        <v>107</v>
      </c>
      <c r="C1801" t="s">
        <v>156</v>
      </c>
      <c r="D1801">
        <v>12</v>
      </c>
      <c r="E1801">
        <v>8</v>
      </c>
      <c r="F1801">
        <v>6</v>
      </c>
      <c r="G1801">
        <v>2</v>
      </c>
      <c r="H1801">
        <v>280</v>
      </c>
      <c r="I1801">
        <v>121</v>
      </c>
      <c r="J1801">
        <v>0</v>
      </c>
      <c r="K1801">
        <v>0</v>
      </c>
      <c r="L1801">
        <v>30</v>
      </c>
      <c r="M1801">
        <v>14</v>
      </c>
      <c r="N1801">
        <v>6</v>
      </c>
      <c r="O1801">
        <v>1</v>
      </c>
      <c r="P1801">
        <v>480</v>
      </c>
      <c r="Q1801">
        <v>20</v>
      </c>
      <c r="R1801" t="str">
        <f>_xlfn.CONCAT(Tabel1[[#This Row],[KlubNr]]," - ",Tabel1[[#This Row],[Klubnavn]])</f>
        <v>107 - Åskov Golfklub</v>
      </c>
      <c r="S1801">
        <f>Tabel1[[#This Row],[Fleks mænd]]+Tabel1[[#This Row],[Fleks damer]]</f>
        <v>44</v>
      </c>
      <c r="T1801">
        <f>Tabel1[[#This Row],[Junior drenge]]+Tabel1[[#This Row],[Junior piger]]+Tabel1[[#This Row],[Junior drenge uden banetill.]]+Tabel1[[#This Row],[Junior piger uden banetill.]]+Tabel1[[#This Row],[Senior mænd]]+Tabel1[[#This Row],[Senior damer]]</f>
        <v>429</v>
      </c>
      <c r="U1801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801">
        <f>Tabel1[[#This Row],[Senior mænd]]+Tabel1[[#This Row],[Senior damer]]</f>
        <v>401</v>
      </c>
      <c r="W1801">
        <f>Tabel1[[#This Row],[Langdist mænd]]+Tabel1[[#This Row],[Langdist damer]]</f>
        <v>7</v>
      </c>
      <c r="X1801">
        <f>Tabel1[[#This Row],[I alt]]</f>
        <v>480</v>
      </c>
      <c r="Y1801">
        <f>Tabel1[[#This Row],[Passive]]</f>
        <v>20</v>
      </c>
      <c r="Z1801">
        <f>Tabel1[[#This Row],[Total Aktive]]+Tabel1[[#This Row],[Total Passive]]</f>
        <v>500</v>
      </c>
    </row>
    <row r="1802" spans="1:26" x14ac:dyDescent="0.2">
      <c r="A1802">
        <v>2020</v>
      </c>
      <c r="B1802">
        <v>108</v>
      </c>
      <c r="C1802" t="s">
        <v>87</v>
      </c>
      <c r="D1802">
        <v>15</v>
      </c>
      <c r="E1802">
        <v>0</v>
      </c>
      <c r="F1802">
        <v>5</v>
      </c>
      <c r="G1802">
        <v>0</v>
      </c>
      <c r="H1802">
        <v>360</v>
      </c>
      <c r="I1802">
        <v>153</v>
      </c>
      <c r="J1802">
        <v>0</v>
      </c>
      <c r="K1802">
        <v>0</v>
      </c>
      <c r="L1802">
        <v>28</v>
      </c>
      <c r="M1802">
        <v>15</v>
      </c>
      <c r="N1802">
        <v>8</v>
      </c>
      <c r="O1802">
        <v>0</v>
      </c>
      <c r="P1802">
        <v>584</v>
      </c>
      <c r="Q1802">
        <v>37</v>
      </c>
      <c r="R1802" t="str">
        <f>_xlfn.CONCAT(Tabel1[[#This Row],[KlubNr]]," - ",Tabel1[[#This Row],[Klubnavn]])</f>
        <v>108 - Aabybro Golfklub</v>
      </c>
      <c r="S1802">
        <f>Tabel1[[#This Row],[Fleks mænd]]+Tabel1[[#This Row],[Fleks damer]]</f>
        <v>43</v>
      </c>
      <c r="T1802">
        <f>Tabel1[[#This Row],[Junior drenge]]+Tabel1[[#This Row],[Junior piger]]+Tabel1[[#This Row],[Junior drenge uden banetill.]]+Tabel1[[#This Row],[Junior piger uden banetill.]]+Tabel1[[#This Row],[Senior mænd]]+Tabel1[[#This Row],[Senior damer]]</f>
        <v>533</v>
      </c>
      <c r="U1802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802">
        <f>Tabel1[[#This Row],[Senior mænd]]+Tabel1[[#This Row],[Senior damer]]</f>
        <v>513</v>
      </c>
      <c r="W1802">
        <f>Tabel1[[#This Row],[Langdist mænd]]+Tabel1[[#This Row],[Langdist damer]]</f>
        <v>8</v>
      </c>
      <c r="X1802">
        <f>Tabel1[[#This Row],[I alt]]</f>
        <v>584</v>
      </c>
      <c r="Y1802">
        <f>Tabel1[[#This Row],[Passive]]</f>
        <v>37</v>
      </c>
      <c r="Z1802">
        <f>Tabel1[[#This Row],[Total Aktive]]+Tabel1[[#This Row],[Total Passive]]</f>
        <v>621</v>
      </c>
    </row>
    <row r="1803" spans="1:26" x14ac:dyDescent="0.2">
      <c r="A1803">
        <v>2020</v>
      </c>
      <c r="B1803">
        <v>109</v>
      </c>
      <c r="C1803" t="s">
        <v>142</v>
      </c>
      <c r="D1803">
        <v>9</v>
      </c>
      <c r="E1803">
        <v>4</v>
      </c>
      <c r="F1803">
        <v>4</v>
      </c>
      <c r="G1803">
        <v>3</v>
      </c>
      <c r="H1803">
        <v>356</v>
      </c>
      <c r="I1803">
        <v>137</v>
      </c>
      <c r="J1803">
        <v>1</v>
      </c>
      <c r="K1803">
        <v>0</v>
      </c>
      <c r="L1803">
        <v>38</v>
      </c>
      <c r="M1803">
        <v>24</v>
      </c>
      <c r="N1803">
        <v>5</v>
      </c>
      <c r="O1803">
        <v>3</v>
      </c>
      <c r="P1803">
        <v>584</v>
      </c>
      <c r="Q1803">
        <v>5</v>
      </c>
      <c r="R1803" t="str">
        <f>_xlfn.CONCAT(Tabel1[[#This Row],[KlubNr]]," - ",Tabel1[[#This Row],[Klubnavn]])</f>
        <v>109 - Sebber Kloster Golf Klub</v>
      </c>
      <c r="S1803">
        <f>Tabel1[[#This Row],[Fleks mænd]]+Tabel1[[#This Row],[Fleks damer]]</f>
        <v>62</v>
      </c>
      <c r="T1803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1803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803">
        <f>Tabel1[[#This Row],[Senior mænd]]+Tabel1[[#This Row],[Senior damer]]</f>
        <v>493</v>
      </c>
      <c r="W1803">
        <f>Tabel1[[#This Row],[Langdist mænd]]+Tabel1[[#This Row],[Langdist damer]]</f>
        <v>8</v>
      </c>
      <c r="X1803">
        <f>Tabel1[[#This Row],[I alt]]</f>
        <v>584</v>
      </c>
      <c r="Y1803">
        <f>Tabel1[[#This Row],[Passive]]</f>
        <v>5</v>
      </c>
      <c r="Z1803">
        <f>Tabel1[[#This Row],[Total Aktive]]+Tabel1[[#This Row],[Total Passive]]</f>
        <v>589</v>
      </c>
    </row>
    <row r="1804" spans="1:26" x14ac:dyDescent="0.2">
      <c r="A1804">
        <v>2020</v>
      </c>
      <c r="B1804">
        <v>111</v>
      </c>
      <c r="C1804" t="s">
        <v>140</v>
      </c>
      <c r="D1804">
        <v>16</v>
      </c>
      <c r="E1804">
        <v>2</v>
      </c>
      <c r="F1804">
        <v>0</v>
      </c>
      <c r="G1804">
        <v>0</v>
      </c>
      <c r="H1804">
        <v>290</v>
      </c>
      <c r="I1804">
        <v>132</v>
      </c>
      <c r="J1804">
        <v>0</v>
      </c>
      <c r="K1804">
        <v>0</v>
      </c>
      <c r="L1804">
        <v>37</v>
      </c>
      <c r="M1804">
        <v>9</v>
      </c>
      <c r="N1804">
        <v>1</v>
      </c>
      <c r="O1804">
        <v>2</v>
      </c>
      <c r="P1804">
        <v>489</v>
      </c>
      <c r="Q1804">
        <v>23</v>
      </c>
      <c r="R1804" t="str">
        <f>_xlfn.CONCAT(Tabel1[[#This Row],[KlubNr]]," - ",Tabel1[[#This Row],[Klubnavn]])</f>
        <v>111 - Albertslund Golfklub</v>
      </c>
      <c r="S1804">
        <f>Tabel1[[#This Row],[Fleks mænd]]+Tabel1[[#This Row],[Fleks damer]]</f>
        <v>46</v>
      </c>
      <c r="T1804">
        <f>Tabel1[[#This Row],[Junior drenge]]+Tabel1[[#This Row],[Junior piger]]+Tabel1[[#This Row],[Junior drenge uden banetill.]]+Tabel1[[#This Row],[Junior piger uden banetill.]]+Tabel1[[#This Row],[Senior mænd]]+Tabel1[[#This Row],[Senior damer]]</f>
        <v>440</v>
      </c>
      <c r="U1804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804">
        <f>Tabel1[[#This Row],[Senior mænd]]+Tabel1[[#This Row],[Senior damer]]</f>
        <v>422</v>
      </c>
      <c r="W1804">
        <f>Tabel1[[#This Row],[Langdist mænd]]+Tabel1[[#This Row],[Langdist damer]]</f>
        <v>3</v>
      </c>
      <c r="X1804">
        <f>Tabel1[[#This Row],[I alt]]</f>
        <v>489</v>
      </c>
      <c r="Y1804">
        <f>Tabel1[[#This Row],[Passive]]</f>
        <v>23</v>
      </c>
      <c r="Z1804">
        <f>Tabel1[[#This Row],[Total Aktive]]+Tabel1[[#This Row],[Total Passive]]</f>
        <v>512</v>
      </c>
    </row>
    <row r="1805" spans="1:26" x14ac:dyDescent="0.2">
      <c r="A1805">
        <v>2020</v>
      </c>
      <c r="B1805">
        <v>112</v>
      </c>
      <c r="C1805" t="s">
        <v>66</v>
      </c>
      <c r="D1805">
        <v>12</v>
      </c>
      <c r="E1805">
        <v>10</v>
      </c>
      <c r="F1805">
        <v>20</v>
      </c>
      <c r="G1805">
        <v>8</v>
      </c>
      <c r="H1805">
        <v>544</v>
      </c>
      <c r="I1805">
        <v>204</v>
      </c>
      <c r="J1805">
        <v>0</v>
      </c>
      <c r="K1805">
        <v>0</v>
      </c>
      <c r="L1805">
        <v>85</v>
      </c>
      <c r="M1805">
        <v>18</v>
      </c>
      <c r="N1805">
        <v>6</v>
      </c>
      <c r="O1805">
        <v>2</v>
      </c>
      <c r="P1805">
        <v>909</v>
      </c>
      <c r="Q1805">
        <v>15</v>
      </c>
      <c r="R1805" t="str">
        <f>_xlfn.CONCAT(Tabel1[[#This Row],[KlubNr]]," - ",Tabel1[[#This Row],[Klubnavn]])</f>
        <v>112 - Hammel Golf Klub</v>
      </c>
      <c r="S1805">
        <f>Tabel1[[#This Row],[Fleks mænd]]+Tabel1[[#This Row],[Fleks damer]]</f>
        <v>103</v>
      </c>
      <c r="T1805">
        <f>Tabel1[[#This Row],[Junior drenge]]+Tabel1[[#This Row],[Junior piger]]+Tabel1[[#This Row],[Junior drenge uden banetill.]]+Tabel1[[#This Row],[Junior piger uden banetill.]]+Tabel1[[#This Row],[Senior mænd]]+Tabel1[[#This Row],[Senior damer]]</f>
        <v>798</v>
      </c>
      <c r="U1805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1805">
        <f>Tabel1[[#This Row],[Senior mænd]]+Tabel1[[#This Row],[Senior damer]]</f>
        <v>748</v>
      </c>
      <c r="W1805">
        <f>Tabel1[[#This Row],[Langdist mænd]]+Tabel1[[#This Row],[Langdist damer]]</f>
        <v>8</v>
      </c>
      <c r="X1805">
        <f>Tabel1[[#This Row],[I alt]]</f>
        <v>909</v>
      </c>
      <c r="Y1805">
        <f>Tabel1[[#This Row],[Passive]]</f>
        <v>15</v>
      </c>
      <c r="Z1805">
        <f>Tabel1[[#This Row],[Total Aktive]]+Tabel1[[#This Row],[Total Passive]]</f>
        <v>924</v>
      </c>
    </row>
    <row r="1806" spans="1:26" x14ac:dyDescent="0.2">
      <c r="A1806">
        <v>2020</v>
      </c>
      <c r="B1806">
        <v>113</v>
      </c>
      <c r="C1806" t="s">
        <v>62</v>
      </c>
      <c r="D1806">
        <v>21</v>
      </c>
      <c r="E1806">
        <v>4</v>
      </c>
      <c r="F1806">
        <v>2</v>
      </c>
      <c r="G1806">
        <v>0</v>
      </c>
      <c r="H1806">
        <v>173</v>
      </c>
      <c r="I1806">
        <v>118</v>
      </c>
      <c r="J1806">
        <v>3</v>
      </c>
      <c r="K1806">
        <v>1</v>
      </c>
      <c r="L1806">
        <v>1080</v>
      </c>
      <c r="M1806">
        <v>251</v>
      </c>
      <c r="N1806">
        <v>47</v>
      </c>
      <c r="O1806">
        <v>33</v>
      </c>
      <c r="P1806">
        <v>1733</v>
      </c>
      <c r="Q1806">
        <v>4</v>
      </c>
      <c r="R1806" t="str">
        <f>_xlfn.CONCAT(Tabel1[[#This Row],[KlubNr]]," - ",Tabel1[[#This Row],[Klubnavn]])</f>
        <v>113 - Læsø Seaside Golf Klub</v>
      </c>
      <c r="S1806">
        <f>Tabel1[[#This Row],[Fleks mænd]]+Tabel1[[#This Row],[Fleks damer]]</f>
        <v>1331</v>
      </c>
      <c r="T1806">
        <f>Tabel1[[#This Row],[Junior drenge]]+Tabel1[[#This Row],[Junior piger]]+Tabel1[[#This Row],[Junior drenge uden banetill.]]+Tabel1[[#This Row],[Junior piger uden banetill.]]+Tabel1[[#This Row],[Senior mænd]]+Tabel1[[#This Row],[Senior damer]]</f>
        <v>318</v>
      </c>
      <c r="U1806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806">
        <f>Tabel1[[#This Row],[Senior mænd]]+Tabel1[[#This Row],[Senior damer]]</f>
        <v>291</v>
      </c>
      <c r="W1806">
        <f>Tabel1[[#This Row],[Langdist mænd]]+Tabel1[[#This Row],[Langdist damer]]</f>
        <v>80</v>
      </c>
      <c r="X1806">
        <f>Tabel1[[#This Row],[I alt]]</f>
        <v>1733</v>
      </c>
      <c r="Y1806">
        <f>Tabel1[[#This Row],[Passive]]</f>
        <v>4</v>
      </c>
      <c r="Z1806">
        <f>Tabel1[[#This Row],[Total Aktive]]+Tabel1[[#This Row],[Total Passive]]</f>
        <v>1737</v>
      </c>
    </row>
    <row r="1807" spans="1:26" x14ac:dyDescent="0.2">
      <c r="A1807">
        <v>2020</v>
      </c>
      <c r="B1807">
        <v>114</v>
      </c>
      <c r="C1807" t="s">
        <v>103</v>
      </c>
      <c r="D1807">
        <v>5</v>
      </c>
      <c r="E1807">
        <v>1</v>
      </c>
      <c r="F1807">
        <v>8</v>
      </c>
      <c r="G1807">
        <v>2</v>
      </c>
      <c r="H1807">
        <v>354</v>
      </c>
      <c r="I1807">
        <v>181</v>
      </c>
      <c r="J1807">
        <v>0</v>
      </c>
      <c r="K1807">
        <v>0</v>
      </c>
      <c r="L1807">
        <v>39</v>
      </c>
      <c r="M1807">
        <v>38</v>
      </c>
      <c r="N1807">
        <v>20</v>
      </c>
      <c r="O1807">
        <v>11</v>
      </c>
      <c r="P1807">
        <v>659</v>
      </c>
      <c r="Q1807">
        <v>20</v>
      </c>
      <c r="R1807" t="str">
        <f>_xlfn.CONCAT(Tabel1[[#This Row],[KlubNr]]," - ",Tabel1[[#This Row],[Klubnavn]])</f>
        <v>114 - Hals Seaside Golf</v>
      </c>
      <c r="S1807">
        <f>Tabel1[[#This Row],[Fleks mænd]]+Tabel1[[#This Row],[Fleks damer]]</f>
        <v>77</v>
      </c>
      <c r="T1807">
        <f>Tabel1[[#This Row],[Junior drenge]]+Tabel1[[#This Row],[Junior piger]]+Tabel1[[#This Row],[Junior drenge uden banetill.]]+Tabel1[[#This Row],[Junior piger uden banetill.]]+Tabel1[[#This Row],[Senior mænd]]+Tabel1[[#This Row],[Senior damer]]</f>
        <v>551</v>
      </c>
      <c r="U1807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807">
        <f>Tabel1[[#This Row],[Senior mænd]]+Tabel1[[#This Row],[Senior damer]]</f>
        <v>535</v>
      </c>
      <c r="W1807">
        <f>Tabel1[[#This Row],[Langdist mænd]]+Tabel1[[#This Row],[Langdist damer]]</f>
        <v>31</v>
      </c>
      <c r="X1807">
        <f>Tabel1[[#This Row],[I alt]]</f>
        <v>659</v>
      </c>
      <c r="Y1807">
        <f>Tabel1[[#This Row],[Passive]]</f>
        <v>20</v>
      </c>
      <c r="Z1807">
        <f>Tabel1[[#This Row],[Total Aktive]]+Tabel1[[#This Row],[Total Passive]]</f>
        <v>679</v>
      </c>
    </row>
    <row r="1808" spans="1:26" x14ac:dyDescent="0.2">
      <c r="A1808">
        <v>2020</v>
      </c>
      <c r="B1808">
        <v>116</v>
      </c>
      <c r="C1808" t="s">
        <v>101</v>
      </c>
      <c r="D1808">
        <v>26</v>
      </c>
      <c r="E1808">
        <v>6</v>
      </c>
      <c r="F1808">
        <v>13</v>
      </c>
      <c r="G1808">
        <v>4</v>
      </c>
      <c r="H1808">
        <v>533</v>
      </c>
      <c r="I1808">
        <v>256</v>
      </c>
      <c r="J1808">
        <v>0</v>
      </c>
      <c r="K1808">
        <v>0</v>
      </c>
      <c r="L1808">
        <v>0</v>
      </c>
      <c r="M1808">
        <v>0</v>
      </c>
      <c r="N1808">
        <v>15</v>
      </c>
      <c r="O1808">
        <v>4</v>
      </c>
      <c r="P1808">
        <v>857</v>
      </c>
      <c r="Q1808">
        <v>29</v>
      </c>
      <c r="R1808" t="str">
        <f>_xlfn.CONCAT(Tabel1[[#This Row],[KlubNr]]," - ",Tabel1[[#This Row],[Klubnavn]])</f>
        <v>116 - Frederikshavn Golf Klub</v>
      </c>
      <c r="S1808">
        <f>Tabel1[[#This Row],[Fleks mænd]]+Tabel1[[#This Row],[Fleks damer]]</f>
        <v>0</v>
      </c>
      <c r="T1808">
        <f>Tabel1[[#This Row],[Junior drenge]]+Tabel1[[#This Row],[Junior piger]]+Tabel1[[#This Row],[Junior drenge uden banetill.]]+Tabel1[[#This Row],[Junior piger uden banetill.]]+Tabel1[[#This Row],[Senior mænd]]+Tabel1[[#This Row],[Senior damer]]</f>
        <v>838</v>
      </c>
      <c r="U1808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1808">
        <f>Tabel1[[#This Row],[Senior mænd]]+Tabel1[[#This Row],[Senior damer]]</f>
        <v>789</v>
      </c>
      <c r="W1808">
        <f>Tabel1[[#This Row],[Langdist mænd]]+Tabel1[[#This Row],[Langdist damer]]</f>
        <v>19</v>
      </c>
      <c r="X1808">
        <f>Tabel1[[#This Row],[I alt]]</f>
        <v>857</v>
      </c>
      <c r="Y1808">
        <f>Tabel1[[#This Row],[Passive]]</f>
        <v>29</v>
      </c>
      <c r="Z1808">
        <f>Tabel1[[#This Row],[Total Aktive]]+Tabel1[[#This Row],[Total Passive]]</f>
        <v>886</v>
      </c>
    </row>
    <row r="1809" spans="1:26" x14ac:dyDescent="0.2">
      <c r="A1809">
        <v>2020</v>
      </c>
      <c r="B1809">
        <v>117</v>
      </c>
      <c r="C1809" t="s">
        <v>41</v>
      </c>
      <c r="D1809">
        <v>41</v>
      </c>
      <c r="E1809">
        <v>12</v>
      </c>
      <c r="F1809">
        <v>13</v>
      </c>
      <c r="G1809">
        <v>8</v>
      </c>
      <c r="H1809">
        <v>658</v>
      </c>
      <c r="I1809">
        <v>260</v>
      </c>
      <c r="J1809">
        <v>0</v>
      </c>
      <c r="K1809">
        <v>0</v>
      </c>
      <c r="L1809">
        <v>138</v>
      </c>
      <c r="M1809">
        <v>72</v>
      </c>
      <c r="N1809">
        <v>0</v>
      </c>
      <c r="O1809">
        <v>0</v>
      </c>
      <c r="P1809">
        <v>1202</v>
      </c>
      <c r="Q1809">
        <v>123</v>
      </c>
      <c r="R1809" t="str">
        <f>_xlfn.CONCAT(Tabel1[[#This Row],[KlubNr]]," - ",Tabel1[[#This Row],[Klubnavn]])</f>
        <v>117 - Værløse Golfklub</v>
      </c>
      <c r="S1809">
        <f>Tabel1[[#This Row],[Fleks mænd]]+Tabel1[[#This Row],[Fleks damer]]</f>
        <v>210</v>
      </c>
      <c r="T1809">
        <f>Tabel1[[#This Row],[Junior drenge]]+Tabel1[[#This Row],[Junior piger]]+Tabel1[[#This Row],[Junior drenge uden banetill.]]+Tabel1[[#This Row],[Junior piger uden banetill.]]+Tabel1[[#This Row],[Senior mænd]]+Tabel1[[#This Row],[Senior damer]]</f>
        <v>992</v>
      </c>
      <c r="U1809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1809">
        <f>Tabel1[[#This Row],[Senior mænd]]+Tabel1[[#This Row],[Senior damer]]</f>
        <v>918</v>
      </c>
      <c r="W1809">
        <f>Tabel1[[#This Row],[Langdist mænd]]+Tabel1[[#This Row],[Langdist damer]]</f>
        <v>0</v>
      </c>
      <c r="X1809">
        <f>Tabel1[[#This Row],[I alt]]</f>
        <v>1202</v>
      </c>
      <c r="Y1809">
        <f>Tabel1[[#This Row],[Passive]]</f>
        <v>123</v>
      </c>
      <c r="Z1809">
        <f>Tabel1[[#This Row],[Total Aktive]]+Tabel1[[#This Row],[Total Passive]]</f>
        <v>1325</v>
      </c>
    </row>
    <row r="1810" spans="1:26" x14ac:dyDescent="0.2">
      <c r="A1810">
        <v>2020</v>
      </c>
      <c r="B1810">
        <v>118</v>
      </c>
      <c r="C1810" t="s">
        <v>133</v>
      </c>
      <c r="D1810">
        <v>18</v>
      </c>
      <c r="E1810">
        <v>8</v>
      </c>
      <c r="F1810">
        <v>3</v>
      </c>
      <c r="G1810">
        <v>1</v>
      </c>
      <c r="H1810">
        <v>325</v>
      </c>
      <c r="I1810">
        <v>173</v>
      </c>
      <c r="J1810">
        <v>0</v>
      </c>
      <c r="K1810">
        <v>0</v>
      </c>
      <c r="L1810">
        <v>110</v>
      </c>
      <c r="M1810">
        <v>78</v>
      </c>
      <c r="N1810">
        <v>0</v>
      </c>
      <c r="O1810">
        <v>0</v>
      </c>
      <c r="P1810">
        <v>716</v>
      </c>
      <c r="Q1810">
        <v>63</v>
      </c>
      <c r="R1810" t="str">
        <f>_xlfn.CONCAT(Tabel1[[#This Row],[KlubNr]]," - ",Tabel1[[#This Row],[Klubnavn]])</f>
        <v>118 - Marielyst Golf Klub</v>
      </c>
      <c r="S1810">
        <f>Tabel1[[#This Row],[Fleks mænd]]+Tabel1[[#This Row],[Fleks damer]]</f>
        <v>188</v>
      </c>
      <c r="T1810">
        <f>Tabel1[[#This Row],[Junior drenge]]+Tabel1[[#This Row],[Junior piger]]+Tabel1[[#This Row],[Junior drenge uden banetill.]]+Tabel1[[#This Row],[Junior piger uden banetill.]]+Tabel1[[#This Row],[Senior mænd]]+Tabel1[[#This Row],[Senior damer]]</f>
        <v>528</v>
      </c>
      <c r="U1810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810">
        <f>Tabel1[[#This Row],[Senior mænd]]+Tabel1[[#This Row],[Senior damer]]</f>
        <v>498</v>
      </c>
      <c r="W1810">
        <f>Tabel1[[#This Row],[Langdist mænd]]+Tabel1[[#This Row],[Langdist damer]]</f>
        <v>0</v>
      </c>
      <c r="X1810">
        <f>Tabel1[[#This Row],[I alt]]</f>
        <v>716</v>
      </c>
      <c r="Y1810">
        <f>Tabel1[[#This Row],[Passive]]</f>
        <v>63</v>
      </c>
      <c r="Z1810">
        <f>Tabel1[[#This Row],[Total Aktive]]+Tabel1[[#This Row],[Total Passive]]</f>
        <v>779</v>
      </c>
    </row>
    <row r="1811" spans="1:26" x14ac:dyDescent="0.2">
      <c r="A1811">
        <v>2020</v>
      </c>
      <c r="B1811">
        <v>119</v>
      </c>
      <c r="C1811" t="s">
        <v>174</v>
      </c>
      <c r="D1811">
        <v>18</v>
      </c>
      <c r="E1811">
        <v>3</v>
      </c>
      <c r="F1811">
        <v>11</v>
      </c>
      <c r="G1811">
        <v>6</v>
      </c>
      <c r="H1811">
        <v>193</v>
      </c>
      <c r="I1811">
        <v>107</v>
      </c>
      <c r="J1811">
        <v>0</v>
      </c>
      <c r="K1811">
        <v>0</v>
      </c>
      <c r="L1811">
        <v>32</v>
      </c>
      <c r="M1811">
        <v>18</v>
      </c>
      <c r="N1811">
        <v>4</v>
      </c>
      <c r="O1811">
        <v>4</v>
      </c>
      <c r="P1811">
        <v>396</v>
      </c>
      <c r="Q1811">
        <v>21</v>
      </c>
      <c r="R1811" t="str">
        <f>_xlfn.CONCAT(Tabel1[[#This Row],[KlubNr]]," - ",Tabel1[[#This Row],[Klubnavn]])</f>
        <v>119 - Halsted Kloster Golfklub</v>
      </c>
      <c r="S1811">
        <f>Tabel1[[#This Row],[Fleks mænd]]+Tabel1[[#This Row],[Fleks damer]]</f>
        <v>50</v>
      </c>
      <c r="T1811">
        <f>Tabel1[[#This Row],[Junior drenge]]+Tabel1[[#This Row],[Junior piger]]+Tabel1[[#This Row],[Junior drenge uden banetill.]]+Tabel1[[#This Row],[Junior piger uden banetill.]]+Tabel1[[#This Row],[Senior mænd]]+Tabel1[[#This Row],[Senior damer]]</f>
        <v>338</v>
      </c>
      <c r="U1811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1811">
        <f>Tabel1[[#This Row],[Senior mænd]]+Tabel1[[#This Row],[Senior damer]]</f>
        <v>300</v>
      </c>
      <c r="W1811">
        <f>Tabel1[[#This Row],[Langdist mænd]]+Tabel1[[#This Row],[Langdist damer]]</f>
        <v>8</v>
      </c>
      <c r="X1811">
        <f>Tabel1[[#This Row],[I alt]]</f>
        <v>396</v>
      </c>
      <c r="Y1811">
        <f>Tabel1[[#This Row],[Passive]]</f>
        <v>21</v>
      </c>
      <c r="Z1811">
        <f>Tabel1[[#This Row],[Total Aktive]]+Tabel1[[#This Row],[Total Passive]]</f>
        <v>417</v>
      </c>
    </row>
    <row r="1812" spans="1:26" x14ac:dyDescent="0.2">
      <c r="A1812">
        <v>2020</v>
      </c>
      <c r="B1812">
        <v>120</v>
      </c>
      <c r="C1812" t="s">
        <v>59</v>
      </c>
      <c r="D1812">
        <v>88</v>
      </c>
      <c r="E1812">
        <v>32</v>
      </c>
      <c r="F1812">
        <v>0</v>
      </c>
      <c r="G1812">
        <v>0</v>
      </c>
      <c r="H1812">
        <v>1280</v>
      </c>
      <c r="I1812">
        <v>335</v>
      </c>
      <c r="J1812">
        <v>1</v>
      </c>
      <c r="K1812">
        <v>0</v>
      </c>
      <c r="L1812">
        <v>658</v>
      </c>
      <c r="M1812">
        <v>346</v>
      </c>
      <c r="N1812">
        <v>0</v>
      </c>
      <c r="O1812">
        <v>0</v>
      </c>
      <c r="P1812">
        <v>2740</v>
      </c>
      <c r="Q1812">
        <v>57</v>
      </c>
      <c r="R1812" t="str">
        <f>_xlfn.CONCAT(Tabel1[[#This Row],[KlubNr]]," - ",Tabel1[[#This Row],[Klubnavn]])</f>
        <v>120 - Smørum Golfklub</v>
      </c>
      <c r="S1812">
        <f>Tabel1[[#This Row],[Fleks mænd]]+Tabel1[[#This Row],[Fleks damer]]</f>
        <v>1004</v>
      </c>
      <c r="T1812">
        <f>Tabel1[[#This Row],[Junior drenge]]+Tabel1[[#This Row],[Junior piger]]+Tabel1[[#This Row],[Junior drenge uden banetill.]]+Tabel1[[#This Row],[Junior piger uden banetill.]]+Tabel1[[#This Row],[Senior mænd]]+Tabel1[[#This Row],[Senior damer]]</f>
        <v>1735</v>
      </c>
      <c r="U1812">
        <f>Tabel1[[#This Row],[Junior drenge]]+Tabel1[[#This Row],[Junior piger]]+Tabel1[[#This Row],[Junior drenge uden banetill.]]+Tabel1[[#This Row],[Junior piger uden banetill.]]+Tabel1[[#This Row],[Fleks drenge]]+Tabel1[[#This Row],[Fleks piger]]</f>
        <v>121</v>
      </c>
      <c r="V1812">
        <f>Tabel1[[#This Row],[Senior mænd]]+Tabel1[[#This Row],[Senior damer]]</f>
        <v>1615</v>
      </c>
      <c r="W1812">
        <f>Tabel1[[#This Row],[Langdist mænd]]+Tabel1[[#This Row],[Langdist damer]]</f>
        <v>0</v>
      </c>
      <c r="X1812">
        <f>Tabel1[[#This Row],[I alt]]</f>
        <v>2740</v>
      </c>
      <c r="Y1812">
        <f>Tabel1[[#This Row],[Passive]]</f>
        <v>57</v>
      </c>
      <c r="Z1812">
        <f>Tabel1[[#This Row],[Total Aktive]]+Tabel1[[#This Row],[Total Passive]]</f>
        <v>2797</v>
      </c>
    </row>
    <row r="1813" spans="1:26" x14ac:dyDescent="0.2">
      <c r="A1813">
        <v>2020</v>
      </c>
      <c r="B1813">
        <v>122</v>
      </c>
      <c r="C1813" t="s">
        <v>137</v>
      </c>
      <c r="D1813">
        <v>19</v>
      </c>
      <c r="E1813">
        <v>1</v>
      </c>
      <c r="F1813">
        <v>0</v>
      </c>
      <c r="G1813">
        <v>0</v>
      </c>
      <c r="H1813">
        <v>410</v>
      </c>
      <c r="I1813">
        <v>167</v>
      </c>
      <c r="J1813">
        <v>0</v>
      </c>
      <c r="K1813">
        <v>0</v>
      </c>
      <c r="L1813">
        <v>63</v>
      </c>
      <c r="M1813">
        <v>28</v>
      </c>
      <c r="N1813">
        <v>5</v>
      </c>
      <c r="O1813">
        <v>1</v>
      </c>
      <c r="P1813">
        <v>694</v>
      </c>
      <c r="Q1813">
        <v>52</v>
      </c>
      <c r="R1813" t="str">
        <f>_xlfn.CONCAT(Tabel1[[#This Row],[KlubNr]]," - ",Tabel1[[#This Row],[Klubnavn]])</f>
        <v>122 - Brande Golfklub</v>
      </c>
      <c r="S1813">
        <f>Tabel1[[#This Row],[Fleks mænd]]+Tabel1[[#This Row],[Fleks damer]]</f>
        <v>91</v>
      </c>
      <c r="T1813">
        <f>Tabel1[[#This Row],[Junior drenge]]+Tabel1[[#This Row],[Junior piger]]+Tabel1[[#This Row],[Junior drenge uden banetill.]]+Tabel1[[#This Row],[Junior piger uden banetill.]]+Tabel1[[#This Row],[Senior mænd]]+Tabel1[[#This Row],[Senior damer]]</f>
        <v>597</v>
      </c>
      <c r="U1813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813">
        <f>Tabel1[[#This Row],[Senior mænd]]+Tabel1[[#This Row],[Senior damer]]</f>
        <v>577</v>
      </c>
      <c r="W1813">
        <f>Tabel1[[#This Row],[Langdist mænd]]+Tabel1[[#This Row],[Langdist damer]]</f>
        <v>6</v>
      </c>
      <c r="X1813">
        <f>Tabel1[[#This Row],[I alt]]</f>
        <v>694</v>
      </c>
      <c r="Y1813">
        <f>Tabel1[[#This Row],[Passive]]</f>
        <v>52</v>
      </c>
      <c r="Z1813">
        <f>Tabel1[[#This Row],[Total Aktive]]+Tabel1[[#This Row],[Total Passive]]</f>
        <v>746</v>
      </c>
    </row>
    <row r="1814" spans="1:26" x14ac:dyDescent="0.2">
      <c r="A1814">
        <v>2020</v>
      </c>
      <c r="B1814">
        <v>123</v>
      </c>
      <c r="C1814" t="s">
        <v>30</v>
      </c>
      <c r="D1814">
        <v>22</v>
      </c>
      <c r="E1814">
        <v>8</v>
      </c>
      <c r="F1814">
        <v>3</v>
      </c>
      <c r="G1814">
        <v>3</v>
      </c>
      <c r="H1814">
        <v>389</v>
      </c>
      <c r="I1814">
        <v>188</v>
      </c>
      <c r="J1814">
        <v>0</v>
      </c>
      <c r="K1814">
        <v>0</v>
      </c>
      <c r="L1814">
        <v>38</v>
      </c>
      <c r="M1814">
        <v>12</v>
      </c>
      <c r="N1814">
        <v>10</v>
      </c>
      <c r="O1814">
        <v>6</v>
      </c>
      <c r="P1814">
        <v>679</v>
      </c>
      <c r="Q1814">
        <v>54</v>
      </c>
      <c r="R1814" t="str">
        <f>_xlfn.CONCAT(Tabel1[[#This Row],[KlubNr]]," - ",Tabel1[[#This Row],[Klubnavn]])</f>
        <v>123 - Struer Golfklub</v>
      </c>
      <c r="S1814">
        <f>Tabel1[[#This Row],[Fleks mænd]]+Tabel1[[#This Row],[Fleks damer]]</f>
        <v>50</v>
      </c>
      <c r="T1814">
        <f>Tabel1[[#This Row],[Junior drenge]]+Tabel1[[#This Row],[Junior piger]]+Tabel1[[#This Row],[Junior drenge uden banetill.]]+Tabel1[[#This Row],[Junior piger uden banetill.]]+Tabel1[[#This Row],[Senior mænd]]+Tabel1[[#This Row],[Senior damer]]</f>
        <v>613</v>
      </c>
      <c r="U1814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814">
        <f>Tabel1[[#This Row],[Senior mænd]]+Tabel1[[#This Row],[Senior damer]]</f>
        <v>577</v>
      </c>
      <c r="W1814">
        <f>Tabel1[[#This Row],[Langdist mænd]]+Tabel1[[#This Row],[Langdist damer]]</f>
        <v>16</v>
      </c>
      <c r="X1814">
        <f>Tabel1[[#This Row],[I alt]]</f>
        <v>679</v>
      </c>
      <c r="Y1814">
        <f>Tabel1[[#This Row],[Passive]]</f>
        <v>54</v>
      </c>
      <c r="Z1814">
        <f>Tabel1[[#This Row],[Total Aktive]]+Tabel1[[#This Row],[Total Passive]]</f>
        <v>733</v>
      </c>
    </row>
    <row r="1815" spans="1:26" x14ac:dyDescent="0.2">
      <c r="A1815">
        <v>2020</v>
      </c>
      <c r="B1815">
        <v>124</v>
      </c>
      <c r="C1815" t="s">
        <v>85</v>
      </c>
      <c r="D1815">
        <v>16</v>
      </c>
      <c r="E1815">
        <v>2</v>
      </c>
      <c r="F1815">
        <v>3</v>
      </c>
      <c r="G1815">
        <v>5</v>
      </c>
      <c r="H1815">
        <v>462</v>
      </c>
      <c r="I1815">
        <v>171</v>
      </c>
      <c r="J1815">
        <v>3</v>
      </c>
      <c r="K1815">
        <v>0</v>
      </c>
      <c r="L1815">
        <v>467</v>
      </c>
      <c r="M1815">
        <v>234</v>
      </c>
      <c r="N1815">
        <v>2</v>
      </c>
      <c r="O1815">
        <v>1</v>
      </c>
      <c r="P1815">
        <v>1366</v>
      </c>
      <c r="Q1815">
        <v>4</v>
      </c>
      <c r="R1815" t="str">
        <f>_xlfn.CONCAT(Tabel1[[#This Row],[KlubNr]]," - ",Tabel1[[#This Row],[Klubnavn]])</f>
        <v>124 - Nivå Golf Klub</v>
      </c>
      <c r="S1815">
        <f>Tabel1[[#This Row],[Fleks mænd]]+Tabel1[[#This Row],[Fleks damer]]</f>
        <v>701</v>
      </c>
      <c r="T1815">
        <f>Tabel1[[#This Row],[Junior drenge]]+Tabel1[[#This Row],[Junior piger]]+Tabel1[[#This Row],[Junior drenge uden banetill.]]+Tabel1[[#This Row],[Junior piger uden banetill.]]+Tabel1[[#This Row],[Senior mænd]]+Tabel1[[#This Row],[Senior damer]]</f>
        <v>659</v>
      </c>
      <c r="U1815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815">
        <f>Tabel1[[#This Row],[Senior mænd]]+Tabel1[[#This Row],[Senior damer]]</f>
        <v>633</v>
      </c>
      <c r="W1815">
        <f>Tabel1[[#This Row],[Langdist mænd]]+Tabel1[[#This Row],[Langdist damer]]</f>
        <v>3</v>
      </c>
      <c r="X1815">
        <f>Tabel1[[#This Row],[I alt]]</f>
        <v>1366</v>
      </c>
      <c r="Y1815">
        <f>Tabel1[[#This Row],[Passive]]</f>
        <v>4</v>
      </c>
      <c r="Z1815">
        <f>Tabel1[[#This Row],[Total Aktive]]+Tabel1[[#This Row],[Total Passive]]</f>
        <v>1370</v>
      </c>
    </row>
    <row r="1816" spans="1:26" x14ac:dyDescent="0.2">
      <c r="A1816">
        <v>2020</v>
      </c>
      <c r="B1816">
        <v>125</v>
      </c>
      <c r="C1816" t="s">
        <v>201</v>
      </c>
      <c r="D1816">
        <v>0</v>
      </c>
      <c r="E1816">
        <v>0</v>
      </c>
      <c r="F1816">
        <v>0</v>
      </c>
      <c r="G1816">
        <v>0</v>
      </c>
      <c r="H1816">
        <v>36</v>
      </c>
      <c r="I1816">
        <v>23</v>
      </c>
      <c r="J1816">
        <v>0</v>
      </c>
      <c r="K1816">
        <v>0</v>
      </c>
      <c r="L1816">
        <v>0</v>
      </c>
      <c r="M1816">
        <v>0</v>
      </c>
      <c r="N1816">
        <v>0</v>
      </c>
      <c r="O1816">
        <v>0</v>
      </c>
      <c r="P1816">
        <v>59</v>
      </c>
      <c r="Q1816">
        <v>1</v>
      </c>
      <c r="R1816" t="str">
        <f>_xlfn.CONCAT(Tabel1[[#This Row],[KlubNr]]," - ",Tabel1[[#This Row],[Klubnavn]])</f>
        <v>125 - Arrild Golf Klub</v>
      </c>
      <c r="S1816">
        <f>Tabel1[[#This Row],[Fleks mænd]]+Tabel1[[#This Row],[Fleks damer]]</f>
        <v>0</v>
      </c>
      <c r="T1816">
        <f>Tabel1[[#This Row],[Junior drenge]]+Tabel1[[#This Row],[Junior piger]]+Tabel1[[#This Row],[Junior drenge uden banetill.]]+Tabel1[[#This Row],[Junior piger uden banetill.]]+Tabel1[[#This Row],[Senior mænd]]+Tabel1[[#This Row],[Senior damer]]</f>
        <v>59</v>
      </c>
      <c r="U1816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816">
        <f>Tabel1[[#This Row],[Senior mænd]]+Tabel1[[#This Row],[Senior damer]]</f>
        <v>59</v>
      </c>
      <c r="W1816">
        <f>Tabel1[[#This Row],[Langdist mænd]]+Tabel1[[#This Row],[Langdist damer]]</f>
        <v>0</v>
      </c>
      <c r="X1816">
        <f>Tabel1[[#This Row],[I alt]]</f>
        <v>59</v>
      </c>
      <c r="Y1816">
        <f>Tabel1[[#This Row],[Passive]]</f>
        <v>1</v>
      </c>
      <c r="Z1816">
        <f>Tabel1[[#This Row],[Total Aktive]]+Tabel1[[#This Row],[Total Passive]]</f>
        <v>60</v>
      </c>
    </row>
    <row r="1817" spans="1:26" x14ac:dyDescent="0.2">
      <c r="A1817">
        <v>2020</v>
      </c>
      <c r="B1817">
        <v>126</v>
      </c>
      <c r="C1817" t="s">
        <v>143</v>
      </c>
      <c r="D1817">
        <v>5</v>
      </c>
      <c r="E1817">
        <v>1</v>
      </c>
      <c r="F1817">
        <v>5</v>
      </c>
      <c r="G1817">
        <v>4</v>
      </c>
      <c r="H1817">
        <v>272</v>
      </c>
      <c r="I1817">
        <v>113</v>
      </c>
      <c r="J1817">
        <v>0</v>
      </c>
      <c r="K1817">
        <v>0</v>
      </c>
      <c r="L1817">
        <v>49</v>
      </c>
      <c r="M1817">
        <v>18</v>
      </c>
      <c r="N1817">
        <v>14</v>
      </c>
      <c r="O1817">
        <v>9</v>
      </c>
      <c r="P1817">
        <v>490</v>
      </c>
      <c r="Q1817">
        <v>4</v>
      </c>
      <c r="R1817" t="str">
        <f>_xlfn.CONCAT(Tabel1[[#This Row],[KlubNr]]," - ",Tabel1[[#This Row],[Klubnavn]])</f>
        <v>126 - Harre Vig Golfklub</v>
      </c>
      <c r="S1817">
        <f>Tabel1[[#This Row],[Fleks mænd]]+Tabel1[[#This Row],[Fleks damer]]</f>
        <v>67</v>
      </c>
      <c r="T1817">
        <f>Tabel1[[#This Row],[Junior drenge]]+Tabel1[[#This Row],[Junior piger]]+Tabel1[[#This Row],[Junior drenge uden banetill.]]+Tabel1[[#This Row],[Junior piger uden banetill.]]+Tabel1[[#This Row],[Senior mænd]]+Tabel1[[#This Row],[Senior damer]]</f>
        <v>400</v>
      </c>
      <c r="U1817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817">
        <f>Tabel1[[#This Row],[Senior mænd]]+Tabel1[[#This Row],[Senior damer]]</f>
        <v>385</v>
      </c>
      <c r="W1817">
        <f>Tabel1[[#This Row],[Langdist mænd]]+Tabel1[[#This Row],[Langdist damer]]</f>
        <v>23</v>
      </c>
      <c r="X1817">
        <f>Tabel1[[#This Row],[I alt]]</f>
        <v>490</v>
      </c>
      <c r="Y1817">
        <f>Tabel1[[#This Row],[Passive]]</f>
        <v>4</v>
      </c>
      <c r="Z1817">
        <f>Tabel1[[#This Row],[Total Aktive]]+Tabel1[[#This Row],[Total Passive]]</f>
        <v>494</v>
      </c>
    </row>
    <row r="1818" spans="1:26" x14ac:dyDescent="0.2">
      <c r="A1818">
        <v>2020</v>
      </c>
      <c r="B1818">
        <v>127</v>
      </c>
      <c r="C1818" t="s">
        <v>190</v>
      </c>
      <c r="D1818">
        <v>11</v>
      </c>
      <c r="E1818">
        <v>2</v>
      </c>
      <c r="F1818">
        <v>0</v>
      </c>
      <c r="G1818">
        <v>0</v>
      </c>
      <c r="H1818">
        <v>120</v>
      </c>
      <c r="I1818">
        <v>45</v>
      </c>
      <c r="J1818">
        <v>0</v>
      </c>
      <c r="K1818">
        <v>0</v>
      </c>
      <c r="L1818">
        <v>30</v>
      </c>
      <c r="M1818">
        <v>13</v>
      </c>
      <c r="N1818">
        <v>0</v>
      </c>
      <c r="O1818">
        <v>0</v>
      </c>
      <c r="P1818">
        <v>221</v>
      </c>
      <c r="Q1818">
        <v>8</v>
      </c>
      <c r="R1818" t="str">
        <f>_xlfn.CONCAT(Tabel1[[#This Row],[KlubNr]]," - ",Tabel1[[#This Row],[Klubnavn]])</f>
        <v>127 - Solrød Golfklub</v>
      </c>
      <c r="S1818">
        <f>Tabel1[[#This Row],[Fleks mænd]]+Tabel1[[#This Row],[Fleks damer]]</f>
        <v>43</v>
      </c>
      <c r="T1818">
        <f>Tabel1[[#This Row],[Junior drenge]]+Tabel1[[#This Row],[Junior piger]]+Tabel1[[#This Row],[Junior drenge uden banetill.]]+Tabel1[[#This Row],[Junior piger uden banetill.]]+Tabel1[[#This Row],[Senior mænd]]+Tabel1[[#This Row],[Senior damer]]</f>
        <v>178</v>
      </c>
      <c r="U1818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818">
        <f>Tabel1[[#This Row],[Senior mænd]]+Tabel1[[#This Row],[Senior damer]]</f>
        <v>165</v>
      </c>
      <c r="W1818">
        <f>Tabel1[[#This Row],[Langdist mænd]]+Tabel1[[#This Row],[Langdist damer]]</f>
        <v>0</v>
      </c>
      <c r="X1818">
        <f>Tabel1[[#This Row],[I alt]]</f>
        <v>221</v>
      </c>
      <c r="Y1818">
        <f>Tabel1[[#This Row],[Passive]]</f>
        <v>8</v>
      </c>
      <c r="Z1818">
        <f>Tabel1[[#This Row],[Total Aktive]]+Tabel1[[#This Row],[Total Passive]]</f>
        <v>229</v>
      </c>
    </row>
    <row r="1819" spans="1:26" x14ac:dyDescent="0.2">
      <c r="A1819">
        <v>2020</v>
      </c>
      <c r="B1819">
        <v>128</v>
      </c>
      <c r="C1819" t="s">
        <v>111</v>
      </c>
      <c r="D1819">
        <v>13</v>
      </c>
      <c r="E1819">
        <v>5</v>
      </c>
      <c r="F1819">
        <v>11</v>
      </c>
      <c r="G1819">
        <v>11</v>
      </c>
      <c r="H1819">
        <v>351</v>
      </c>
      <c r="I1819">
        <v>158</v>
      </c>
      <c r="J1819">
        <v>0</v>
      </c>
      <c r="K1819">
        <v>0</v>
      </c>
      <c r="L1819">
        <v>33</v>
      </c>
      <c r="M1819">
        <v>17</v>
      </c>
      <c r="N1819">
        <v>4</v>
      </c>
      <c r="O1819">
        <v>3</v>
      </c>
      <c r="P1819">
        <v>606</v>
      </c>
      <c r="Q1819">
        <v>33</v>
      </c>
      <c r="R1819" t="str">
        <f>_xlfn.CONCAT(Tabel1[[#This Row],[KlubNr]]," - ",Tabel1[[#This Row],[Klubnavn]])</f>
        <v>128 - Benniksgaard Golf Klub</v>
      </c>
      <c r="S1819">
        <f>Tabel1[[#This Row],[Fleks mænd]]+Tabel1[[#This Row],[Fleks damer]]</f>
        <v>50</v>
      </c>
      <c r="T1819">
        <f>Tabel1[[#This Row],[Junior drenge]]+Tabel1[[#This Row],[Junior piger]]+Tabel1[[#This Row],[Junior drenge uden banetill.]]+Tabel1[[#This Row],[Junior piger uden banetill.]]+Tabel1[[#This Row],[Senior mænd]]+Tabel1[[#This Row],[Senior damer]]</f>
        <v>549</v>
      </c>
      <c r="U1819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819">
        <f>Tabel1[[#This Row],[Senior mænd]]+Tabel1[[#This Row],[Senior damer]]</f>
        <v>509</v>
      </c>
      <c r="W1819">
        <f>Tabel1[[#This Row],[Langdist mænd]]+Tabel1[[#This Row],[Langdist damer]]</f>
        <v>7</v>
      </c>
      <c r="X1819">
        <f>Tabel1[[#This Row],[I alt]]</f>
        <v>606</v>
      </c>
      <c r="Y1819">
        <f>Tabel1[[#This Row],[Passive]]</f>
        <v>33</v>
      </c>
      <c r="Z1819">
        <f>Tabel1[[#This Row],[Total Aktive]]+Tabel1[[#This Row],[Total Passive]]</f>
        <v>639</v>
      </c>
    </row>
    <row r="1820" spans="1:26" x14ac:dyDescent="0.2">
      <c r="A1820">
        <v>2020</v>
      </c>
      <c r="B1820">
        <v>129</v>
      </c>
      <c r="C1820" t="s">
        <v>127</v>
      </c>
      <c r="D1820">
        <v>9</v>
      </c>
      <c r="E1820">
        <v>1</v>
      </c>
      <c r="F1820">
        <v>1</v>
      </c>
      <c r="G1820">
        <v>0</v>
      </c>
      <c r="H1820">
        <v>184</v>
      </c>
      <c r="I1820">
        <v>79</v>
      </c>
      <c r="J1820">
        <v>0</v>
      </c>
      <c r="K1820">
        <v>0</v>
      </c>
      <c r="L1820">
        <v>14</v>
      </c>
      <c r="M1820">
        <v>4</v>
      </c>
      <c r="N1820">
        <v>0</v>
      </c>
      <c r="O1820">
        <v>0</v>
      </c>
      <c r="P1820">
        <v>292</v>
      </c>
      <c r="Q1820">
        <v>9</v>
      </c>
      <c r="R1820" t="str">
        <f>_xlfn.CONCAT(Tabel1[[#This Row],[KlubNr]]," - ",Tabel1[[#This Row],[Klubnavn]])</f>
        <v>129 - Passebækgård Golf Klub</v>
      </c>
      <c r="S1820">
        <f>Tabel1[[#This Row],[Fleks mænd]]+Tabel1[[#This Row],[Fleks damer]]</f>
        <v>18</v>
      </c>
      <c r="T1820">
        <f>Tabel1[[#This Row],[Junior drenge]]+Tabel1[[#This Row],[Junior piger]]+Tabel1[[#This Row],[Junior drenge uden banetill.]]+Tabel1[[#This Row],[Junior piger uden banetill.]]+Tabel1[[#This Row],[Senior mænd]]+Tabel1[[#This Row],[Senior damer]]</f>
        <v>274</v>
      </c>
      <c r="U1820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820">
        <f>Tabel1[[#This Row],[Senior mænd]]+Tabel1[[#This Row],[Senior damer]]</f>
        <v>263</v>
      </c>
      <c r="W1820">
        <f>Tabel1[[#This Row],[Langdist mænd]]+Tabel1[[#This Row],[Langdist damer]]</f>
        <v>0</v>
      </c>
      <c r="X1820">
        <f>Tabel1[[#This Row],[I alt]]</f>
        <v>292</v>
      </c>
      <c r="Y1820">
        <f>Tabel1[[#This Row],[Passive]]</f>
        <v>9</v>
      </c>
      <c r="Z1820">
        <f>Tabel1[[#This Row],[Total Aktive]]+Tabel1[[#This Row],[Total Passive]]</f>
        <v>301</v>
      </c>
    </row>
    <row r="1821" spans="1:26" x14ac:dyDescent="0.2">
      <c r="A1821">
        <v>2020</v>
      </c>
      <c r="B1821">
        <v>130</v>
      </c>
      <c r="C1821" t="s">
        <v>77</v>
      </c>
      <c r="D1821">
        <v>24</v>
      </c>
      <c r="E1821">
        <v>3</v>
      </c>
      <c r="F1821">
        <v>9</v>
      </c>
      <c r="G1821">
        <v>4</v>
      </c>
      <c r="H1821">
        <v>531</v>
      </c>
      <c r="I1821">
        <v>223</v>
      </c>
      <c r="J1821">
        <v>0</v>
      </c>
      <c r="K1821">
        <v>0</v>
      </c>
      <c r="L1821">
        <v>110</v>
      </c>
      <c r="M1821">
        <v>36</v>
      </c>
      <c r="N1821">
        <v>0</v>
      </c>
      <c r="O1821">
        <v>0</v>
      </c>
      <c r="P1821">
        <v>940</v>
      </c>
      <c r="Q1821">
        <v>91</v>
      </c>
      <c r="R1821" t="str">
        <f>_xlfn.CONCAT(Tabel1[[#This Row],[KlubNr]]," - ",Tabel1[[#This Row],[Klubnavn]])</f>
        <v>130 - Brøndby Golfklub</v>
      </c>
      <c r="S1821">
        <f>Tabel1[[#This Row],[Fleks mænd]]+Tabel1[[#This Row],[Fleks damer]]</f>
        <v>146</v>
      </c>
      <c r="T1821">
        <f>Tabel1[[#This Row],[Junior drenge]]+Tabel1[[#This Row],[Junior piger]]+Tabel1[[#This Row],[Junior drenge uden banetill.]]+Tabel1[[#This Row],[Junior piger uden banetill.]]+Tabel1[[#This Row],[Senior mænd]]+Tabel1[[#This Row],[Senior damer]]</f>
        <v>794</v>
      </c>
      <c r="U1821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821">
        <f>Tabel1[[#This Row],[Senior mænd]]+Tabel1[[#This Row],[Senior damer]]</f>
        <v>754</v>
      </c>
      <c r="W1821">
        <f>Tabel1[[#This Row],[Langdist mænd]]+Tabel1[[#This Row],[Langdist damer]]</f>
        <v>0</v>
      </c>
      <c r="X1821">
        <f>Tabel1[[#This Row],[I alt]]</f>
        <v>940</v>
      </c>
      <c r="Y1821">
        <f>Tabel1[[#This Row],[Passive]]</f>
        <v>91</v>
      </c>
      <c r="Z1821">
        <f>Tabel1[[#This Row],[Total Aktive]]+Tabel1[[#This Row],[Total Passive]]</f>
        <v>1031</v>
      </c>
    </row>
    <row r="1822" spans="1:26" x14ac:dyDescent="0.2">
      <c r="A1822">
        <v>2020</v>
      </c>
      <c r="B1822">
        <v>132</v>
      </c>
      <c r="C1822" t="s">
        <v>175</v>
      </c>
      <c r="D1822">
        <v>4</v>
      </c>
      <c r="E1822">
        <v>3</v>
      </c>
      <c r="F1822">
        <v>1</v>
      </c>
      <c r="G1822">
        <v>5</v>
      </c>
      <c r="H1822">
        <v>173</v>
      </c>
      <c r="I1822">
        <v>82</v>
      </c>
      <c r="J1822">
        <v>4</v>
      </c>
      <c r="K1822">
        <v>0</v>
      </c>
      <c r="L1822">
        <v>219</v>
      </c>
      <c r="M1822">
        <v>33</v>
      </c>
      <c r="N1822">
        <v>46</v>
      </c>
      <c r="O1822">
        <v>16</v>
      </c>
      <c r="P1822">
        <v>586</v>
      </c>
      <c r="Q1822">
        <v>37</v>
      </c>
      <c r="R1822" t="str">
        <f>_xlfn.CONCAT(Tabel1[[#This Row],[KlubNr]]," - ",Tabel1[[#This Row],[Klubnavn]])</f>
        <v>132 - Langelands Golf Klub</v>
      </c>
      <c r="S1822">
        <f>Tabel1[[#This Row],[Fleks mænd]]+Tabel1[[#This Row],[Fleks damer]]</f>
        <v>252</v>
      </c>
      <c r="T1822">
        <f>Tabel1[[#This Row],[Junior drenge]]+Tabel1[[#This Row],[Junior piger]]+Tabel1[[#This Row],[Junior drenge uden banetill.]]+Tabel1[[#This Row],[Junior piger uden banetill.]]+Tabel1[[#This Row],[Senior mænd]]+Tabel1[[#This Row],[Senior damer]]</f>
        <v>268</v>
      </c>
      <c r="U1822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822">
        <f>Tabel1[[#This Row],[Senior mænd]]+Tabel1[[#This Row],[Senior damer]]</f>
        <v>255</v>
      </c>
      <c r="W1822">
        <f>Tabel1[[#This Row],[Langdist mænd]]+Tabel1[[#This Row],[Langdist damer]]</f>
        <v>62</v>
      </c>
      <c r="X1822">
        <f>Tabel1[[#This Row],[I alt]]</f>
        <v>586</v>
      </c>
      <c r="Y1822">
        <f>Tabel1[[#This Row],[Passive]]</f>
        <v>37</v>
      </c>
      <c r="Z1822">
        <f>Tabel1[[#This Row],[Total Aktive]]+Tabel1[[#This Row],[Total Passive]]</f>
        <v>623</v>
      </c>
    </row>
    <row r="1823" spans="1:26" x14ac:dyDescent="0.2">
      <c r="A1823">
        <v>2020</v>
      </c>
      <c r="B1823">
        <v>133</v>
      </c>
      <c r="C1823" t="s">
        <v>230</v>
      </c>
      <c r="D1823">
        <v>5</v>
      </c>
      <c r="E1823">
        <v>2</v>
      </c>
      <c r="F1823">
        <v>4</v>
      </c>
      <c r="G1823">
        <v>0</v>
      </c>
      <c r="H1823">
        <v>300</v>
      </c>
      <c r="I1823">
        <v>118</v>
      </c>
      <c r="J1823">
        <v>0</v>
      </c>
      <c r="K1823">
        <v>0</v>
      </c>
      <c r="L1823">
        <v>97</v>
      </c>
      <c r="M1823">
        <v>37</v>
      </c>
      <c r="N1823">
        <v>2</v>
      </c>
      <c r="O1823">
        <v>1</v>
      </c>
      <c r="P1823">
        <v>566</v>
      </c>
      <c r="Q1823">
        <v>6</v>
      </c>
      <c r="R1823" t="str">
        <f>_xlfn.CONCAT(Tabel1[[#This Row],[KlubNr]]," - ",Tabel1[[#This Row],[Klubnavn]])</f>
        <v xml:space="preserve">133 - Harekær </v>
      </c>
      <c r="S1823">
        <f>Tabel1[[#This Row],[Fleks mænd]]+Tabel1[[#This Row],[Fleks damer]]</f>
        <v>134</v>
      </c>
      <c r="T1823">
        <f>Tabel1[[#This Row],[Junior drenge]]+Tabel1[[#This Row],[Junior piger]]+Tabel1[[#This Row],[Junior drenge uden banetill.]]+Tabel1[[#This Row],[Junior piger uden banetill.]]+Tabel1[[#This Row],[Senior mænd]]+Tabel1[[#This Row],[Senior damer]]</f>
        <v>429</v>
      </c>
      <c r="U1823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823">
        <f>Tabel1[[#This Row],[Senior mænd]]+Tabel1[[#This Row],[Senior damer]]</f>
        <v>418</v>
      </c>
      <c r="W1823">
        <f>Tabel1[[#This Row],[Langdist mænd]]+Tabel1[[#This Row],[Langdist damer]]</f>
        <v>3</v>
      </c>
      <c r="X1823">
        <f>Tabel1[[#This Row],[I alt]]</f>
        <v>566</v>
      </c>
      <c r="Y1823">
        <f>Tabel1[[#This Row],[Passive]]</f>
        <v>6</v>
      </c>
      <c r="Z1823">
        <f>Tabel1[[#This Row],[Total Aktive]]+Tabel1[[#This Row],[Total Passive]]</f>
        <v>572</v>
      </c>
    </row>
    <row r="1824" spans="1:26" x14ac:dyDescent="0.2">
      <c r="A1824">
        <v>2020</v>
      </c>
      <c r="B1824">
        <v>134</v>
      </c>
      <c r="C1824" t="s">
        <v>233</v>
      </c>
      <c r="D1824">
        <v>16</v>
      </c>
      <c r="E1824">
        <v>2</v>
      </c>
      <c r="F1824">
        <v>9</v>
      </c>
      <c r="G1824">
        <v>3</v>
      </c>
      <c r="H1824">
        <v>347</v>
      </c>
      <c r="I1824">
        <v>157</v>
      </c>
      <c r="J1824">
        <v>0</v>
      </c>
      <c r="K1824">
        <v>0</v>
      </c>
      <c r="L1824">
        <v>152</v>
      </c>
      <c r="M1824">
        <v>67</v>
      </c>
      <c r="N1824">
        <v>0</v>
      </c>
      <c r="O1824">
        <v>0</v>
      </c>
      <c r="P1824">
        <v>753</v>
      </c>
      <c r="Q1824">
        <v>19</v>
      </c>
      <c r="R1824" t="str">
        <f>_xlfn.CONCAT(Tabel1[[#This Row],[KlubNr]]," - ",Tabel1[[#This Row],[Klubnavn]])</f>
        <v>134 - PIBE MØLLE GOLF</v>
      </c>
      <c r="S1824">
        <f>Tabel1[[#This Row],[Fleks mænd]]+Tabel1[[#This Row],[Fleks damer]]</f>
        <v>219</v>
      </c>
      <c r="T1824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1824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824">
        <f>Tabel1[[#This Row],[Senior mænd]]+Tabel1[[#This Row],[Senior damer]]</f>
        <v>504</v>
      </c>
      <c r="W1824">
        <f>Tabel1[[#This Row],[Langdist mænd]]+Tabel1[[#This Row],[Langdist damer]]</f>
        <v>0</v>
      </c>
      <c r="X1824">
        <f>Tabel1[[#This Row],[I alt]]</f>
        <v>753</v>
      </c>
      <c r="Y1824">
        <f>Tabel1[[#This Row],[Passive]]</f>
        <v>19</v>
      </c>
      <c r="Z1824">
        <f>Tabel1[[#This Row],[Total Aktive]]+Tabel1[[#This Row],[Total Passive]]</f>
        <v>772</v>
      </c>
    </row>
    <row r="1825" spans="1:26" x14ac:dyDescent="0.2">
      <c r="A1825">
        <v>2020</v>
      </c>
      <c r="B1825">
        <v>135</v>
      </c>
      <c r="C1825" t="s">
        <v>167</v>
      </c>
      <c r="D1825">
        <v>21</v>
      </c>
      <c r="E1825">
        <v>2</v>
      </c>
      <c r="F1825">
        <v>6</v>
      </c>
      <c r="G1825">
        <v>2</v>
      </c>
      <c r="H1825">
        <v>197</v>
      </c>
      <c r="I1825">
        <v>67</v>
      </c>
      <c r="J1825">
        <v>0</v>
      </c>
      <c r="K1825">
        <v>0</v>
      </c>
      <c r="L1825">
        <v>42</v>
      </c>
      <c r="M1825">
        <v>15</v>
      </c>
      <c r="N1825">
        <v>11</v>
      </c>
      <c r="O1825">
        <v>4</v>
      </c>
      <c r="P1825">
        <v>367</v>
      </c>
      <c r="Q1825">
        <v>10</v>
      </c>
      <c r="R1825" t="str">
        <f>_xlfn.CONCAT(Tabel1[[#This Row],[KlubNr]]," - ",Tabel1[[#This Row],[Klubnavn]])</f>
        <v>135 - Holsted Golfklub</v>
      </c>
      <c r="S1825">
        <f>Tabel1[[#This Row],[Fleks mænd]]+Tabel1[[#This Row],[Fleks damer]]</f>
        <v>57</v>
      </c>
      <c r="T1825">
        <f>Tabel1[[#This Row],[Junior drenge]]+Tabel1[[#This Row],[Junior piger]]+Tabel1[[#This Row],[Junior drenge uden banetill.]]+Tabel1[[#This Row],[Junior piger uden banetill.]]+Tabel1[[#This Row],[Senior mænd]]+Tabel1[[#This Row],[Senior damer]]</f>
        <v>295</v>
      </c>
      <c r="U1825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1825">
        <f>Tabel1[[#This Row],[Senior mænd]]+Tabel1[[#This Row],[Senior damer]]</f>
        <v>264</v>
      </c>
      <c r="W1825">
        <f>Tabel1[[#This Row],[Langdist mænd]]+Tabel1[[#This Row],[Langdist damer]]</f>
        <v>15</v>
      </c>
      <c r="X1825">
        <f>Tabel1[[#This Row],[I alt]]</f>
        <v>367</v>
      </c>
      <c r="Y1825">
        <f>Tabel1[[#This Row],[Passive]]</f>
        <v>10</v>
      </c>
      <c r="Z1825">
        <f>Tabel1[[#This Row],[Total Aktive]]+Tabel1[[#This Row],[Total Passive]]</f>
        <v>377</v>
      </c>
    </row>
    <row r="1826" spans="1:26" x14ac:dyDescent="0.2">
      <c r="A1826">
        <v>2020</v>
      </c>
      <c r="B1826">
        <v>136</v>
      </c>
      <c r="C1826" t="s">
        <v>53</v>
      </c>
      <c r="D1826">
        <v>6</v>
      </c>
      <c r="E1826">
        <v>1</v>
      </c>
      <c r="F1826">
        <v>0</v>
      </c>
      <c r="G1826">
        <v>0</v>
      </c>
      <c r="H1826">
        <v>72</v>
      </c>
      <c r="I1826">
        <v>24</v>
      </c>
      <c r="J1826">
        <v>0</v>
      </c>
      <c r="K1826">
        <v>0</v>
      </c>
      <c r="L1826">
        <v>189</v>
      </c>
      <c r="M1826">
        <v>44</v>
      </c>
      <c r="N1826">
        <v>16</v>
      </c>
      <c r="O1826">
        <v>6</v>
      </c>
      <c r="P1826">
        <v>358</v>
      </c>
      <c r="Q1826">
        <v>0</v>
      </c>
      <c r="R1826" t="str">
        <f>_xlfn.CONCAT(Tabel1[[#This Row],[KlubNr]]," - ",Tabel1[[#This Row],[Klubnavn]])</f>
        <v>136 - Mensalgård Golfklub</v>
      </c>
      <c r="S1826">
        <f>Tabel1[[#This Row],[Fleks mænd]]+Tabel1[[#This Row],[Fleks damer]]</f>
        <v>233</v>
      </c>
      <c r="T1826">
        <f>Tabel1[[#This Row],[Junior drenge]]+Tabel1[[#This Row],[Junior piger]]+Tabel1[[#This Row],[Junior drenge uden banetill.]]+Tabel1[[#This Row],[Junior piger uden banetill.]]+Tabel1[[#This Row],[Senior mænd]]+Tabel1[[#This Row],[Senior damer]]</f>
        <v>103</v>
      </c>
      <c r="U1826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826">
        <f>Tabel1[[#This Row],[Senior mænd]]+Tabel1[[#This Row],[Senior damer]]</f>
        <v>96</v>
      </c>
      <c r="W1826">
        <f>Tabel1[[#This Row],[Langdist mænd]]+Tabel1[[#This Row],[Langdist damer]]</f>
        <v>22</v>
      </c>
      <c r="X1826">
        <f>Tabel1[[#This Row],[I alt]]</f>
        <v>358</v>
      </c>
      <c r="Y1826">
        <f>Tabel1[[#This Row],[Passive]]</f>
        <v>0</v>
      </c>
      <c r="Z1826">
        <f>Tabel1[[#This Row],[Total Aktive]]+Tabel1[[#This Row],[Total Passive]]</f>
        <v>358</v>
      </c>
    </row>
    <row r="1827" spans="1:26" x14ac:dyDescent="0.2">
      <c r="A1827">
        <v>2020</v>
      </c>
      <c r="B1827">
        <v>137</v>
      </c>
      <c r="C1827" t="s">
        <v>128</v>
      </c>
      <c r="D1827">
        <v>4</v>
      </c>
      <c r="E1827">
        <v>0</v>
      </c>
      <c r="F1827">
        <v>3</v>
      </c>
      <c r="G1827">
        <v>8</v>
      </c>
      <c r="H1827">
        <v>163</v>
      </c>
      <c r="I1827">
        <v>66</v>
      </c>
      <c r="J1827">
        <v>4</v>
      </c>
      <c r="K1827">
        <v>3</v>
      </c>
      <c r="L1827">
        <v>765</v>
      </c>
      <c r="M1827">
        <v>201</v>
      </c>
      <c r="N1827">
        <v>29</v>
      </c>
      <c r="O1827">
        <v>12</v>
      </c>
      <c r="P1827">
        <v>1258</v>
      </c>
      <c r="Q1827">
        <v>102</v>
      </c>
      <c r="R1827" t="str">
        <f>_xlfn.CONCAT(Tabel1[[#This Row],[KlubNr]]," - ",Tabel1[[#This Row],[Klubnavn]])</f>
        <v>137 - Øland Golfklub</v>
      </c>
      <c r="S1827">
        <f>Tabel1[[#This Row],[Fleks mænd]]+Tabel1[[#This Row],[Fleks damer]]</f>
        <v>966</v>
      </c>
      <c r="T1827">
        <f>Tabel1[[#This Row],[Junior drenge]]+Tabel1[[#This Row],[Junior piger]]+Tabel1[[#This Row],[Junior drenge uden banetill.]]+Tabel1[[#This Row],[Junior piger uden banetill.]]+Tabel1[[#This Row],[Senior mænd]]+Tabel1[[#This Row],[Senior damer]]</f>
        <v>244</v>
      </c>
      <c r="U1827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827">
        <f>Tabel1[[#This Row],[Senior mænd]]+Tabel1[[#This Row],[Senior damer]]</f>
        <v>229</v>
      </c>
      <c r="W1827">
        <f>Tabel1[[#This Row],[Langdist mænd]]+Tabel1[[#This Row],[Langdist damer]]</f>
        <v>41</v>
      </c>
      <c r="X1827">
        <f>Tabel1[[#This Row],[I alt]]</f>
        <v>1258</v>
      </c>
      <c r="Y1827">
        <f>Tabel1[[#This Row],[Passive]]</f>
        <v>102</v>
      </c>
      <c r="Z1827">
        <f>Tabel1[[#This Row],[Total Aktive]]+Tabel1[[#This Row],[Total Passive]]</f>
        <v>1360</v>
      </c>
    </row>
    <row r="1828" spans="1:26" x14ac:dyDescent="0.2">
      <c r="A1828">
        <v>2020</v>
      </c>
      <c r="B1828">
        <v>138</v>
      </c>
      <c r="C1828" t="s">
        <v>100</v>
      </c>
      <c r="D1828">
        <v>20</v>
      </c>
      <c r="E1828">
        <v>10</v>
      </c>
      <c r="F1828">
        <v>3</v>
      </c>
      <c r="G1828">
        <v>0</v>
      </c>
      <c r="H1828">
        <v>439</v>
      </c>
      <c r="I1828">
        <v>144</v>
      </c>
      <c r="J1828">
        <v>3</v>
      </c>
      <c r="K1828">
        <v>0</v>
      </c>
      <c r="L1828">
        <v>140</v>
      </c>
      <c r="M1828">
        <v>73</v>
      </c>
      <c r="N1828">
        <v>0</v>
      </c>
      <c r="O1828">
        <v>0</v>
      </c>
      <c r="P1828">
        <v>832</v>
      </c>
      <c r="Q1828">
        <v>16</v>
      </c>
      <c r="R1828" t="str">
        <f>_xlfn.CONCAT(Tabel1[[#This Row],[KlubNr]]," - ",Tabel1[[#This Row],[Klubnavn]])</f>
        <v>138 - Skovbo Golfklub</v>
      </c>
      <c r="S1828">
        <f>Tabel1[[#This Row],[Fleks mænd]]+Tabel1[[#This Row],[Fleks damer]]</f>
        <v>213</v>
      </c>
      <c r="T1828">
        <f>Tabel1[[#This Row],[Junior drenge]]+Tabel1[[#This Row],[Junior piger]]+Tabel1[[#This Row],[Junior drenge uden banetill.]]+Tabel1[[#This Row],[Junior piger uden banetill.]]+Tabel1[[#This Row],[Senior mænd]]+Tabel1[[#This Row],[Senior damer]]</f>
        <v>616</v>
      </c>
      <c r="U1828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828">
        <f>Tabel1[[#This Row],[Senior mænd]]+Tabel1[[#This Row],[Senior damer]]</f>
        <v>583</v>
      </c>
      <c r="W1828">
        <f>Tabel1[[#This Row],[Langdist mænd]]+Tabel1[[#This Row],[Langdist damer]]</f>
        <v>0</v>
      </c>
      <c r="X1828">
        <f>Tabel1[[#This Row],[I alt]]</f>
        <v>832</v>
      </c>
      <c r="Y1828">
        <f>Tabel1[[#This Row],[Passive]]</f>
        <v>16</v>
      </c>
      <c r="Z1828">
        <f>Tabel1[[#This Row],[Total Aktive]]+Tabel1[[#This Row],[Total Passive]]</f>
        <v>848</v>
      </c>
    </row>
    <row r="1829" spans="1:26" x14ac:dyDescent="0.2">
      <c r="A1829">
        <v>2020</v>
      </c>
      <c r="B1829">
        <v>139</v>
      </c>
      <c r="C1829" t="s">
        <v>121</v>
      </c>
      <c r="D1829">
        <v>27</v>
      </c>
      <c r="E1829">
        <v>7</v>
      </c>
      <c r="F1829">
        <v>10</v>
      </c>
      <c r="G1829">
        <v>5</v>
      </c>
      <c r="H1829">
        <v>493</v>
      </c>
      <c r="I1829">
        <v>212</v>
      </c>
      <c r="J1829">
        <v>0</v>
      </c>
      <c r="K1829">
        <v>0</v>
      </c>
      <c r="L1829">
        <v>60</v>
      </c>
      <c r="M1829">
        <v>29</v>
      </c>
      <c r="N1829">
        <v>5</v>
      </c>
      <c r="O1829">
        <v>4</v>
      </c>
      <c r="P1829">
        <v>852</v>
      </c>
      <c r="Q1829">
        <v>41</v>
      </c>
      <c r="R1829" t="str">
        <f>_xlfn.CONCAT(Tabel1[[#This Row],[KlubNr]]," - ",Tabel1[[#This Row],[Klubnavn]])</f>
        <v>139 - Næstved Golfklub</v>
      </c>
      <c r="S1829">
        <f>Tabel1[[#This Row],[Fleks mænd]]+Tabel1[[#This Row],[Fleks damer]]</f>
        <v>89</v>
      </c>
      <c r="T1829">
        <f>Tabel1[[#This Row],[Junior drenge]]+Tabel1[[#This Row],[Junior piger]]+Tabel1[[#This Row],[Junior drenge uden banetill.]]+Tabel1[[#This Row],[Junior piger uden banetill.]]+Tabel1[[#This Row],[Senior mænd]]+Tabel1[[#This Row],[Senior damer]]</f>
        <v>754</v>
      </c>
      <c r="U1829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1829">
        <f>Tabel1[[#This Row],[Senior mænd]]+Tabel1[[#This Row],[Senior damer]]</f>
        <v>705</v>
      </c>
      <c r="W1829">
        <f>Tabel1[[#This Row],[Langdist mænd]]+Tabel1[[#This Row],[Langdist damer]]</f>
        <v>9</v>
      </c>
      <c r="X1829">
        <f>Tabel1[[#This Row],[I alt]]</f>
        <v>852</v>
      </c>
      <c r="Y1829">
        <f>Tabel1[[#This Row],[Passive]]</f>
        <v>41</v>
      </c>
      <c r="Z1829">
        <f>Tabel1[[#This Row],[Total Aktive]]+Tabel1[[#This Row],[Total Passive]]</f>
        <v>893</v>
      </c>
    </row>
    <row r="1830" spans="1:26" x14ac:dyDescent="0.2">
      <c r="A1830">
        <v>2020</v>
      </c>
      <c r="B1830">
        <v>140</v>
      </c>
      <c r="C1830" t="s">
        <v>115</v>
      </c>
      <c r="D1830">
        <v>18</v>
      </c>
      <c r="E1830">
        <v>4</v>
      </c>
      <c r="F1830">
        <v>13</v>
      </c>
      <c r="G1830">
        <v>5</v>
      </c>
      <c r="H1830">
        <v>442</v>
      </c>
      <c r="I1830">
        <v>184</v>
      </c>
      <c r="J1830">
        <v>0</v>
      </c>
      <c r="K1830">
        <v>0</v>
      </c>
      <c r="L1830">
        <v>156</v>
      </c>
      <c r="M1830">
        <v>48</v>
      </c>
      <c r="N1830">
        <v>11</v>
      </c>
      <c r="O1830">
        <v>4</v>
      </c>
      <c r="P1830">
        <v>885</v>
      </c>
      <c r="Q1830">
        <v>1</v>
      </c>
      <c r="R1830" t="str">
        <f>_xlfn.CONCAT(Tabel1[[#This Row],[KlubNr]]," - ",Tabel1[[#This Row],[Klubnavn]])</f>
        <v>140 - Himmelbjerg Golf Club</v>
      </c>
      <c r="S1830">
        <f>Tabel1[[#This Row],[Fleks mænd]]+Tabel1[[#This Row],[Fleks damer]]</f>
        <v>204</v>
      </c>
      <c r="T1830">
        <f>Tabel1[[#This Row],[Junior drenge]]+Tabel1[[#This Row],[Junior piger]]+Tabel1[[#This Row],[Junior drenge uden banetill.]]+Tabel1[[#This Row],[Junior piger uden banetill.]]+Tabel1[[#This Row],[Senior mænd]]+Tabel1[[#This Row],[Senior damer]]</f>
        <v>666</v>
      </c>
      <c r="U1830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1830">
        <f>Tabel1[[#This Row],[Senior mænd]]+Tabel1[[#This Row],[Senior damer]]</f>
        <v>626</v>
      </c>
      <c r="W1830">
        <f>Tabel1[[#This Row],[Langdist mænd]]+Tabel1[[#This Row],[Langdist damer]]</f>
        <v>15</v>
      </c>
      <c r="X1830">
        <f>Tabel1[[#This Row],[I alt]]</f>
        <v>885</v>
      </c>
      <c r="Y1830">
        <f>Tabel1[[#This Row],[Passive]]</f>
        <v>1</v>
      </c>
      <c r="Z1830">
        <f>Tabel1[[#This Row],[Total Aktive]]+Tabel1[[#This Row],[Total Passive]]</f>
        <v>886</v>
      </c>
    </row>
    <row r="1831" spans="1:26" x14ac:dyDescent="0.2">
      <c r="A1831">
        <v>2020</v>
      </c>
      <c r="B1831">
        <v>142</v>
      </c>
      <c r="C1831" t="s">
        <v>114</v>
      </c>
      <c r="D1831">
        <v>15</v>
      </c>
      <c r="E1831">
        <v>4</v>
      </c>
      <c r="F1831">
        <v>85</v>
      </c>
      <c r="G1831">
        <v>54</v>
      </c>
      <c r="H1831">
        <v>388</v>
      </c>
      <c r="I1831">
        <v>134</v>
      </c>
      <c r="J1831">
        <v>0</v>
      </c>
      <c r="K1831">
        <v>0</v>
      </c>
      <c r="L1831">
        <v>138</v>
      </c>
      <c r="M1831">
        <v>51</v>
      </c>
      <c r="N1831">
        <v>0</v>
      </c>
      <c r="O1831">
        <v>0</v>
      </c>
      <c r="P1831">
        <v>869</v>
      </c>
      <c r="Q1831">
        <v>8</v>
      </c>
      <c r="R1831" t="str">
        <f>_xlfn.CONCAT(Tabel1[[#This Row],[KlubNr]]," - ",Tabel1[[#This Row],[Klubnavn]])</f>
        <v>142 - Birkemose Golf Club</v>
      </c>
      <c r="S1831">
        <f>Tabel1[[#This Row],[Fleks mænd]]+Tabel1[[#This Row],[Fleks damer]]</f>
        <v>189</v>
      </c>
      <c r="T1831">
        <f>Tabel1[[#This Row],[Junior drenge]]+Tabel1[[#This Row],[Junior piger]]+Tabel1[[#This Row],[Junior drenge uden banetill.]]+Tabel1[[#This Row],[Junior piger uden banetill.]]+Tabel1[[#This Row],[Senior mænd]]+Tabel1[[#This Row],[Senior damer]]</f>
        <v>680</v>
      </c>
      <c r="U1831">
        <f>Tabel1[[#This Row],[Junior drenge]]+Tabel1[[#This Row],[Junior piger]]+Tabel1[[#This Row],[Junior drenge uden banetill.]]+Tabel1[[#This Row],[Junior piger uden banetill.]]+Tabel1[[#This Row],[Fleks drenge]]+Tabel1[[#This Row],[Fleks piger]]</f>
        <v>158</v>
      </c>
      <c r="V1831">
        <f>Tabel1[[#This Row],[Senior mænd]]+Tabel1[[#This Row],[Senior damer]]</f>
        <v>522</v>
      </c>
      <c r="W1831">
        <f>Tabel1[[#This Row],[Langdist mænd]]+Tabel1[[#This Row],[Langdist damer]]</f>
        <v>0</v>
      </c>
      <c r="X1831">
        <f>Tabel1[[#This Row],[I alt]]</f>
        <v>869</v>
      </c>
      <c r="Y1831">
        <f>Tabel1[[#This Row],[Passive]]</f>
        <v>8</v>
      </c>
      <c r="Z1831">
        <f>Tabel1[[#This Row],[Total Aktive]]+Tabel1[[#This Row],[Total Passive]]</f>
        <v>877</v>
      </c>
    </row>
    <row r="1832" spans="1:26" x14ac:dyDescent="0.2">
      <c r="A1832">
        <v>2020</v>
      </c>
      <c r="B1832">
        <v>912</v>
      </c>
      <c r="C1832" t="s">
        <v>159</v>
      </c>
      <c r="D1832">
        <v>1</v>
      </c>
      <c r="E1832">
        <v>0</v>
      </c>
      <c r="F1832">
        <v>0</v>
      </c>
      <c r="G1832">
        <v>0</v>
      </c>
      <c r="H1832">
        <v>272</v>
      </c>
      <c r="I1832">
        <v>120</v>
      </c>
      <c r="J1832">
        <v>1</v>
      </c>
      <c r="K1832">
        <v>1</v>
      </c>
      <c r="L1832">
        <v>403</v>
      </c>
      <c r="M1832">
        <v>91</v>
      </c>
      <c r="N1832">
        <v>0</v>
      </c>
      <c r="O1832">
        <v>0</v>
      </c>
      <c r="P1832">
        <v>889</v>
      </c>
      <c r="Q1832">
        <v>54</v>
      </c>
      <c r="R1832" t="str">
        <f>_xlfn.CONCAT(Tabel1[[#This Row],[KlubNr]]," - ",Tabel1[[#This Row],[Klubnavn]])</f>
        <v>912 - Markusminde Golf</v>
      </c>
      <c r="S1832">
        <f>Tabel1[[#This Row],[Fleks mænd]]+Tabel1[[#This Row],[Fleks damer]]</f>
        <v>494</v>
      </c>
      <c r="T1832">
        <f>Tabel1[[#This Row],[Junior drenge]]+Tabel1[[#This Row],[Junior piger]]+Tabel1[[#This Row],[Junior drenge uden banetill.]]+Tabel1[[#This Row],[Junior piger uden banetill.]]+Tabel1[[#This Row],[Senior mænd]]+Tabel1[[#This Row],[Senior damer]]</f>
        <v>393</v>
      </c>
      <c r="U1832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832">
        <f>Tabel1[[#This Row],[Senior mænd]]+Tabel1[[#This Row],[Senior damer]]</f>
        <v>392</v>
      </c>
      <c r="W1832">
        <f>Tabel1[[#This Row],[Langdist mænd]]+Tabel1[[#This Row],[Langdist damer]]</f>
        <v>0</v>
      </c>
      <c r="X1832">
        <f>Tabel1[[#This Row],[I alt]]</f>
        <v>889</v>
      </c>
      <c r="Y1832">
        <f>Tabel1[[#This Row],[Passive]]</f>
        <v>54</v>
      </c>
      <c r="Z1832">
        <f>Tabel1[[#This Row],[Total Aktive]]+Tabel1[[#This Row],[Total Passive]]</f>
        <v>943</v>
      </c>
    </row>
    <row r="1833" spans="1:26" x14ac:dyDescent="0.2">
      <c r="A1833">
        <v>2020</v>
      </c>
      <c r="B1833">
        <v>144</v>
      </c>
      <c r="C1833" t="s">
        <v>124</v>
      </c>
      <c r="D1833">
        <v>5</v>
      </c>
      <c r="E1833">
        <v>2</v>
      </c>
      <c r="F1833">
        <v>20</v>
      </c>
      <c r="G1833">
        <v>12</v>
      </c>
      <c r="H1833">
        <v>257</v>
      </c>
      <c r="I1833">
        <v>99</v>
      </c>
      <c r="J1833">
        <v>0</v>
      </c>
      <c r="K1833">
        <v>0</v>
      </c>
      <c r="L1833">
        <v>117</v>
      </c>
      <c r="M1833">
        <v>50</v>
      </c>
      <c r="N1833">
        <v>44</v>
      </c>
      <c r="O1833">
        <v>23</v>
      </c>
      <c r="P1833">
        <v>629</v>
      </c>
      <c r="Q1833">
        <v>44</v>
      </c>
      <c r="R1833" t="str">
        <f>_xlfn.CONCAT(Tabel1[[#This Row],[KlubNr]]," - ",Tabel1[[#This Row],[Klubnavn]])</f>
        <v>144 - DGC Dragsholm Golf Club</v>
      </c>
      <c r="S1833">
        <f>Tabel1[[#This Row],[Fleks mænd]]+Tabel1[[#This Row],[Fleks damer]]</f>
        <v>167</v>
      </c>
      <c r="T1833">
        <f>Tabel1[[#This Row],[Junior drenge]]+Tabel1[[#This Row],[Junior piger]]+Tabel1[[#This Row],[Junior drenge uden banetill.]]+Tabel1[[#This Row],[Junior piger uden banetill.]]+Tabel1[[#This Row],[Senior mænd]]+Tabel1[[#This Row],[Senior damer]]</f>
        <v>395</v>
      </c>
      <c r="U1833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833">
        <f>Tabel1[[#This Row],[Senior mænd]]+Tabel1[[#This Row],[Senior damer]]</f>
        <v>356</v>
      </c>
      <c r="W1833">
        <f>Tabel1[[#This Row],[Langdist mænd]]+Tabel1[[#This Row],[Langdist damer]]</f>
        <v>67</v>
      </c>
      <c r="X1833">
        <f>Tabel1[[#This Row],[I alt]]</f>
        <v>629</v>
      </c>
      <c r="Y1833">
        <f>Tabel1[[#This Row],[Passive]]</f>
        <v>44</v>
      </c>
      <c r="Z1833">
        <f>Tabel1[[#This Row],[Total Aktive]]+Tabel1[[#This Row],[Total Passive]]</f>
        <v>673</v>
      </c>
    </row>
    <row r="1834" spans="1:26" x14ac:dyDescent="0.2">
      <c r="A1834">
        <v>2020</v>
      </c>
      <c r="B1834">
        <v>145</v>
      </c>
      <c r="C1834" t="s">
        <v>60</v>
      </c>
      <c r="D1834">
        <v>31</v>
      </c>
      <c r="E1834">
        <v>7</v>
      </c>
      <c r="F1834">
        <v>0</v>
      </c>
      <c r="G1834">
        <v>0</v>
      </c>
      <c r="H1834">
        <v>680</v>
      </c>
      <c r="I1834">
        <v>274</v>
      </c>
      <c r="J1834">
        <v>0</v>
      </c>
      <c r="K1834">
        <v>0</v>
      </c>
      <c r="L1834">
        <v>0</v>
      </c>
      <c r="M1834">
        <v>0</v>
      </c>
      <c r="N1834">
        <v>0</v>
      </c>
      <c r="O1834">
        <v>0</v>
      </c>
      <c r="P1834">
        <v>992</v>
      </c>
      <c r="Q1834">
        <v>42</v>
      </c>
      <c r="R1834" t="str">
        <f>_xlfn.CONCAT(Tabel1[[#This Row],[KlubNr]]," - ",Tabel1[[#This Row],[Klubnavn]])</f>
        <v>145 - CGC Golf Club</v>
      </c>
      <c r="S1834">
        <f>Tabel1[[#This Row],[Fleks mænd]]+Tabel1[[#This Row],[Fleks damer]]</f>
        <v>0</v>
      </c>
      <c r="T1834">
        <f>Tabel1[[#This Row],[Junior drenge]]+Tabel1[[#This Row],[Junior piger]]+Tabel1[[#This Row],[Junior drenge uden banetill.]]+Tabel1[[#This Row],[Junior piger uden banetill.]]+Tabel1[[#This Row],[Senior mænd]]+Tabel1[[#This Row],[Senior damer]]</f>
        <v>992</v>
      </c>
      <c r="U1834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1834">
        <f>Tabel1[[#This Row],[Senior mænd]]+Tabel1[[#This Row],[Senior damer]]</f>
        <v>954</v>
      </c>
      <c r="W1834">
        <f>Tabel1[[#This Row],[Langdist mænd]]+Tabel1[[#This Row],[Langdist damer]]</f>
        <v>0</v>
      </c>
      <c r="X1834">
        <f>Tabel1[[#This Row],[I alt]]</f>
        <v>992</v>
      </c>
      <c r="Y1834">
        <f>Tabel1[[#This Row],[Passive]]</f>
        <v>42</v>
      </c>
      <c r="Z1834">
        <f>Tabel1[[#This Row],[Total Aktive]]+Tabel1[[#This Row],[Total Passive]]</f>
        <v>1034</v>
      </c>
    </row>
    <row r="1835" spans="1:26" x14ac:dyDescent="0.2">
      <c r="A1835">
        <v>2020</v>
      </c>
      <c r="B1835">
        <v>146</v>
      </c>
      <c r="C1835" t="s">
        <v>189</v>
      </c>
      <c r="D1835">
        <v>11</v>
      </c>
      <c r="E1835">
        <v>0</v>
      </c>
      <c r="F1835">
        <v>8</v>
      </c>
      <c r="G1835">
        <v>3</v>
      </c>
      <c r="H1835">
        <v>158</v>
      </c>
      <c r="I1835">
        <v>74</v>
      </c>
      <c r="J1835">
        <v>0</v>
      </c>
      <c r="K1835">
        <v>0</v>
      </c>
      <c r="L1835">
        <v>19</v>
      </c>
      <c r="M1835">
        <v>9</v>
      </c>
      <c r="N1835">
        <v>10</v>
      </c>
      <c r="O1835">
        <v>5</v>
      </c>
      <c r="P1835">
        <v>297</v>
      </c>
      <c r="Q1835">
        <v>9</v>
      </c>
      <c r="R1835" t="str">
        <f>_xlfn.CONCAT(Tabel1[[#This Row],[KlubNr]]," - ",Tabel1[[#This Row],[Klubnavn]])</f>
        <v>146 - Løgstør Golfklub</v>
      </c>
      <c r="S1835">
        <f>Tabel1[[#This Row],[Fleks mænd]]+Tabel1[[#This Row],[Fleks damer]]</f>
        <v>28</v>
      </c>
      <c r="T1835">
        <f>Tabel1[[#This Row],[Junior drenge]]+Tabel1[[#This Row],[Junior piger]]+Tabel1[[#This Row],[Junior drenge uden banetill.]]+Tabel1[[#This Row],[Junior piger uden banetill.]]+Tabel1[[#This Row],[Senior mænd]]+Tabel1[[#This Row],[Senior damer]]</f>
        <v>254</v>
      </c>
      <c r="U1835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835">
        <f>Tabel1[[#This Row],[Senior mænd]]+Tabel1[[#This Row],[Senior damer]]</f>
        <v>232</v>
      </c>
      <c r="W1835">
        <f>Tabel1[[#This Row],[Langdist mænd]]+Tabel1[[#This Row],[Langdist damer]]</f>
        <v>15</v>
      </c>
      <c r="X1835">
        <f>Tabel1[[#This Row],[I alt]]</f>
        <v>297</v>
      </c>
      <c r="Y1835">
        <f>Tabel1[[#This Row],[Passive]]</f>
        <v>9</v>
      </c>
      <c r="Z1835">
        <f>Tabel1[[#This Row],[Total Aktive]]+Tabel1[[#This Row],[Total Passive]]</f>
        <v>306</v>
      </c>
    </row>
    <row r="1836" spans="1:26" x14ac:dyDescent="0.2">
      <c r="A1836">
        <v>2020</v>
      </c>
      <c r="B1836">
        <v>147</v>
      </c>
      <c r="C1836" t="s">
        <v>134</v>
      </c>
      <c r="D1836">
        <v>21</v>
      </c>
      <c r="E1836">
        <v>1</v>
      </c>
      <c r="F1836">
        <v>22</v>
      </c>
      <c r="G1836">
        <v>5</v>
      </c>
      <c r="H1836">
        <v>604</v>
      </c>
      <c r="I1836">
        <v>183</v>
      </c>
      <c r="J1836">
        <v>0</v>
      </c>
      <c r="K1836">
        <v>0</v>
      </c>
      <c r="L1836">
        <v>383</v>
      </c>
      <c r="M1836">
        <v>78</v>
      </c>
      <c r="N1836">
        <v>34</v>
      </c>
      <c r="O1836">
        <v>10</v>
      </c>
      <c r="P1836">
        <v>1341</v>
      </c>
      <c r="Q1836">
        <v>34</v>
      </c>
      <c r="R1836" t="str">
        <f>_xlfn.CONCAT(Tabel1[[#This Row],[KlubNr]]," - ",Tabel1[[#This Row],[Klubnavn]])</f>
        <v>147 - Midtsjællands Golfklub</v>
      </c>
      <c r="S1836">
        <f>Tabel1[[#This Row],[Fleks mænd]]+Tabel1[[#This Row],[Fleks damer]]</f>
        <v>461</v>
      </c>
      <c r="T1836">
        <f>Tabel1[[#This Row],[Junior drenge]]+Tabel1[[#This Row],[Junior piger]]+Tabel1[[#This Row],[Junior drenge uden banetill.]]+Tabel1[[#This Row],[Junior piger uden banetill.]]+Tabel1[[#This Row],[Senior mænd]]+Tabel1[[#This Row],[Senior damer]]</f>
        <v>836</v>
      </c>
      <c r="U1836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1836">
        <f>Tabel1[[#This Row],[Senior mænd]]+Tabel1[[#This Row],[Senior damer]]</f>
        <v>787</v>
      </c>
      <c r="W1836">
        <f>Tabel1[[#This Row],[Langdist mænd]]+Tabel1[[#This Row],[Langdist damer]]</f>
        <v>44</v>
      </c>
      <c r="X1836">
        <f>Tabel1[[#This Row],[I alt]]</f>
        <v>1341</v>
      </c>
      <c r="Y1836">
        <f>Tabel1[[#This Row],[Passive]]</f>
        <v>34</v>
      </c>
      <c r="Z1836">
        <f>Tabel1[[#This Row],[Total Aktive]]+Tabel1[[#This Row],[Total Passive]]</f>
        <v>1375</v>
      </c>
    </row>
    <row r="1837" spans="1:26" x14ac:dyDescent="0.2">
      <c r="A1837">
        <v>2020</v>
      </c>
      <c r="B1837">
        <v>149</v>
      </c>
      <c r="C1837" t="s">
        <v>131</v>
      </c>
      <c r="D1837">
        <v>21</v>
      </c>
      <c r="E1837">
        <v>6</v>
      </c>
      <c r="F1837">
        <v>11</v>
      </c>
      <c r="G1837">
        <v>4</v>
      </c>
      <c r="H1837">
        <v>318</v>
      </c>
      <c r="I1837">
        <v>179</v>
      </c>
      <c r="J1837">
        <v>0</v>
      </c>
      <c r="K1837">
        <v>0</v>
      </c>
      <c r="L1837">
        <v>43</v>
      </c>
      <c r="M1837">
        <v>15</v>
      </c>
      <c r="N1837">
        <v>20</v>
      </c>
      <c r="O1837">
        <v>13</v>
      </c>
      <c r="P1837">
        <v>630</v>
      </c>
      <c r="Q1837">
        <v>31</v>
      </c>
      <c r="R1837" t="str">
        <f>_xlfn.CONCAT(Tabel1[[#This Row],[KlubNr]]," - ",Tabel1[[#This Row],[Klubnavn]])</f>
        <v>149 - Aabenraa Golfklub</v>
      </c>
      <c r="S1837">
        <f>Tabel1[[#This Row],[Fleks mænd]]+Tabel1[[#This Row],[Fleks damer]]</f>
        <v>58</v>
      </c>
      <c r="T1837">
        <f>Tabel1[[#This Row],[Junior drenge]]+Tabel1[[#This Row],[Junior piger]]+Tabel1[[#This Row],[Junior drenge uden banetill.]]+Tabel1[[#This Row],[Junior piger uden banetill.]]+Tabel1[[#This Row],[Senior mænd]]+Tabel1[[#This Row],[Senior damer]]</f>
        <v>539</v>
      </c>
      <c r="U1837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837">
        <f>Tabel1[[#This Row],[Senior mænd]]+Tabel1[[#This Row],[Senior damer]]</f>
        <v>497</v>
      </c>
      <c r="W1837">
        <f>Tabel1[[#This Row],[Langdist mænd]]+Tabel1[[#This Row],[Langdist damer]]</f>
        <v>33</v>
      </c>
      <c r="X1837">
        <f>Tabel1[[#This Row],[I alt]]</f>
        <v>630</v>
      </c>
      <c r="Y1837">
        <f>Tabel1[[#This Row],[Passive]]</f>
        <v>31</v>
      </c>
      <c r="Z1837">
        <f>Tabel1[[#This Row],[Total Aktive]]+Tabel1[[#This Row],[Total Passive]]</f>
        <v>661</v>
      </c>
    </row>
    <row r="1838" spans="1:26" x14ac:dyDescent="0.2">
      <c r="A1838">
        <v>2020</v>
      </c>
      <c r="B1838">
        <v>150</v>
      </c>
      <c r="C1838" t="s">
        <v>154</v>
      </c>
      <c r="D1838">
        <v>3</v>
      </c>
      <c r="E1838">
        <v>3</v>
      </c>
      <c r="F1838">
        <v>7</v>
      </c>
      <c r="G1838">
        <v>2</v>
      </c>
      <c r="H1838">
        <v>373</v>
      </c>
      <c r="I1838">
        <v>99</v>
      </c>
      <c r="J1838">
        <v>0</v>
      </c>
      <c r="K1838">
        <v>0</v>
      </c>
      <c r="L1838">
        <v>34</v>
      </c>
      <c r="M1838">
        <v>15</v>
      </c>
      <c r="N1838">
        <v>5</v>
      </c>
      <c r="O1838">
        <v>3</v>
      </c>
      <c r="P1838">
        <v>544</v>
      </c>
      <c r="Q1838">
        <v>48</v>
      </c>
      <c r="R1838" t="str">
        <f>_xlfn.CONCAT(Tabel1[[#This Row],[KlubNr]]," - ",Tabel1[[#This Row],[Klubnavn]])</f>
        <v>150 - Randers Fjord Golfklub</v>
      </c>
      <c r="S1838">
        <f>Tabel1[[#This Row],[Fleks mænd]]+Tabel1[[#This Row],[Fleks damer]]</f>
        <v>49</v>
      </c>
      <c r="T1838">
        <f>Tabel1[[#This Row],[Junior drenge]]+Tabel1[[#This Row],[Junior piger]]+Tabel1[[#This Row],[Junior drenge uden banetill.]]+Tabel1[[#This Row],[Junior piger uden banetill.]]+Tabel1[[#This Row],[Senior mænd]]+Tabel1[[#This Row],[Senior damer]]</f>
        <v>487</v>
      </c>
      <c r="U1838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838">
        <f>Tabel1[[#This Row],[Senior mænd]]+Tabel1[[#This Row],[Senior damer]]</f>
        <v>472</v>
      </c>
      <c r="W1838">
        <f>Tabel1[[#This Row],[Langdist mænd]]+Tabel1[[#This Row],[Langdist damer]]</f>
        <v>8</v>
      </c>
      <c r="X1838">
        <f>Tabel1[[#This Row],[I alt]]</f>
        <v>544</v>
      </c>
      <c r="Y1838">
        <f>Tabel1[[#This Row],[Passive]]</f>
        <v>48</v>
      </c>
      <c r="Z1838">
        <f>Tabel1[[#This Row],[Total Aktive]]+Tabel1[[#This Row],[Total Passive]]</f>
        <v>592</v>
      </c>
    </row>
    <row r="1839" spans="1:26" x14ac:dyDescent="0.2">
      <c r="A1839">
        <v>2020</v>
      </c>
      <c r="B1839">
        <v>151</v>
      </c>
      <c r="C1839" t="s">
        <v>94</v>
      </c>
      <c r="D1839">
        <v>12</v>
      </c>
      <c r="E1839">
        <v>3</v>
      </c>
      <c r="F1839">
        <v>17</v>
      </c>
      <c r="G1839">
        <v>4</v>
      </c>
      <c r="H1839">
        <v>285</v>
      </c>
      <c r="I1839">
        <v>87</v>
      </c>
      <c r="J1839">
        <v>5</v>
      </c>
      <c r="K1839">
        <v>0</v>
      </c>
      <c r="L1839">
        <v>1896</v>
      </c>
      <c r="M1839">
        <v>346</v>
      </c>
      <c r="N1839">
        <v>6</v>
      </c>
      <c r="O1839">
        <v>3</v>
      </c>
      <c r="P1839">
        <v>2664</v>
      </c>
      <c r="Q1839">
        <v>56</v>
      </c>
      <c r="R1839" t="str">
        <f>_xlfn.CONCAT(Tabel1[[#This Row],[KlubNr]]," - ",Tabel1[[#This Row],[Klubnavn]])</f>
        <v>151 - Vallø Golfklub</v>
      </c>
      <c r="S1839">
        <f>Tabel1[[#This Row],[Fleks mænd]]+Tabel1[[#This Row],[Fleks damer]]</f>
        <v>2242</v>
      </c>
      <c r="T1839">
        <f>Tabel1[[#This Row],[Junior drenge]]+Tabel1[[#This Row],[Junior piger]]+Tabel1[[#This Row],[Junior drenge uden banetill.]]+Tabel1[[#This Row],[Junior piger uden banetill.]]+Tabel1[[#This Row],[Senior mænd]]+Tabel1[[#This Row],[Senior damer]]</f>
        <v>408</v>
      </c>
      <c r="U1839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1839">
        <f>Tabel1[[#This Row],[Senior mænd]]+Tabel1[[#This Row],[Senior damer]]</f>
        <v>372</v>
      </c>
      <c r="W1839">
        <f>Tabel1[[#This Row],[Langdist mænd]]+Tabel1[[#This Row],[Langdist damer]]</f>
        <v>9</v>
      </c>
      <c r="X1839">
        <f>Tabel1[[#This Row],[I alt]]</f>
        <v>2664</v>
      </c>
      <c r="Y1839">
        <f>Tabel1[[#This Row],[Passive]]</f>
        <v>56</v>
      </c>
      <c r="Z1839">
        <f>Tabel1[[#This Row],[Total Aktive]]+Tabel1[[#This Row],[Total Passive]]</f>
        <v>2720</v>
      </c>
    </row>
    <row r="1840" spans="1:26" x14ac:dyDescent="0.2">
      <c r="A1840">
        <v>2020</v>
      </c>
      <c r="B1840">
        <v>152</v>
      </c>
      <c r="C1840" t="s">
        <v>108</v>
      </c>
      <c r="D1840">
        <v>36</v>
      </c>
      <c r="E1840">
        <v>6</v>
      </c>
      <c r="F1840">
        <v>1</v>
      </c>
      <c r="G1840">
        <v>0</v>
      </c>
      <c r="H1840">
        <v>417</v>
      </c>
      <c r="I1840">
        <v>129</v>
      </c>
      <c r="J1840">
        <v>1</v>
      </c>
      <c r="K1840">
        <v>0</v>
      </c>
      <c r="L1840">
        <v>338</v>
      </c>
      <c r="M1840">
        <v>146</v>
      </c>
      <c r="N1840">
        <v>4</v>
      </c>
      <c r="O1840">
        <v>1</v>
      </c>
      <c r="P1840">
        <v>1079</v>
      </c>
      <c r="Q1840">
        <v>54</v>
      </c>
      <c r="R1840" t="str">
        <f>_xlfn.CONCAT(Tabel1[[#This Row],[KlubNr]]," - ",Tabel1[[#This Row],[Klubnavn]])</f>
        <v>152 - Trelleborg Golfklub Slagelse</v>
      </c>
      <c r="S1840">
        <f>Tabel1[[#This Row],[Fleks mænd]]+Tabel1[[#This Row],[Fleks damer]]</f>
        <v>484</v>
      </c>
      <c r="T1840">
        <f>Tabel1[[#This Row],[Junior drenge]]+Tabel1[[#This Row],[Junior piger]]+Tabel1[[#This Row],[Junior drenge uden banetill.]]+Tabel1[[#This Row],[Junior piger uden banetill.]]+Tabel1[[#This Row],[Senior mænd]]+Tabel1[[#This Row],[Senior damer]]</f>
        <v>589</v>
      </c>
      <c r="U1840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1840">
        <f>Tabel1[[#This Row],[Senior mænd]]+Tabel1[[#This Row],[Senior damer]]</f>
        <v>546</v>
      </c>
      <c r="W1840">
        <f>Tabel1[[#This Row],[Langdist mænd]]+Tabel1[[#This Row],[Langdist damer]]</f>
        <v>5</v>
      </c>
      <c r="X1840">
        <f>Tabel1[[#This Row],[I alt]]</f>
        <v>1079</v>
      </c>
      <c r="Y1840">
        <f>Tabel1[[#This Row],[Passive]]</f>
        <v>54</v>
      </c>
      <c r="Z1840">
        <f>Tabel1[[#This Row],[Total Aktive]]+Tabel1[[#This Row],[Total Passive]]</f>
        <v>1133</v>
      </c>
    </row>
    <row r="1841" spans="1:26" x14ac:dyDescent="0.2">
      <c r="A1841">
        <v>2020</v>
      </c>
      <c r="B1841">
        <v>153</v>
      </c>
      <c r="C1841" t="s">
        <v>109</v>
      </c>
      <c r="D1841">
        <v>31</v>
      </c>
      <c r="E1841">
        <v>5</v>
      </c>
      <c r="F1841">
        <v>14</v>
      </c>
      <c r="G1841">
        <v>5</v>
      </c>
      <c r="H1841">
        <v>507</v>
      </c>
      <c r="I1841">
        <v>212</v>
      </c>
      <c r="J1841">
        <v>1</v>
      </c>
      <c r="K1841">
        <v>0</v>
      </c>
      <c r="L1841">
        <v>103</v>
      </c>
      <c r="M1841">
        <v>89</v>
      </c>
      <c r="N1841">
        <v>2</v>
      </c>
      <c r="O1841">
        <v>1</v>
      </c>
      <c r="P1841">
        <v>970</v>
      </c>
      <c r="Q1841">
        <v>38</v>
      </c>
      <c r="R1841" t="str">
        <f>_xlfn.CONCAT(Tabel1[[#This Row],[KlubNr]]," - ",Tabel1[[#This Row],[Klubnavn]])</f>
        <v>153 - Hedensted Golf Klub</v>
      </c>
      <c r="S1841">
        <f>Tabel1[[#This Row],[Fleks mænd]]+Tabel1[[#This Row],[Fleks damer]]</f>
        <v>192</v>
      </c>
      <c r="T1841">
        <f>Tabel1[[#This Row],[Junior drenge]]+Tabel1[[#This Row],[Junior piger]]+Tabel1[[#This Row],[Junior drenge uden banetill.]]+Tabel1[[#This Row],[Junior piger uden banetill.]]+Tabel1[[#This Row],[Senior mænd]]+Tabel1[[#This Row],[Senior damer]]</f>
        <v>774</v>
      </c>
      <c r="U1841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1841">
        <f>Tabel1[[#This Row],[Senior mænd]]+Tabel1[[#This Row],[Senior damer]]</f>
        <v>719</v>
      </c>
      <c r="W1841">
        <f>Tabel1[[#This Row],[Langdist mænd]]+Tabel1[[#This Row],[Langdist damer]]</f>
        <v>3</v>
      </c>
      <c r="X1841">
        <f>Tabel1[[#This Row],[I alt]]</f>
        <v>970</v>
      </c>
      <c r="Y1841">
        <f>Tabel1[[#This Row],[Passive]]</f>
        <v>38</v>
      </c>
      <c r="Z1841">
        <f>Tabel1[[#This Row],[Total Aktive]]+Tabel1[[#This Row],[Total Passive]]</f>
        <v>1008</v>
      </c>
    </row>
    <row r="1842" spans="1:26" x14ac:dyDescent="0.2">
      <c r="A1842">
        <v>2020</v>
      </c>
      <c r="B1842">
        <v>154</v>
      </c>
      <c r="C1842" t="s">
        <v>150</v>
      </c>
      <c r="D1842">
        <v>15</v>
      </c>
      <c r="E1842">
        <v>2</v>
      </c>
      <c r="F1842">
        <v>3</v>
      </c>
      <c r="G1842">
        <v>0</v>
      </c>
      <c r="H1842">
        <v>264</v>
      </c>
      <c r="I1842">
        <v>144</v>
      </c>
      <c r="J1842">
        <v>0</v>
      </c>
      <c r="K1842">
        <v>0</v>
      </c>
      <c r="L1842">
        <v>55</v>
      </c>
      <c r="M1842">
        <v>25</v>
      </c>
      <c r="N1842">
        <v>46</v>
      </c>
      <c r="O1842">
        <v>16</v>
      </c>
      <c r="P1842">
        <v>570</v>
      </c>
      <c r="Q1842">
        <v>20</v>
      </c>
      <c r="R1842" t="str">
        <f>_xlfn.CONCAT(Tabel1[[#This Row],[KlubNr]]," - ",Tabel1[[#This Row],[Klubnavn]])</f>
        <v>154 - Skærbæk Mølle Golfklub Ølgod</v>
      </c>
      <c r="S1842">
        <f>Tabel1[[#This Row],[Fleks mænd]]+Tabel1[[#This Row],[Fleks damer]]</f>
        <v>80</v>
      </c>
      <c r="T1842">
        <f>Tabel1[[#This Row],[Junior drenge]]+Tabel1[[#This Row],[Junior piger]]+Tabel1[[#This Row],[Junior drenge uden banetill.]]+Tabel1[[#This Row],[Junior piger uden banetill.]]+Tabel1[[#This Row],[Senior mænd]]+Tabel1[[#This Row],[Senior damer]]</f>
        <v>428</v>
      </c>
      <c r="U1842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1842">
        <f>Tabel1[[#This Row],[Senior mænd]]+Tabel1[[#This Row],[Senior damer]]</f>
        <v>408</v>
      </c>
      <c r="W1842">
        <f>Tabel1[[#This Row],[Langdist mænd]]+Tabel1[[#This Row],[Langdist damer]]</f>
        <v>62</v>
      </c>
      <c r="X1842">
        <f>Tabel1[[#This Row],[I alt]]</f>
        <v>570</v>
      </c>
      <c r="Y1842">
        <f>Tabel1[[#This Row],[Passive]]</f>
        <v>20</v>
      </c>
      <c r="Z1842">
        <f>Tabel1[[#This Row],[Total Aktive]]+Tabel1[[#This Row],[Total Passive]]</f>
        <v>590</v>
      </c>
    </row>
    <row r="1843" spans="1:26" x14ac:dyDescent="0.2">
      <c r="A1843">
        <v>2020</v>
      </c>
      <c r="B1843">
        <v>155</v>
      </c>
      <c r="C1843" t="s">
        <v>184</v>
      </c>
      <c r="D1843">
        <v>16</v>
      </c>
      <c r="E1843">
        <v>2</v>
      </c>
      <c r="F1843">
        <v>0</v>
      </c>
      <c r="G1843">
        <v>0</v>
      </c>
      <c r="H1843">
        <v>302</v>
      </c>
      <c r="I1843">
        <v>143</v>
      </c>
      <c r="J1843">
        <v>0</v>
      </c>
      <c r="K1843">
        <v>0</v>
      </c>
      <c r="L1843">
        <v>34</v>
      </c>
      <c r="M1843">
        <v>21</v>
      </c>
      <c r="N1843">
        <v>14</v>
      </c>
      <c r="O1843">
        <v>3</v>
      </c>
      <c r="P1843">
        <v>535</v>
      </c>
      <c r="Q1843">
        <v>31</v>
      </c>
      <c r="R1843" t="str">
        <f>_xlfn.CONCAT(Tabel1[[#This Row],[KlubNr]]," - ",Tabel1[[#This Row],[Klubnavn]])</f>
        <v>155 - Hobro Golfklub</v>
      </c>
      <c r="S1843">
        <f>Tabel1[[#This Row],[Fleks mænd]]+Tabel1[[#This Row],[Fleks damer]]</f>
        <v>55</v>
      </c>
      <c r="T1843">
        <f>Tabel1[[#This Row],[Junior drenge]]+Tabel1[[#This Row],[Junior piger]]+Tabel1[[#This Row],[Junior drenge uden banetill.]]+Tabel1[[#This Row],[Junior piger uden banetill.]]+Tabel1[[#This Row],[Senior mænd]]+Tabel1[[#This Row],[Senior damer]]</f>
        <v>463</v>
      </c>
      <c r="U1843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843">
        <f>Tabel1[[#This Row],[Senior mænd]]+Tabel1[[#This Row],[Senior damer]]</f>
        <v>445</v>
      </c>
      <c r="W1843">
        <f>Tabel1[[#This Row],[Langdist mænd]]+Tabel1[[#This Row],[Langdist damer]]</f>
        <v>17</v>
      </c>
      <c r="X1843">
        <f>Tabel1[[#This Row],[I alt]]</f>
        <v>535</v>
      </c>
      <c r="Y1843">
        <f>Tabel1[[#This Row],[Passive]]</f>
        <v>31</v>
      </c>
      <c r="Z1843">
        <f>Tabel1[[#This Row],[Total Aktive]]+Tabel1[[#This Row],[Total Passive]]</f>
        <v>566</v>
      </c>
    </row>
    <row r="1844" spans="1:26" x14ac:dyDescent="0.2">
      <c r="A1844">
        <v>2020</v>
      </c>
      <c r="B1844">
        <v>156</v>
      </c>
      <c r="C1844" t="s">
        <v>166</v>
      </c>
      <c r="D1844">
        <v>16</v>
      </c>
      <c r="E1844">
        <v>0</v>
      </c>
      <c r="F1844">
        <v>8</v>
      </c>
      <c r="G1844">
        <v>2</v>
      </c>
      <c r="H1844">
        <v>322</v>
      </c>
      <c r="I1844">
        <v>125</v>
      </c>
      <c r="J1844">
        <v>0</v>
      </c>
      <c r="K1844">
        <v>0</v>
      </c>
      <c r="L1844">
        <v>12</v>
      </c>
      <c r="M1844">
        <v>13</v>
      </c>
      <c r="N1844">
        <v>7</v>
      </c>
      <c r="O1844">
        <v>1</v>
      </c>
      <c r="P1844">
        <v>506</v>
      </c>
      <c r="Q1844">
        <v>22</v>
      </c>
      <c r="R1844" t="str">
        <f>_xlfn.CONCAT(Tabel1[[#This Row],[KlubNr]]," - ",Tabel1[[#This Row],[Klubnavn]])</f>
        <v>156 - Aars Golfklub</v>
      </c>
      <c r="S1844">
        <f>Tabel1[[#This Row],[Fleks mænd]]+Tabel1[[#This Row],[Fleks damer]]</f>
        <v>25</v>
      </c>
      <c r="T1844">
        <f>Tabel1[[#This Row],[Junior drenge]]+Tabel1[[#This Row],[Junior piger]]+Tabel1[[#This Row],[Junior drenge uden banetill.]]+Tabel1[[#This Row],[Junior piger uden banetill.]]+Tabel1[[#This Row],[Senior mænd]]+Tabel1[[#This Row],[Senior damer]]</f>
        <v>473</v>
      </c>
      <c r="U1844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844">
        <f>Tabel1[[#This Row],[Senior mænd]]+Tabel1[[#This Row],[Senior damer]]</f>
        <v>447</v>
      </c>
      <c r="W1844">
        <f>Tabel1[[#This Row],[Langdist mænd]]+Tabel1[[#This Row],[Langdist damer]]</f>
        <v>8</v>
      </c>
      <c r="X1844">
        <f>Tabel1[[#This Row],[I alt]]</f>
        <v>506</v>
      </c>
      <c r="Y1844">
        <f>Tabel1[[#This Row],[Passive]]</f>
        <v>22</v>
      </c>
      <c r="Z1844">
        <f>Tabel1[[#This Row],[Total Aktive]]+Tabel1[[#This Row],[Total Passive]]</f>
        <v>528</v>
      </c>
    </row>
    <row r="1845" spans="1:26" x14ac:dyDescent="0.2">
      <c r="A1845">
        <v>2020</v>
      </c>
      <c r="B1845">
        <v>157</v>
      </c>
      <c r="C1845" t="s">
        <v>126</v>
      </c>
      <c r="D1845">
        <v>20</v>
      </c>
      <c r="E1845">
        <v>2</v>
      </c>
      <c r="F1845">
        <v>11</v>
      </c>
      <c r="G1845">
        <v>3</v>
      </c>
      <c r="H1845">
        <v>485</v>
      </c>
      <c r="I1845">
        <v>88</v>
      </c>
      <c r="J1845">
        <v>0</v>
      </c>
      <c r="K1845">
        <v>0</v>
      </c>
      <c r="L1845">
        <v>379</v>
      </c>
      <c r="M1845">
        <v>102</v>
      </c>
      <c r="N1845">
        <v>4</v>
      </c>
      <c r="O1845">
        <v>1</v>
      </c>
      <c r="P1845">
        <v>1095</v>
      </c>
      <c r="Q1845">
        <v>63</v>
      </c>
      <c r="R1845" t="str">
        <f>_xlfn.CONCAT(Tabel1[[#This Row],[KlubNr]]," - ",Tabel1[[#This Row],[Klubnavn]])</f>
        <v>157 - Ishøj Golfklub</v>
      </c>
      <c r="S1845">
        <f>Tabel1[[#This Row],[Fleks mænd]]+Tabel1[[#This Row],[Fleks damer]]</f>
        <v>481</v>
      </c>
      <c r="T1845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1845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845">
        <f>Tabel1[[#This Row],[Senior mænd]]+Tabel1[[#This Row],[Senior damer]]</f>
        <v>573</v>
      </c>
      <c r="W1845">
        <f>Tabel1[[#This Row],[Langdist mænd]]+Tabel1[[#This Row],[Langdist damer]]</f>
        <v>5</v>
      </c>
      <c r="X1845">
        <f>Tabel1[[#This Row],[I alt]]</f>
        <v>1095</v>
      </c>
      <c r="Y1845">
        <f>Tabel1[[#This Row],[Passive]]</f>
        <v>63</v>
      </c>
      <c r="Z1845">
        <f>Tabel1[[#This Row],[Total Aktive]]+Tabel1[[#This Row],[Total Passive]]</f>
        <v>1158</v>
      </c>
    </row>
    <row r="1846" spans="1:26" x14ac:dyDescent="0.2">
      <c r="A1846">
        <v>2020</v>
      </c>
      <c r="B1846">
        <v>159</v>
      </c>
      <c r="C1846" t="s">
        <v>237</v>
      </c>
      <c r="D1846">
        <v>16</v>
      </c>
      <c r="E1846">
        <v>2</v>
      </c>
      <c r="F1846">
        <v>9</v>
      </c>
      <c r="G1846">
        <v>1</v>
      </c>
      <c r="H1846">
        <v>359</v>
      </c>
      <c r="I1846">
        <v>99</v>
      </c>
      <c r="J1846">
        <v>0</v>
      </c>
      <c r="K1846">
        <v>0</v>
      </c>
      <c r="L1846">
        <v>80</v>
      </c>
      <c r="M1846">
        <v>12</v>
      </c>
      <c r="N1846">
        <v>7</v>
      </c>
      <c r="O1846">
        <v>1</v>
      </c>
      <c r="P1846">
        <v>586</v>
      </c>
      <c r="Q1846">
        <v>30</v>
      </c>
      <c r="R1846" t="str">
        <f>_xlfn.CONCAT(Tabel1[[#This Row],[KlubNr]]," - ",Tabel1[[#This Row],[Klubnavn]])</f>
        <v>159 - Volstrup Golf Klub</v>
      </c>
      <c r="S1846">
        <f>Tabel1[[#This Row],[Fleks mænd]]+Tabel1[[#This Row],[Fleks damer]]</f>
        <v>92</v>
      </c>
      <c r="T1846">
        <f>Tabel1[[#This Row],[Junior drenge]]+Tabel1[[#This Row],[Junior piger]]+Tabel1[[#This Row],[Junior drenge uden banetill.]]+Tabel1[[#This Row],[Junior piger uden banetill.]]+Tabel1[[#This Row],[Senior mænd]]+Tabel1[[#This Row],[Senior damer]]</f>
        <v>486</v>
      </c>
      <c r="U1846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846">
        <f>Tabel1[[#This Row],[Senior mænd]]+Tabel1[[#This Row],[Senior damer]]</f>
        <v>458</v>
      </c>
      <c r="W1846">
        <f>Tabel1[[#This Row],[Langdist mænd]]+Tabel1[[#This Row],[Langdist damer]]</f>
        <v>8</v>
      </c>
      <c r="X1846">
        <f>Tabel1[[#This Row],[I alt]]</f>
        <v>586</v>
      </c>
      <c r="Y1846">
        <f>Tabel1[[#This Row],[Passive]]</f>
        <v>30</v>
      </c>
      <c r="Z1846">
        <f>Tabel1[[#This Row],[Total Aktive]]+Tabel1[[#This Row],[Total Passive]]</f>
        <v>616</v>
      </c>
    </row>
    <row r="1847" spans="1:26" x14ac:dyDescent="0.2">
      <c r="A1847">
        <v>2020</v>
      </c>
      <c r="B1847">
        <v>162</v>
      </c>
      <c r="C1847" t="s">
        <v>183</v>
      </c>
      <c r="D1847">
        <v>4</v>
      </c>
      <c r="E1847">
        <v>0</v>
      </c>
      <c r="F1847">
        <v>25</v>
      </c>
      <c r="G1847">
        <v>6</v>
      </c>
      <c r="H1847">
        <v>263</v>
      </c>
      <c r="I1847">
        <v>121</v>
      </c>
      <c r="J1847">
        <v>0</v>
      </c>
      <c r="K1847">
        <v>0</v>
      </c>
      <c r="L1847">
        <v>26</v>
      </c>
      <c r="M1847">
        <v>12</v>
      </c>
      <c r="N1847">
        <v>3</v>
      </c>
      <c r="O1847">
        <v>0</v>
      </c>
      <c r="P1847">
        <v>460</v>
      </c>
      <c r="Q1847">
        <v>4</v>
      </c>
      <c r="R1847" t="str">
        <f>_xlfn.CONCAT(Tabel1[[#This Row],[KlubNr]]," - ",Tabel1[[#This Row],[Klubnavn]])</f>
        <v>162 - Bogense Golfklub</v>
      </c>
      <c r="S1847">
        <f>Tabel1[[#This Row],[Fleks mænd]]+Tabel1[[#This Row],[Fleks damer]]</f>
        <v>38</v>
      </c>
      <c r="T1847">
        <f>Tabel1[[#This Row],[Junior drenge]]+Tabel1[[#This Row],[Junior piger]]+Tabel1[[#This Row],[Junior drenge uden banetill.]]+Tabel1[[#This Row],[Junior piger uden banetill.]]+Tabel1[[#This Row],[Senior mænd]]+Tabel1[[#This Row],[Senior damer]]</f>
        <v>419</v>
      </c>
      <c r="U1847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847">
        <f>Tabel1[[#This Row],[Senior mænd]]+Tabel1[[#This Row],[Senior damer]]</f>
        <v>384</v>
      </c>
      <c r="W1847">
        <f>Tabel1[[#This Row],[Langdist mænd]]+Tabel1[[#This Row],[Langdist damer]]</f>
        <v>3</v>
      </c>
      <c r="X1847">
        <f>Tabel1[[#This Row],[I alt]]</f>
        <v>460</v>
      </c>
      <c r="Y1847">
        <f>Tabel1[[#This Row],[Passive]]</f>
        <v>4</v>
      </c>
      <c r="Z1847">
        <f>Tabel1[[#This Row],[Total Aktive]]+Tabel1[[#This Row],[Total Passive]]</f>
        <v>464</v>
      </c>
    </row>
    <row r="1848" spans="1:26" x14ac:dyDescent="0.2">
      <c r="A1848">
        <v>2020</v>
      </c>
      <c r="B1848">
        <v>163</v>
      </c>
      <c r="C1848" t="s">
        <v>129</v>
      </c>
      <c r="D1848">
        <v>26</v>
      </c>
      <c r="E1848">
        <v>11</v>
      </c>
      <c r="F1848">
        <v>10</v>
      </c>
      <c r="G1848">
        <v>1</v>
      </c>
      <c r="H1848">
        <v>562</v>
      </c>
      <c r="I1848">
        <v>186</v>
      </c>
      <c r="J1848">
        <v>1</v>
      </c>
      <c r="K1848">
        <v>0</v>
      </c>
      <c r="L1848">
        <v>277</v>
      </c>
      <c r="M1848">
        <v>132</v>
      </c>
      <c r="N1848">
        <v>0</v>
      </c>
      <c r="O1848">
        <v>0</v>
      </c>
      <c r="P1848">
        <v>1206</v>
      </c>
      <c r="Q1848">
        <v>17</v>
      </c>
      <c r="R1848" t="str">
        <f>_xlfn.CONCAT(Tabel1[[#This Row],[KlubNr]]," - ",Tabel1[[#This Row],[Klubnavn]])</f>
        <v>163 - Værebro Golfklub</v>
      </c>
      <c r="S1848">
        <f>Tabel1[[#This Row],[Fleks mænd]]+Tabel1[[#This Row],[Fleks damer]]</f>
        <v>409</v>
      </c>
      <c r="T1848">
        <f>Tabel1[[#This Row],[Junior drenge]]+Tabel1[[#This Row],[Junior piger]]+Tabel1[[#This Row],[Junior drenge uden banetill.]]+Tabel1[[#This Row],[Junior piger uden banetill.]]+Tabel1[[#This Row],[Senior mænd]]+Tabel1[[#This Row],[Senior damer]]</f>
        <v>796</v>
      </c>
      <c r="U1848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1848">
        <f>Tabel1[[#This Row],[Senior mænd]]+Tabel1[[#This Row],[Senior damer]]</f>
        <v>748</v>
      </c>
      <c r="W1848">
        <f>Tabel1[[#This Row],[Langdist mænd]]+Tabel1[[#This Row],[Langdist damer]]</f>
        <v>0</v>
      </c>
      <c r="X1848">
        <f>Tabel1[[#This Row],[I alt]]</f>
        <v>1206</v>
      </c>
      <c r="Y1848">
        <f>Tabel1[[#This Row],[Passive]]</f>
        <v>17</v>
      </c>
      <c r="Z1848">
        <f>Tabel1[[#This Row],[Total Aktive]]+Tabel1[[#This Row],[Total Passive]]</f>
        <v>1223</v>
      </c>
    </row>
    <row r="1849" spans="1:26" x14ac:dyDescent="0.2">
      <c r="A1849">
        <v>2020</v>
      </c>
      <c r="B1849">
        <v>165</v>
      </c>
      <c r="C1849" t="s">
        <v>194</v>
      </c>
      <c r="D1849">
        <v>0</v>
      </c>
      <c r="E1849">
        <v>0</v>
      </c>
      <c r="F1849">
        <v>2</v>
      </c>
      <c r="G1849">
        <v>0</v>
      </c>
      <c r="H1849">
        <v>77</v>
      </c>
      <c r="I1849">
        <v>44</v>
      </c>
      <c r="J1849">
        <v>0</v>
      </c>
      <c r="K1849">
        <v>0</v>
      </c>
      <c r="L1849">
        <v>109</v>
      </c>
      <c r="M1849">
        <v>29</v>
      </c>
      <c r="N1849">
        <v>14</v>
      </c>
      <c r="O1849">
        <v>7</v>
      </c>
      <c r="P1849">
        <v>282</v>
      </c>
      <c r="Q1849">
        <v>66</v>
      </c>
      <c r="R1849" t="str">
        <f>_xlfn.CONCAT(Tabel1[[#This Row],[KlubNr]]," - ",Tabel1[[#This Row],[Klubnavn]])</f>
        <v>165 - Ærø Golf Klub</v>
      </c>
      <c r="S1849">
        <f>Tabel1[[#This Row],[Fleks mænd]]+Tabel1[[#This Row],[Fleks damer]]</f>
        <v>138</v>
      </c>
      <c r="T1849">
        <f>Tabel1[[#This Row],[Junior drenge]]+Tabel1[[#This Row],[Junior piger]]+Tabel1[[#This Row],[Junior drenge uden banetill.]]+Tabel1[[#This Row],[Junior piger uden banetill.]]+Tabel1[[#This Row],[Senior mænd]]+Tabel1[[#This Row],[Senior damer]]</f>
        <v>123</v>
      </c>
      <c r="U1849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849">
        <f>Tabel1[[#This Row],[Senior mænd]]+Tabel1[[#This Row],[Senior damer]]</f>
        <v>121</v>
      </c>
      <c r="W1849">
        <f>Tabel1[[#This Row],[Langdist mænd]]+Tabel1[[#This Row],[Langdist damer]]</f>
        <v>21</v>
      </c>
      <c r="X1849">
        <f>Tabel1[[#This Row],[I alt]]</f>
        <v>282</v>
      </c>
      <c r="Y1849">
        <f>Tabel1[[#This Row],[Passive]]</f>
        <v>66</v>
      </c>
      <c r="Z1849">
        <f>Tabel1[[#This Row],[Total Aktive]]+Tabel1[[#This Row],[Total Passive]]</f>
        <v>348</v>
      </c>
    </row>
    <row r="1850" spans="1:26" x14ac:dyDescent="0.2">
      <c r="A1850">
        <v>2020</v>
      </c>
      <c r="B1850">
        <v>167</v>
      </c>
      <c r="C1850" t="s">
        <v>173</v>
      </c>
      <c r="D1850">
        <v>12</v>
      </c>
      <c r="E1850">
        <v>1</v>
      </c>
      <c r="F1850">
        <v>7</v>
      </c>
      <c r="G1850">
        <v>1</v>
      </c>
      <c r="H1850">
        <v>252</v>
      </c>
      <c r="I1850">
        <v>93</v>
      </c>
      <c r="J1850">
        <v>0</v>
      </c>
      <c r="K1850">
        <v>0</v>
      </c>
      <c r="L1850">
        <v>63</v>
      </c>
      <c r="M1850">
        <v>34</v>
      </c>
      <c r="N1850">
        <v>10</v>
      </c>
      <c r="O1850">
        <v>5</v>
      </c>
      <c r="P1850">
        <v>478</v>
      </c>
      <c r="Q1850">
        <v>23</v>
      </c>
      <c r="R1850" t="str">
        <f>_xlfn.CONCAT(Tabel1[[#This Row],[KlubNr]]," - ",Tabel1[[#This Row],[Klubnavn]])</f>
        <v>167 - Barløseborg Golfklub</v>
      </c>
      <c r="S1850">
        <f>Tabel1[[#This Row],[Fleks mænd]]+Tabel1[[#This Row],[Fleks damer]]</f>
        <v>97</v>
      </c>
      <c r="T1850">
        <f>Tabel1[[#This Row],[Junior drenge]]+Tabel1[[#This Row],[Junior piger]]+Tabel1[[#This Row],[Junior drenge uden banetill.]]+Tabel1[[#This Row],[Junior piger uden banetill.]]+Tabel1[[#This Row],[Senior mænd]]+Tabel1[[#This Row],[Senior damer]]</f>
        <v>366</v>
      </c>
      <c r="U1850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850">
        <f>Tabel1[[#This Row],[Senior mænd]]+Tabel1[[#This Row],[Senior damer]]</f>
        <v>345</v>
      </c>
      <c r="W1850">
        <f>Tabel1[[#This Row],[Langdist mænd]]+Tabel1[[#This Row],[Langdist damer]]</f>
        <v>15</v>
      </c>
      <c r="X1850">
        <f>Tabel1[[#This Row],[I alt]]</f>
        <v>478</v>
      </c>
      <c r="Y1850">
        <f>Tabel1[[#This Row],[Passive]]</f>
        <v>23</v>
      </c>
      <c r="Z1850">
        <f>Tabel1[[#This Row],[Total Aktive]]+Tabel1[[#This Row],[Total Passive]]</f>
        <v>501</v>
      </c>
    </row>
    <row r="1851" spans="1:26" x14ac:dyDescent="0.2">
      <c r="A1851">
        <v>2020</v>
      </c>
      <c r="B1851">
        <v>168</v>
      </c>
      <c r="C1851" t="s">
        <v>200</v>
      </c>
      <c r="D1851">
        <v>2</v>
      </c>
      <c r="E1851">
        <v>0</v>
      </c>
      <c r="F1851">
        <v>0</v>
      </c>
      <c r="G1851">
        <v>0</v>
      </c>
      <c r="H1851">
        <v>53</v>
      </c>
      <c r="I1851">
        <v>17</v>
      </c>
      <c r="J1851">
        <v>0</v>
      </c>
      <c r="K1851">
        <v>0</v>
      </c>
      <c r="L1851">
        <v>2</v>
      </c>
      <c r="M1851">
        <v>1</v>
      </c>
      <c r="N1851">
        <v>28</v>
      </c>
      <c r="O1851">
        <v>16</v>
      </c>
      <c r="P1851">
        <v>119</v>
      </c>
      <c r="Q1851">
        <v>0</v>
      </c>
      <c r="R1851" t="str">
        <f>_xlfn.CONCAT(Tabel1[[#This Row],[KlubNr]]," - ",Tabel1[[#This Row],[Klubnavn]])</f>
        <v>168 - Rømø Golf Klub</v>
      </c>
      <c r="S1851">
        <f>Tabel1[[#This Row],[Fleks mænd]]+Tabel1[[#This Row],[Fleks damer]]</f>
        <v>3</v>
      </c>
      <c r="T1851">
        <f>Tabel1[[#This Row],[Junior drenge]]+Tabel1[[#This Row],[Junior piger]]+Tabel1[[#This Row],[Junior drenge uden banetill.]]+Tabel1[[#This Row],[Junior piger uden banetill.]]+Tabel1[[#This Row],[Senior mænd]]+Tabel1[[#This Row],[Senior damer]]</f>
        <v>72</v>
      </c>
      <c r="U1851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851">
        <f>Tabel1[[#This Row],[Senior mænd]]+Tabel1[[#This Row],[Senior damer]]</f>
        <v>70</v>
      </c>
      <c r="W1851">
        <f>Tabel1[[#This Row],[Langdist mænd]]+Tabel1[[#This Row],[Langdist damer]]</f>
        <v>44</v>
      </c>
      <c r="X1851">
        <f>Tabel1[[#This Row],[I alt]]</f>
        <v>119</v>
      </c>
      <c r="Y1851">
        <f>Tabel1[[#This Row],[Passive]]</f>
        <v>0</v>
      </c>
      <c r="Z1851">
        <f>Tabel1[[#This Row],[Total Aktive]]+Tabel1[[#This Row],[Total Passive]]</f>
        <v>119</v>
      </c>
    </row>
    <row r="1852" spans="1:26" x14ac:dyDescent="0.2">
      <c r="A1852">
        <v>2020</v>
      </c>
      <c r="B1852">
        <v>169</v>
      </c>
      <c r="C1852" t="s">
        <v>99</v>
      </c>
      <c r="D1852">
        <v>20</v>
      </c>
      <c r="E1852">
        <v>6</v>
      </c>
      <c r="F1852">
        <v>14</v>
      </c>
      <c r="G1852">
        <v>9</v>
      </c>
      <c r="H1852">
        <v>520</v>
      </c>
      <c r="I1852">
        <v>142</v>
      </c>
      <c r="J1852">
        <v>0</v>
      </c>
      <c r="K1852">
        <v>0</v>
      </c>
      <c r="L1852">
        <v>87</v>
      </c>
      <c r="M1852">
        <v>31</v>
      </c>
      <c r="N1852">
        <v>0</v>
      </c>
      <c r="O1852">
        <v>0</v>
      </c>
      <c r="P1852">
        <v>829</v>
      </c>
      <c r="Q1852">
        <v>0</v>
      </c>
      <c r="R1852" t="str">
        <f>_xlfn.CONCAT(Tabel1[[#This Row],[KlubNr]]," - ",Tabel1[[#This Row],[Klubnavn]])</f>
        <v>169 - Ledreborg Palace Golf Club</v>
      </c>
      <c r="S1852">
        <f>Tabel1[[#This Row],[Fleks mænd]]+Tabel1[[#This Row],[Fleks damer]]</f>
        <v>118</v>
      </c>
      <c r="T1852">
        <f>Tabel1[[#This Row],[Junior drenge]]+Tabel1[[#This Row],[Junior piger]]+Tabel1[[#This Row],[Junior drenge uden banetill.]]+Tabel1[[#This Row],[Junior piger uden banetill.]]+Tabel1[[#This Row],[Senior mænd]]+Tabel1[[#This Row],[Senior damer]]</f>
        <v>711</v>
      </c>
      <c r="U1852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1852">
        <f>Tabel1[[#This Row],[Senior mænd]]+Tabel1[[#This Row],[Senior damer]]</f>
        <v>662</v>
      </c>
      <c r="W1852">
        <f>Tabel1[[#This Row],[Langdist mænd]]+Tabel1[[#This Row],[Langdist damer]]</f>
        <v>0</v>
      </c>
      <c r="X1852">
        <f>Tabel1[[#This Row],[I alt]]</f>
        <v>829</v>
      </c>
      <c r="Y1852">
        <f>Tabel1[[#This Row],[Passive]]</f>
        <v>0</v>
      </c>
      <c r="Z1852">
        <f>Tabel1[[#This Row],[Total Aktive]]+Tabel1[[#This Row],[Total Passive]]</f>
        <v>829</v>
      </c>
    </row>
    <row r="1853" spans="1:26" x14ac:dyDescent="0.2">
      <c r="A1853">
        <v>2020</v>
      </c>
      <c r="B1853">
        <v>171</v>
      </c>
      <c r="C1853" t="s">
        <v>192</v>
      </c>
      <c r="D1853">
        <v>5</v>
      </c>
      <c r="E1853">
        <v>2</v>
      </c>
      <c r="F1853">
        <v>0</v>
      </c>
      <c r="G1853">
        <v>0</v>
      </c>
      <c r="H1853">
        <v>157</v>
      </c>
      <c r="I1853">
        <v>71</v>
      </c>
      <c r="J1853">
        <v>0</v>
      </c>
      <c r="K1853">
        <v>0</v>
      </c>
      <c r="L1853">
        <v>0</v>
      </c>
      <c r="M1853">
        <v>0</v>
      </c>
      <c r="N1853">
        <v>0</v>
      </c>
      <c r="O1853">
        <v>0</v>
      </c>
      <c r="P1853">
        <v>235</v>
      </c>
      <c r="Q1853">
        <v>4</v>
      </c>
      <c r="R1853" t="str">
        <f>_xlfn.CONCAT(Tabel1[[#This Row],[KlubNr]]," - ",Tabel1[[#This Row],[Klubnavn]])</f>
        <v>171 - Hedens Golfklub</v>
      </c>
      <c r="S1853">
        <f>Tabel1[[#This Row],[Fleks mænd]]+Tabel1[[#This Row],[Fleks damer]]</f>
        <v>0</v>
      </c>
      <c r="T1853">
        <f>Tabel1[[#This Row],[Junior drenge]]+Tabel1[[#This Row],[Junior piger]]+Tabel1[[#This Row],[Junior drenge uden banetill.]]+Tabel1[[#This Row],[Junior piger uden banetill.]]+Tabel1[[#This Row],[Senior mænd]]+Tabel1[[#This Row],[Senior damer]]</f>
        <v>235</v>
      </c>
      <c r="U1853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853">
        <f>Tabel1[[#This Row],[Senior mænd]]+Tabel1[[#This Row],[Senior damer]]</f>
        <v>228</v>
      </c>
      <c r="W1853">
        <f>Tabel1[[#This Row],[Langdist mænd]]+Tabel1[[#This Row],[Langdist damer]]</f>
        <v>0</v>
      </c>
      <c r="X1853">
        <f>Tabel1[[#This Row],[I alt]]</f>
        <v>235</v>
      </c>
      <c r="Y1853">
        <f>Tabel1[[#This Row],[Passive]]</f>
        <v>4</v>
      </c>
      <c r="Z1853">
        <f>Tabel1[[#This Row],[Total Aktive]]+Tabel1[[#This Row],[Total Passive]]</f>
        <v>239</v>
      </c>
    </row>
    <row r="1854" spans="1:26" x14ac:dyDescent="0.2">
      <c r="A1854">
        <v>2020</v>
      </c>
      <c r="B1854">
        <v>172</v>
      </c>
      <c r="C1854" t="s">
        <v>203</v>
      </c>
      <c r="D1854">
        <v>1</v>
      </c>
      <c r="E1854">
        <v>0</v>
      </c>
      <c r="F1854">
        <v>2</v>
      </c>
      <c r="G1854">
        <v>2</v>
      </c>
      <c r="H1854">
        <v>25</v>
      </c>
      <c r="I1854">
        <v>9</v>
      </c>
      <c r="J1854">
        <v>0</v>
      </c>
      <c r="K1854">
        <v>0</v>
      </c>
      <c r="L1854">
        <v>13</v>
      </c>
      <c r="M1854">
        <v>7</v>
      </c>
      <c r="N1854">
        <v>7</v>
      </c>
      <c r="O1854">
        <v>3</v>
      </c>
      <c r="P1854">
        <v>69</v>
      </c>
      <c r="Q1854">
        <v>1</v>
      </c>
      <c r="R1854" t="str">
        <f>_xlfn.CONCAT(Tabel1[[#This Row],[KlubNr]]," - ",Tabel1[[#This Row],[Klubnavn]])</f>
        <v>172 - Sejerø Golfklub</v>
      </c>
      <c r="S1854">
        <f>Tabel1[[#This Row],[Fleks mænd]]+Tabel1[[#This Row],[Fleks damer]]</f>
        <v>20</v>
      </c>
      <c r="T1854">
        <f>Tabel1[[#This Row],[Junior drenge]]+Tabel1[[#This Row],[Junior piger]]+Tabel1[[#This Row],[Junior drenge uden banetill.]]+Tabel1[[#This Row],[Junior piger uden banetill.]]+Tabel1[[#This Row],[Senior mænd]]+Tabel1[[#This Row],[Senior damer]]</f>
        <v>39</v>
      </c>
      <c r="U1854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854">
        <f>Tabel1[[#This Row],[Senior mænd]]+Tabel1[[#This Row],[Senior damer]]</f>
        <v>34</v>
      </c>
      <c r="W1854">
        <f>Tabel1[[#This Row],[Langdist mænd]]+Tabel1[[#This Row],[Langdist damer]]</f>
        <v>10</v>
      </c>
      <c r="X1854">
        <f>Tabel1[[#This Row],[I alt]]</f>
        <v>69</v>
      </c>
      <c r="Y1854">
        <f>Tabel1[[#This Row],[Passive]]</f>
        <v>1</v>
      </c>
      <c r="Z1854">
        <f>Tabel1[[#This Row],[Total Aktive]]+Tabel1[[#This Row],[Total Passive]]</f>
        <v>70</v>
      </c>
    </row>
    <row r="1855" spans="1:26" x14ac:dyDescent="0.2">
      <c r="A1855">
        <v>2020</v>
      </c>
      <c r="B1855">
        <v>173</v>
      </c>
      <c r="C1855" t="s">
        <v>168</v>
      </c>
      <c r="D1855">
        <v>5</v>
      </c>
      <c r="E1855">
        <v>1</v>
      </c>
      <c r="F1855">
        <v>0</v>
      </c>
      <c r="G1855">
        <v>0</v>
      </c>
      <c r="H1855">
        <v>286</v>
      </c>
      <c r="I1855">
        <v>120</v>
      </c>
      <c r="J1855">
        <v>0</v>
      </c>
      <c r="K1855">
        <v>0</v>
      </c>
      <c r="L1855">
        <v>30</v>
      </c>
      <c r="M1855">
        <v>7</v>
      </c>
      <c r="N1855">
        <v>12</v>
      </c>
      <c r="O1855">
        <v>4</v>
      </c>
      <c r="P1855">
        <v>465</v>
      </c>
      <c r="Q1855">
        <v>17</v>
      </c>
      <c r="R1855" t="str">
        <f>_xlfn.CONCAT(Tabel1[[#This Row],[KlubNr]]," - ",Tabel1[[#This Row],[Klubnavn]])</f>
        <v>173 - Tollundgaard Golfklub</v>
      </c>
      <c r="S1855">
        <f>Tabel1[[#This Row],[Fleks mænd]]+Tabel1[[#This Row],[Fleks damer]]</f>
        <v>37</v>
      </c>
      <c r="T1855">
        <f>Tabel1[[#This Row],[Junior drenge]]+Tabel1[[#This Row],[Junior piger]]+Tabel1[[#This Row],[Junior drenge uden banetill.]]+Tabel1[[#This Row],[Junior piger uden banetill.]]+Tabel1[[#This Row],[Senior mænd]]+Tabel1[[#This Row],[Senior damer]]</f>
        <v>412</v>
      </c>
      <c r="U1855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855">
        <f>Tabel1[[#This Row],[Senior mænd]]+Tabel1[[#This Row],[Senior damer]]</f>
        <v>406</v>
      </c>
      <c r="W1855">
        <f>Tabel1[[#This Row],[Langdist mænd]]+Tabel1[[#This Row],[Langdist damer]]</f>
        <v>16</v>
      </c>
      <c r="X1855">
        <f>Tabel1[[#This Row],[I alt]]</f>
        <v>465</v>
      </c>
      <c r="Y1855">
        <f>Tabel1[[#This Row],[Passive]]</f>
        <v>17</v>
      </c>
      <c r="Z1855">
        <f>Tabel1[[#This Row],[Total Aktive]]+Tabel1[[#This Row],[Total Passive]]</f>
        <v>482</v>
      </c>
    </row>
    <row r="1856" spans="1:26" x14ac:dyDescent="0.2">
      <c r="A1856">
        <v>2020</v>
      </c>
      <c r="B1856">
        <v>174</v>
      </c>
      <c r="C1856" t="s">
        <v>197</v>
      </c>
      <c r="D1856">
        <v>0</v>
      </c>
      <c r="E1856">
        <v>0</v>
      </c>
      <c r="F1856">
        <v>0</v>
      </c>
      <c r="G1856">
        <v>0</v>
      </c>
      <c r="H1856">
        <v>23</v>
      </c>
      <c r="I1856">
        <v>6</v>
      </c>
      <c r="J1856">
        <v>0</v>
      </c>
      <c r="K1856">
        <v>0</v>
      </c>
      <c r="L1856">
        <v>12</v>
      </c>
      <c r="M1856">
        <v>7</v>
      </c>
      <c r="N1856">
        <v>3</v>
      </c>
      <c r="O1856">
        <v>1</v>
      </c>
      <c r="P1856">
        <v>52</v>
      </c>
      <c r="Q1856">
        <v>4</v>
      </c>
      <c r="R1856" t="str">
        <f>_xlfn.CONCAT(Tabel1[[#This Row],[KlubNr]]," - ",Tabel1[[#This Row],[Klubnavn]])</f>
        <v>174 - Djurs Golfklub</v>
      </c>
      <c r="S1856">
        <f>Tabel1[[#This Row],[Fleks mænd]]+Tabel1[[#This Row],[Fleks damer]]</f>
        <v>19</v>
      </c>
      <c r="T1856">
        <f>Tabel1[[#This Row],[Junior drenge]]+Tabel1[[#This Row],[Junior piger]]+Tabel1[[#This Row],[Junior drenge uden banetill.]]+Tabel1[[#This Row],[Junior piger uden banetill.]]+Tabel1[[#This Row],[Senior mænd]]+Tabel1[[#This Row],[Senior damer]]</f>
        <v>29</v>
      </c>
      <c r="U1856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856">
        <f>Tabel1[[#This Row],[Senior mænd]]+Tabel1[[#This Row],[Senior damer]]</f>
        <v>29</v>
      </c>
      <c r="W1856">
        <f>Tabel1[[#This Row],[Langdist mænd]]+Tabel1[[#This Row],[Langdist damer]]</f>
        <v>4</v>
      </c>
      <c r="X1856">
        <f>Tabel1[[#This Row],[I alt]]</f>
        <v>52</v>
      </c>
      <c r="Y1856">
        <f>Tabel1[[#This Row],[Passive]]</f>
        <v>4</v>
      </c>
      <c r="Z1856">
        <f>Tabel1[[#This Row],[Total Aktive]]+Tabel1[[#This Row],[Total Passive]]</f>
        <v>56</v>
      </c>
    </row>
    <row r="1857" spans="1:26" x14ac:dyDescent="0.2">
      <c r="A1857">
        <v>2020</v>
      </c>
      <c r="B1857">
        <v>176</v>
      </c>
      <c r="C1857" t="s">
        <v>162</v>
      </c>
      <c r="D1857">
        <v>4</v>
      </c>
      <c r="E1857">
        <v>2</v>
      </c>
      <c r="F1857">
        <v>7</v>
      </c>
      <c r="G1857">
        <v>1</v>
      </c>
      <c r="H1857">
        <v>277</v>
      </c>
      <c r="I1857">
        <v>105</v>
      </c>
      <c r="J1857">
        <v>0</v>
      </c>
      <c r="K1857">
        <v>0</v>
      </c>
      <c r="L1857">
        <v>42</v>
      </c>
      <c r="M1857">
        <v>23</v>
      </c>
      <c r="N1857">
        <v>16</v>
      </c>
      <c r="O1857">
        <v>7</v>
      </c>
      <c r="P1857">
        <v>484</v>
      </c>
      <c r="Q1857">
        <v>31</v>
      </c>
      <c r="R1857" t="str">
        <f>_xlfn.CONCAT(Tabel1[[#This Row],[KlubNr]]," - ",Tabel1[[#This Row],[Klubnavn]])</f>
        <v>176 - Mariagerfjord Golfklub</v>
      </c>
      <c r="S1857">
        <f>Tabel1[[#This Row],[Fleks mænd]]+Tabel1[[#This Row],[Fleks damer]]</f>
        <v>65</v>
      </c>
      <c r="T1857">
        <f>Tabel1[[#This Row],[Junior drenge]]+Tabel1[[#This Row],[Junior piger]]+Tabel1[[#This Row],[Junior drenge uden banetill.]]+Tabel1[[#This Row],[Junior piger uden banetill.]]+Tabel1[[#This Row],[Senior mænd]]+Tabel1[[#This Row],[Senior damer]]</f>
        <v>396</v>
      </c>
      <c r="U1857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857">
        <f>Tabel1[[#This Row],[Senior mænd]]+Tabel1[[#This Row],[Senior damer]]</f>
        <v>382</v>
      </c>
      <c r="W1857">
        <f>Tabel1[[#This Row],[Langdist mænd]]+Tabel1[[#This Row],[Langdist damer]]</f>
        <v>23</v>
      </c>
      <c r="X1857">
        <f>Tabel1[[#This Row],[I alt]]</f>
        <v>484</v>
      </c>
      <c r="Y1857">
        <f>Tabel1[[#This Row],[Passive]]</f>
        <v>31</v>
      </c>
      <c r="Z1857">
        <f>Tabel1[[#This Row],[Total Aktive]]+Tabel1[[#This Row],[Total Passive]]</f>
        <v>515</v>
      </c>
    </row>
    <row r="1858" spans="1:26" x14ac:dyDescent="0.2">
      <c r="A1858">
        <v>2020</v>
      </c>
      <c r="B1858">
        <v>177</v>
      </c>
      <c r="C1858" t="s">
        <v>149</v>
      </c>
      <c r="D1858">
        <v>5</v>
      </c>
      <c r="E1858">
        <v>2</v>
      </c>
      <c r="F1858">
        <v>2</v>
      </c>
      <c r="G1858">
        <v>0</v>
      </c>
      <c r="H1858">
        <v>675</v>
      </c>
      <c r="I1858">
        <v>223</v>
      </c>
      <c r="J1858">
        <v>0</v>
      </c>
      <c r="K1858">
        <v>0</v>
      </c>
      <c r="L1858">
        <v>1</v>
      </c>
      <c r="M1858">
        <v>0</v>
      </c>
      <c r="N1858">
        <v>1</v>
      </c>
      <c r="O1858">
        <v>1</v>
      </c>
      <c r="P1858">
        <v>910</v>
      </c>
      <c r="Q1858">
        <v>40</v>
      </c>
      <c r="R1858" t="str">
        <f>_xlfn.CONCAT(Tabel1[[#This Row],[KlubNr]]," - ",Tabel1[[#This Row],[Klubnavn]])</f>
        <v>177 - Outrup Golfklub</v>
      </c>
      <c r="S1858">
        <f>Tabel1[[#This Row],[Fleks mænd]]+Tabel1[[#This Row],[Fleks damer]]</f>
        <v>1</v>
      </c>
      <c r="T1858">
        <f>Tabel1[[#This Row],[Junior drenge]]+Tabel1[[#This Row],[Junior piger]]+Tabel1[[#This Row],[Junior drenge uden banetill.]]+Tabel1[[#This Row],[Junior piger uden banetill.]]+Tabel1[[#This Row],[Senior mænd]]+Tabel1[[#This Row],[Senior damer]]</f>
        <v>907</v>
      </c>
      <c r="U1858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858">
        <f>Tabel1[[#This Row],[Senior mænd]]+Tabel1[[#This Row],[Senior damer]]</f>
        <v>898</v>
      </c>
      <c r="W1858">
        <f>Tabel1[[#This Row],[Langdist mænd]]+Tabel1[[#This Row],[Langdist damer]]</f>
        <v>2</v>
      </c>
      <c r="X1858">
        <f>Tabel1[[#This Row],[I alt]]</f>
        <v>910</v>
      </c>
      <c r="Y1858">
        <f>Tabel1[[#This Row],[Passive]]</f>
        <v>40</v>
      </c>
      <c r="Z1858">
        <f>Tabel1[[#This Row],[Total Aktive]]+Tabel1[[#This Row],[Total Passive]]</f>
        <v>950</v>
      </c>
    </row>
    <row r="1859" spans="1:26" x14ac:dyDescent="0.2">
      <c r="A1859">
        <v>2020</v>
      </c>
      <c r="B1859">
        <v>178</v>
      </c>
      <c r="C1859" t="s">
        <v>186</v>
      </c>
      <c r="D1859">
        <v>9</v>
      </c>
      <c r="E1859">
        <v>3</v>
      </c>
      <c r="F1859">
        <v>0</v>
      </c>
      <c r="G1859">
        <v>0</v>
      </c>
      <c r="H1859">
        <v>209</v>
      </c>
      <c r="I1859">
        <v>119</v>
      </c>
      <c r="J1859">
        <v>5</v>
      </c>
      <c r="K1859">
        <v>1</v>
      </c>
      <c r="L1859">
        <v>710</v>
      </c>
      <c r="M1859">
        <v>150</v>
      </c>
      <c r="N1859">
        <v>19</v>
      </c>
      <c r="O1859">
        <v>6</v>
      </c>
      <c r="P1859">
        <v>1231</v>
      </c>
      <c r="Q1859">
        <v>4</v>
      </c>
      <c r="R1859" t="str">
        <f>_xlfn.CONCAT(Tabel1[[#This Row],[KlubNr]]," - ",Tabel1[[#This Row],[Klubnavn]])</f>
        <v>178 - Hvalpsund Golf Club</v>
      </c>
      <c r="S1859">
        <f>Tabel1[[#This Row],[Fleks mænd]]+Tabel1[[#This Row],[Fleks damer]]</f>
        <v>860</v>
      </c>
      <c r="T1859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1859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1859">
        <f>Tabel1[[#This Row],[Senior mænd]]+Tabel1[[#This Row],[Senior damer]]</f>
        <v>328</v>
      </c>
      <c r="W1859">
        <f>Tabel1[[#This Row],[Langdist mænd]]+Tabel1[[#This Row],[Langdist damer]]</f>
        <v>25</v>
      </c>
      <c r="X1859">
        <f>Tabel1[[#This Row],[I alt]]</f>
        <v>1231</v>
      </c>
      <c r="Y1859">
        <f>Tabel1[[#This Row],[Passive]]</f>
        <v>4</v>
      </c>
      <c r="Z1859">
        <f>Tabel1[[#This Row],[Total Aktive]]+Tabel1[[#This Row],[Total Passive]]</f>
        <v>1235</v>
      </c>
    </row>
    <row r="1860" spans="1:26" x14ac:dyDescent="0.2">
      <c r="A1860">
        <v>2020</v>
      </c>
      <c r="B1860">
        <v>180</v>
      </c>
      <c r="C1860" t="s">
        <v>165</v>
      </c>
      <c r="D1860">
        <v>2</v>
      </c>
      <c r="E1860">
        <v>0</v>
      </c>
      <c r="F1860">
        <v>0</v>
      </c>
      <c r="G1860">
        <v>0</v>
      </c>
      <c r="H1860">
        <v>524</v>
      </c>
      <c r="I1860">
        <v>183</v>
      </c>
      <c r="J1860">
        <v>0</v>
      </c>
      <c r="K1860">
        <v>0</v>
      </c>
      <c r="L1860">
        <v>0</v>
      </c>
      <c r="M1860">
        <v>0</v>
      </c>
      <c r="N1860">
        <v>0</v>
      </c>
      <c r="O1860">
        <v>0</v>
      </c>
      <c r="P1860">
        <v>709</v>
      </c>
      <c r="Q1860">
        <v>3</v>
      </c>
      <c r="R1860" t="str">
        <f>_xlfn.CONCAT(Tabel1[[#This Row],[KlubNr]]," - ",Tabel1[[#This Row],[Klubnavn]])</f>
        <v>180 - Gudhjem Golfklub</v>
      </c>
      <c r="S1860">
        <f>Tabel1[[#This Row],[Fleks mænd]]+Tabel1[[#This Row],[Fleks damer]]</f>
        <v>0</v>
      </c>
      <c r="T1860">
        <f>Tabel1[[#This Row],[Junior drenge]]+Tabel1[[#This Row],[Junior piger]]+Tabel1[[#This Row],[Junior drenge uden banetill.]]+Tabel1[[#This Row],[Junior piger uden banetill.]]+Tabel1[[#This Row],[Senior mænd]]+Tabel1[[#This Row],[Senior damer]]</f>
        <v>709</v>
      </c>
      <c r="U1860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860">
        <f>Tabel1[[#This Row],[Senior mænd]]+Tabel1[[#This Row],[Senior damer]]</f>
        <v>707</v>
      </c>
      <c r="W1860">
        <f>Tabel1[[#This Row],[Langdist mænd]]+Tabel1[[#This Row],[Langdist damer]]</f>
        <v>0</v>
      </c>
      <c r="X1860">
        <f>Tabel1[[#This Row],[I alt]]</f>
        <v>709</v>
      </c>
      <c r="Y1860">
        <f>Tabel1[[#This Row],[Passive]]</f>
        <v>3</v>
      </c>
      <c r="Z1860">
        <f>Tabel1[[#This Row],[Total Aktive]]+Tabel1[[#This Row],[Total Passive]]</f>
        <v>712</v>
      </c>
    </row>
    <row r="1861" spans="1:26" x14ac:dyDescent="0.2">
      <c r="A1861">
        <v>2020</v>
      </c>
      <c r="B1861">
        <v>182</v>
      </c>
      <c r="C1861" t="s">
        <v>188</v>
      </c>
      <c r="D1861">
        <v>5</v>
      </c>
      <c r="E1861">
        <v>3</v>
      </c>
      <c r="F1861">
        <v>0</v>
      </c>
      <c r="G1861">
        <v>0</v>
      </c>
      <c r="H1861">
        <v>207</v>
      </c>
      <c r="I1861">
        <v>77</v>
      </c>
      <c r="J1861">
        <v>0</v>
      </c>
      <c r="K1861">
        <v>0</v>
      </c>
      <c r="L1861">
        <v>24</v>
      </c>
      <c r="M1861">
        <v>3</v>
      </c>
      <c r="N1861">
        <v>33</v>
      </c>
      <c r="O1861">
        <v>8</v>
      </c>
      <c r="P1861">
        <v>360</v>
      </c>
      <c r="Q1861">
        <v>15</v>
      </c>
      <c r="R1861" t="str">
        <f>_xlfn.CONCAT(Tabel1[[#This Row],[KlubNr]]," - ",Tabel1[[#This Row],[Klubnavn]])</f>
        <v>182 - Midtfyns Golfklub</v>
      </c>
      <c r="S1861">
        <f>Tabel1[[#This Row],[Fleks mænd]]+Tabel1[[#This Row],[Fleks damer]]</f>
        <v>27</v>
      </c>
      <c r="T1861">
        <f>Tabel1[[#This Row],[Junior drenge]]+Tabel1[[#This Row],[Junior piger]]+Tabel1[[#This Row],[Junior drenge uden banetill.]]+Tabel1[[#This Row],[Junior piger uden banetill.]]+Tabel1[[#This Row],[Senior mænd]]+Tabel1[[#This Row],[Senior damer]]</f>
        <v>292</v>
      </c>
      <c r="U1861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861">
        <f>Tabel1[[#This Row],[Senior mænd]]+Tabel1[[#This Row],[Senior damer]]</f>
        <v>284</v>
      </c>
      <c r="W1861">
        <f>Tabel1[[#This Row],[Langdist mænd]]+Tabel1[[#This Row],[Langdist damer]]</f>
        <v>41</v>
      </c>
      <c r="X1861">
        <f>Tabel1[[#This Row],[I alt]]</f>
        <v>360</v>
      </c>
      <c r="Y1861">
        <f>Tabel1[[#This Row],[Passive]]</f>
        <v>15</v>
      </c>
      <c r="Z1861">
        <f>Tabel1[[#This Row],[Total Aktive]]+Tabel1[[#This Row],[Total Passive]]</f>
        <v>375</v>
      </c>
    </row>
    <row r="1862" spans="1:26" x14ac:dyDescent="0.2">
      <c r="A1862">
        <v>2020</v>
      </c>
      <c r="B1862">
        <v>183</v>
      </c>
      <c r="C1862" t="s">
        <v>178</v>
      </c>
      <c r="D1862">
        <v>7</v>
      </c>
      <c r="E1862">
        <v>2</v>
      </c>
      <c r="F1862">
        <v>2</v>
      </c>
      <c r="G1862">
        <v>1</v>
      </c>
      <c r="H1862">
        <v>197</v>
      </c>
      <c r="I1862">
        <v>105</v>
      </c>
      <c r="J1862">
        <v>0</v>
      </c>
      <c r="K1862">
        <v>0</v>
      </c>
      <c r="L1862">
        <v>8</v>
      </c>
      <c r="M1862">
        <v>4</v>
      </c>
      <c r="N1862">
        <v>19</v>
      </c>
      <c r="O1862">
        <v>12</v>
      </c>
      <c r="P1862">
        <v>357</v>
      </c>
      <c r="Q1862">
        <v>16</v>
      </c>
      <c r="R1862" t="str">
        <f>_xlfn.CONCAT(Tabel1[[#This Row],[KlubNr]]," - ",Tabel1[[#This Row],[Klubnavn]])</f>
        <v>183 - Sydthy Golfklub</v>
      </c>
      <c r="S1862">
        <f>Tabel1[[#This Row],[Fleks mænd]]+Tabel1[[#This Row],[Fleks damer]]</f>
        <v>12</v>
      </c>
      <c r="T1862">
        <f>Tabel1[[#This Row],[Junior drenge]]+Tabel1[[#This Row],[Junior piger]]+Tabel1[[#This Row],[Junior drenge uden banetill.]]+Tabel1[[#This Row],[Junior piger uden banetill.]]+Tabel1[[#This Row],[Senior mænd]]+Tabel1[[#This Row],[Senior damer]]</f>
        <v>314</v>
      </c>
      <c r="U1862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1862">
        <f>Tabel1[[#This Row],[Senior mænd]]+Tabel1[[#This Row],[Senior damer]]</f>
        <v>302</v>
      </c>
      <c r="W1862">
        <f>Tabel1[[#This Row],[Langdist mænd]]+Tabel1[[#This Row],[Langdist damer]]</f>
        <v>31</v>
      </c>
      <c r="X1862">
        <f>Tabel1[[#This Row],[I alt]]</f>
        <v>357</v>
      </c>
      <c r="Y1862">
        <f>Tabel1[[#This Row],[Passive]]</f>
        <v>16</v>
      </c>
      <c r="Z1862">
        <f>Tabel1[[#This Row],[Total Aktive]]+Tabel1[[#This Row],[Total Passive]]</f>
        <v>373</v>
      </c>
    </row>
    <row r="1863" spans="1:26" x14ac:dyDescent="0.2">
      <c r="A1863">
        <v>2020</v>
      </c>
      <c r="B1863">
        <v>184</v>
      </c>
      <c r="C1863" t="s">
        <v>118</v>
      </c>
      <c r="D1863">
        <v>27</v>
      </c>
      <c r="E1863">
        <v>3</v>
      </c>
      <c r="F1863">
        <v>27</v>
      </c>
      <c r="G1863">
        <v>12</v>
      </c>
      <c r="H1863">
        <v>421</v>
      </c>
      <c r="I1863">
        <v>116</v>
      </c>
      <c r="J1863">
        <v>0</v>
      </c>
      <c r="K1863">
        <v>0</v>
      </c>
      <c r="L1863">
        <v>112</v>
      </c>
      <c r="M1863">
        <v>84</v>
      </c>
      <c r="N1863">
        <v>7</v>
      </c>
      <c r="O1863">
        <v>4</v>
      </c>
      <c r="P1863">
        <v>813</v>
      </c>
      <c r="Q1863">
        <v>11</v>
      </c>
      <c r="R1863" t="str">
        <f>_xlfn.CONCAT(Tabel1[[#This Row],[KlubNr]]," - ",Tabel1[[#This Row],[Klubnavn]])</f>
        <v>184 - Stensballegaard Golfklub</v>
      </c>
      <c r="S1863">
        <f>Tabel1[[#This Row],[Fleks mænd]]+Tabel1[[#This Row],[Fleks damer]]</f>
        <v>196</v>
      </c>
      <c r="T1863">
        <f>Tabel1[[#This Row],[Junior drenge]]+Tabel1[[#This Row],[Junior piger]]+Tabel1[[#This Row],[Junior drenge uden banetill.]]+Tabel1[[#This Row],[Junior piger uden banetill.]]+Tabel1[[#This Row],[Senior mænd]]+Tabel1[[#This Row],[Senior damer]]</f>
        <v>606</v>
      </c>
      <c r="U1863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1863">
        <f>Tabel1[[#This Row],[Senior mænd]]+Tabel1[[#This Row],[Senior damer]]</f>
        <v>537</v>
      </c>
      <c r="W1863">
        <f>Tabel1[[#This Row],[Langdist mænd]]+Tabel1[[#This Row],[Langdist damer]]</f>
        <v>11</v>
      </c>
      <c r="X1863">
        <f>Tabel1[[#This Row],[I alt]]</f>
        <v>813</v>
      </c>
      <c r="Y1863">
        <f>Tabel1[[#This Row],[Passive]]</f>
        <v>11</v>
      </c>
      <c r="Z1863">
        <f>Tabel1[[#This Row],[Total Aktive]]+Tabel1[[#This Row],[Total Passive]]</f>
        <v>824</v>
      </c>
    </row>
    <row r="1864" spans="1:26" x14ac:dyDescent="0.2">
      <c r="A1864">
        <v>2020</v>
      </c>
      <c r="B1864">
        <v>185</v>
      </c>
      <c r="C1864" t="s">
        <v>182</v>
      </c>
      <c r="D1864">
        <v>31</v>
      </c>
      <c r="E1864">
        <v>7</v>
      </c>
      <c r="F1864">
        <v>5</v>
      </c>
      <c r="G1864">
        <v>2</v>
      </c>
      <c r="H1864">
        <v>486</v>
      </c>
      <c r="I1864">
        <v>83</v>
      </c>
      <c r="J1864">
        <v>0</v>
      </c>
      <c r="K1864">
        <v>0</v>
      </c>
      <c r="L1864">
        <v>191</v>
      </c>
      <c r="M1864">
        <v>104</v>
      </c>
      <c r="N1864">
        <v>4</v>
      </c>
      <c r="O1864">
        <v>1</v>
      </c>
      <c r="P1864">
        <v>914</v>
      </c>
      <c r="Q1864">
        <v>48</v>
      </c>
      <c r="R1864" t="str">
        <f>_xlfn.CONCAT(Tabel1[[#This Row],[KlubNr]]," - ",Tabel1[[#This Row],[Klubnavn]])</f>
        <v>185 - Lyngbygaard Golf Klub</v>
      </c>
      <c r="S1864">
        <f>Tabel1[[#This Row],[Fleks mænd]]+Tabel1[[#This Row],[Fleks damer]]</f>
        <v>295</v>
      </c>
      <c r="T1864">
        <f>Tabel1[[#This Row],[Junior drenge]]+Tabel1[[#This Row],[Junior piger]]+Tabel1[[#This Row],[Junior drenge uden banetill.]]+Tabel1[[#This Row],[Junior piger uden banetill.]]+Tabel1[[#This Row],[Senior mænd]]+Tabel1[[#This Row],[Senior damer]]</f>
        <v>614</v>
      </c>
      <c r="U1864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1864">
        <f>Tabel1[[#This Row],[Senior mænd]]+Tabel1[[#This Row],[Senior damer]]</f>
        <v>569</v>
      </c>
      <c r="W1864">
        <f>Tabel1[[#This Row],[Langdist mænd]]+Tabel1[[#This Row],[Langdist damer]]</f>
        <v>5</v>
      </c>
      <c r="X1864">
        <f>Tabel1[[#This Row],[I alt]]</f>
        <v>914</v>
      </c>
      <c r="Y1864">
        <f>Tabel1[[#This Row],[Passive]]</f>
        <v>48</v>
      </c>
      <c r="Z1864">
        <f>Tabel1[[#This Row],[Total Aktive]]+Tabel1[[#This Row],[Total Passive]]</f>
        <v>962</v>
      </c>
    </row>
    <row r="1865" spans="1:26" x14ac:dyDescent="0.2">
      <c r="A1865">
        <v>2020</v>
      </c>
      <c r="B1865">
        <v>186</v>
      </c>
      <c r="C1865" t="s">
        <v>163</v>
      </c>
      <c r="D1865">
        <v>16</v>
      </c>
      <c r="E1865">
        <v>2</v>
      </c>
      <c r="F1865">
        <v>10</v>
      </c>
      <c r="G1865">
        <v>4</v>
      </c>
      <c r="H1865">
        <v>458</v>
      </c>
      <c r="I1865">
        <v>145</v>
      </c>
      <c r="J1865">
        <v>0</v>
      </c>
      <c r="K1865">
        <v>0</v>
      </c>
      <c r="L1865">
        <v>352</v>
      </c>
      <c r="M1865">
        <v>128</v>
      </c>
      <c r="N1865">
        <v>48</v>
      </c>
      <c r="O1865">
        <v>5</v>
      </c>
      <c r="P1865">
        <v>1168</v>
      </c>
      <c r="Q1865">
        <v>21</v>
      </c>
      <c r="R1865" t="str">
        <f>_xlfn.CONCAT(Tabel1[[#This Row],[KlubNr]]," - ",Tabel1[[#This Row],[Klubnavn]])</f>
        <v>186 - Greve Golfklub</v>
      </c>
      <c r="S1865">
        <f>Tabel1[[#This Row],[Fleks mænd]]+Tabel1[[#This Row],[Fleks damer]]</f>
        <v>480</v>
      </c>
      <c r="T1865">
        <f>Tabel1[[#This Row],[Junior drenge]]+Tabel1[[#This Row],[Junior piger]]+Tabel1[[#This Row],[Junior drenge uden banetill.]]+Tabel1[[#This Row],[Junior piger uden banetill.]]+Tabel1[[#This Row],[Senior mænd]]+Tabel1[[#This Row],[Senior damer]]</f>
        <v>635</v>
      </c>
      <c r="U1865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865">
        <f>Tabel1[[#This Row],[Senior mænd]]+Tabel1[[#This Row],[Senior damer]]</f>
        <v>603</v>
      </c>
      <c r="W1865">
        <f>Tabel1[[#This Row],[Langdist mænd]]+Tabel1[[#This Row],[Langdist damer]]</f>
        <v>53</v>
      </c>
      <c r="X1865">
        <f>Tabel1[[#This Row],[I alt]]</f>
        <v>1168</v>
      </c>
      <c r="Y1865">
        <f>Tabel1[[#This Row],[Passive]]</f>
        <v>21</v>
      </c>
      <c r="Z1865">
        <f>Tabel1[[#This Row],[Total Aktive]]+Tabel1[[#This Row],[Total Passive]]</f>
        <v>1189</v>
      </c>
    </row>
    <row r="1866" spans="1:26" x14ac:dyDescent="0.2">
      <c r="A1866">
        <v>2020</v>
      </c>
      <c r="B1866">
        <v>187</v>
      </c>
      <c r="C1866" t="s">
        <v>198</v>
      </c>
      <c r="D1866">
        <v>6</v>
      </c>
      <c r="E1866">
        <v>0</v>
      </c>
      <c r="F1866">
        <v>2</v>
      </c>
      <c r="G1866">
        <v>0</v>
      </c>
      <c r="H1866">
        <v>82</v>
      </c>
      <c r="I1866">
        <v>39</v>
      </c>
      <c r="J1866">
        <v>0</v>
      </c>
      <c r="K1866">
        <v>0</v>
      </c>
      <c r="L1866">
        <v>10</v>
      </c>
      <c r="M1866">
        <v>3</v>
      </c>
      <c r="N1866">
        <v>6</v>
      </c>
      <c r="O1866">
        <v>1</v>
      </c>
      <c r="P1866">
        <v>149</v>
      </c>
      <c r="Q1866">
        <v>10</v>
      </c>
      <c r="R1866" t="str">
        <f>_xlfn.CONCAT(Tabel1[[#This Row],[KlubNr]]," - ",Tabel1[[#This Row],[Klubnavn]])</f>
        <v>187 - Karup Å Golfklub</v>
      </c>
      <c r="S1866">
        <f>Tabel1[[#This Row],[Fleks mænd]]+Tabel1[[#This Row],[Fleks damer]]</f>
        <v>13</v>
      </c>
      <c r="T1866">
        <f>Tabel1[[#This Row],[Junior drenge]]+Tabel1[[#This Row],[Junior piger]]+Tabel1[[#This Row],[Junior drenge uden banetill.]]+Tabel1[[#This Row],[Junior piger uden banetill.]]+Tabel1[[#This Row],[Senior mænd]]+Tabel1[[#This Row],[Senior damer]]</f>
        <v>129</v>
      </c>
      <c r="U1866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1866">
        <f>Tabel1[[#This Row],[Senior mænd]]+Tabel1[[#This Row],[Senior damer]]</f>
        <v>121</v>
      </c>
      <c r="W1866">
        <f>Tabel1[[#This Row],[Langdist mænd]]+Tabel1[[#This Row],[Langdist damer]]</f>
        <v>7</v>
      </c>
      <c r="X1866">
        <f>Tabel1[[#This Row],[I alt]]</f>
        <v>149</v>
      </c>
      <c r="Y1866">
        <f>Tabel1[[#This Row],[Passive]]</f>
        <v>10</v>
      </c>
      <c r="Z1866">
        <f>Tabel1[[#This Row],[Total Aktive]]+Tabel1[[#This Row],[Total Passive]]</f>
        <v>159</v>
      </c>
    </row>
    <row r="1867" spans="1:26" x14ac:dyDescent="0.2">
      <c r="A1867">
        <v>2020</v>
      </c>
      <c r="B1867">
        <v>188</v>
      </c>
      <c r="C1867" t="s">
        <v>191</v>
      </c>
      <c r="D1867">
        <v>36</v>
      </c>
      <c r="E1867">
        <v>10</v>
      </c>
      <c r="F1867">
        <v>20</v>
      </c>
      <c r="G1867">
        <v>15</v>
      </c>
      <c r="H1867">
        <v>808</v>
      </c>
      <c r="I1867">
        <v>179</v>
      </c>
      <c r="J1867">
        <v>0</v>
      </c>
      <c r="K1867">
        <v>0</v>
      </c>
      <c r="L1867">
        <v>0</v>
      </c>
      <c r="M1867">
        <v>0</v>
      </c>
      <c r="N1867">
        <v>1</v>
      </c>
      <c r="O1867">
        <v>1</v>
      </c>
      <c r="P1867">
        <v>1070</v>
      </c>
      <c r="Q1867">
        <v>35</v>
      </c>
      <c r="R1867" t="str">
        <f>_xlfn.CONCAT(Tabel1[[#This Row],[KlubNr]]," - ",Tabel1[[#This Row],[Klubnavn]])</f>
        <v>188 - The Scandinavian Golf Club</v>
      </c>
      <c r="S1867">
        <f>Tabel1[[#This Row],[Fleks mænd]]+Tabel1[[#This Row],[Fleks damer]]</f>
        <v>0</v>
      </c>
      <c r="T1867">
        <f>Tabel1[[#This Row],[Junior drenge]]+Tabel1[[#This Row],[Junior piger]]+Tabel1[[#This Row],[Junior drenge uden banetill.]]+Tabel1[[#This Row],[Junior piger uden banetill.]]+Tabel1[[#This Row],[Senior mænd]]+Tabel1[[#This Row],[Senior damer]]</f>
        <v>1068</v>
      </c>
      <c r="U1867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1867">
        <f>Tabel1[[#This Row],[Senior mænd]]+Tabel1[[#This Row],[Senior damer]]</f>
        <v>987</v>
      </c>
      <c r="W1867">
        <f>Tabel1[[#This Row],[Langdist mænd]]+Tabel1[[#This Row],[Langdist damer]]</f>
        <v>2</v>
      </c>
      <c r="X1867">
        <f>Tabel1[[#This Row],[I alt]]</f>
        <v>1070</v>
      </c>
      <c r="Y1867">
        <f>Tabel1[[#This Row],[Passive]]</f>
        <v>35</v>
      </c>
      <c r="Z1867">
        <f>Tabel1[[#This Row],[Total Aktive]]+Tabel1[[#This Row],[Total Passive]]</f>
        <v>1105</v>
      </c>
    </row>
    <row r="1868" spans="1:26" x14ac:dyDescent="0.2">
      <c r="A1868">
        <v>2020</v>
      </c>
      <c r="B1868">
        <v>190</v>
      </c>
      <c r="C1868" t="s">
        <v>155</v>
      </c>
      <c r="D1868">
        <v>22</v>
      </c>
      <c r="E1868">
        <v>4</v>
      </c>
      <c r="F1868">
        <v>6</v>
      </c>
      <c r="G1868">
        <v>3</v>
      </c>
      <c r="H1868">
        <v>301</v>
      </c>
      <c r="I1868">
        <v>96</v>
      </c>
      <c r="J1868">
        <v>0</v>
      </c>
      <c r="K1868">
        <v>0</v>
      </c>
      <c r="L1868">
        <v>98</v>
      </c>
      <c r="M1868">
        <v>36</v>
      </c>
      <c r="N1868">
        <v>0</v>
      </c>
      <c r="O1868">
        <v>0</v>
      </c>
      <c r="P1868">
        <v>566</v>
      </c>
      <c r="Q1868">
        <v>34</v>
      </c>
      <c r="R1868" t="str">
        <f>_xlfn.CONCAT(Tabel1[[#This Row],[KlubNr]]," - ",Tabel1[[#This Row],[Klubnavn]])</f>
        <v>190 - Rønnede Golf Klub</v>
      </c>
      <c r="S1868">
        <f>Tabel1[[#This Row],[Fleks mænd]]+Tabel1[[#This Row],[Fleks damer]]</f>
        <v>134</v>
      </c>
      <c r="T1868">
        <f>Tabel1[[#This Row],[Junior drenge]]+Tabel1[[#This Row],[Junior piger]]+Tabel1[[#This Row],[Junior drenge uden banetill.]]+Tabel1[[#This Row],[Junior piger uden banetill.]]+Tabel1[[#This Row],[Senior mænd]]+Tabel1[[#This Row],[Senior damer]]</f>
        <v>432</v>
      </c>
      <c r="U1868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1868">
        <f>Tabel1[[#This Row],[Senior mænd]]+Tabel1[[#This Row],[Senior damer]]</f>
        <v>397</v>
      </c>
      <c r="W1868">
        <f>Tabel1[[#This Row],[Langdist mænd]]+Tabel1[[#This Row],[Langdist damer]]</f>
        <v>0</v>
      </c>
      <c r="X1868">
        <f>Tabel1[[#This Row],[I alt]]</f>
        <v>566</v>
      </c>
      <c r="Y1868">
        <f>Tabel1[[#This Row],[Passive]]</f>
        <v>34</v>
      </c>
      <c r="Z1868">
        <f>Tabel1[[#This Row],[Total Aktive]]+Tabel1[[#This Row],[Total Passive]]</f>
        <v>600</v>
      </c>
    </row>
    <row r="1869" spans="1:26" x14ac:dyDescent="0.2">
      <c r="A1869">
        <v>2020</v>
      </c>
      <c r="B1869">
        <v>191</v>
      </c>
      <c r="C1869" t="s">
        <v>204</v>
      </c>
      <c r="D1869">
        <v>4</v>
      </c>
      <c r="E1869">
        <v>1</v>
      </c>
      <c r="F1869">
        <v>2</v>
      </c>
      <c r="G1869">
        <v>0</v>
      </c>
      <c r="H1869">
        <v>135</v>
      </c>
      <c r="I1869">
        <v>59</v>
      </c>
      <c r="J1869">
        <v>0</v>
      </c>
      <c r="K1869">
        <v>0</v>
      </c>
      <c r="L1869">
        <v>6</v>
      </c>
      <c r="M1869">
        <v>2</v>
      </c>
      <c r="N1869">
        <v>2</v>
      </c>
      <c r="O1869">
        <v>0</v>
      </c>
      <c r="P1869">
        <v>211</v>
      </c>
      <c r="Q1869">
        <v>1</v>
      </c>
      <c r="R1869" t="str">
        <f>_xlfn.CONCAT(Tabel1[[#This Row],[KlubNr]]," - ",Tabel1[[#This Row],[Klubnavn]])</f>
        <v>191 - Blåvandshuk Golf Skovklubben</v>
      </c>
      <c r="S1869">
        <f>Tabel1[[#This Row],[Fleks mænd]]+Tabel1[[#This Row],[Fleks damer]]</f>
        <v>8</v>
      </c>
      <c r="T1869">
        <f>Tabel1[[#This Row],[Junior drenge]]+Tabel1[[#This Row],[Junior piger]]+Tabel1[[#This Row],[Junior drenge uden banetill.]]+Tabel1[[#This Row],[Junior piger uden banetill.]]+Tabel1[[#This Row],[Senior mænd]]+Tabel1[[#This Row],[Senior damer]]</f>
        <v>201</v>
      </c>
      <c r="U1869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869">
        <f>Tabel1[[#This Row],[Senior mænd]]+Tabel1[[#This Row],[Senior damer]]</f>
        <v>194</v>
      </c>
      <c r="W1869">
        <f>Tabel1[[#This Row],[Langdist mænd]]+Tabel1[[#This Row],[Langdist damer]]</f>
        <v>2</v>
      </c>
      <c r="X1869">
        <f>Tabel1[[#This Row],[I alt]]</f>
        <v>211</v>
      </c>
      <c r="Y1869">
        <f>Tabel1[[#This Row],[Passive]]</f>
        <v>1</v>
      </c>
      <c r="Z1869">
        <f>Tabel1[[#This Row],[Total Aktive]]+Tabel1[[#This Row],[Total Passive]]</f>
        <v>212</v>
      </c>
    </row>
    <row r="1870" spans="1:26" x14ac:dyDescent="0.2">
      <c r="A1870">
        <v>2020</v>
      </c>
      <c r="B1870">
        <v>192</v>
      </c>
      <c r="C1870" t="s">
        <v>202</v>
      </c>
      <c r="D1870">
        <v>2</v>
      </c>
      <c r="E1870">
        <v>0</v>
      </c>
      <c r="F1870">
        <v>0</v>
      </c>
      <c r="G1870">
        <v>0</v>
      </c>
      <c r="H1870">
        <v>46</v>
      </c>
      <c r="I1870">
        <v>11</v>
      </c>
      <c r="J1870">
        <v>1</v>
      </c>
      <c r="K1870">
        <v>2</v>
      </c>
      <c r="L1870">
        <v>782</v>
      </c>
      <c r="M1870">
        <v>161</v>
      </c>
      <c r="N1870">
        <v>0</v>
      </c>
      <c r="O1870">
        <v>0</v>
      </c>
      <c r="P1870">
        <v>1005</v>
      </c>
      <c r="Q1870">
        <v>0</v>
      </c>
      <c r="R1870" t="str">
        <f>_xlfn.CONCAT(Tabel1[[#This Row],[KlubNr]]," - ",Tabel1[[#This Row],[Klubnavn]])</f>
        <v>192 - Hansted Golfklub</v>
      </c>
      <c r="S1870">
        <f>Tabel1[[#This Row],[Fleks mænd]]+Tabel1[[#This Row],[Fleks damer]]</f>
        <v>943</v>
      </c>
      <c r="T1870">
        <f>Tabel1[[#This Row],[Junior drenge]]+Tabel1[[#This Row],[Junior piger]]+Tabel1[[#This Row],[Junior drenge uden banetill.]]+Tabel1[[#This Row],[Junior piger uden banetill.]]+Tabel1[[#This Row],[Senior mænd]]+Tabel1[[#This Row],[Senior damer]]</f>
        <v>59</v>
      </c>
      <c r="U1870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1870">
        <f>Tabel1[[#This Row],[Senior mænd]]+Tabel1[[#This Row],[Senior damer]]</f>
        <v>57</v>
      </c>
      <c r="W1870">
        <f>Tabel1[[#This Row],[Langdist mænd]]+Tabel1[[#This Row],[Langdist damer]]</f>
        <v>0</v>
      </c>
      <c r="X1870">
        <f>Tabel1[[#This Row],[I alt]]</f>
        <v>1005</v>
      </c>
      <c r="Y1870">
        <f>Tabel1[[#This Row],[Passive]]</f>
        <v>0</v>
      </c>
      <c r="Z1870">
        <f>Tabel1[[#This Row],[Total Aktive]]+Tabel1[[#This Row],[Total Passive]]</f>
        <v>1005</v>
      </c>
    </row>
    <row r="1871" spans="1:26" x14ac:dyDescent="0.2">
      <c r="A1871">
        <v>2020</v>
      </c>
      <c r="B1871">
        <v>194</v>
      </c>
      <c r="C1871" t="s">
        <v>207</v>
      </c>
      <c r="D1871">
        <v>0</v>
      </c>
      <c r="E1871">
        <v>0</v>
      </c>
      <c r="F1871">
        <v>0</v>
      </c>
      <c r="G1871">
        <v>0</v>
      </c>
      <c r="H1871">
        <v>0</v>
      </c>
      <c r="I1871">
        <v>0</v>
      </c>
      <c r="J1871">
        <v>2</v>
      </c>
      <c r="K1871">
        <v>1</v>
      </c>
      <c r="L1871">
        <v>711</v>
      </c>
      <c r="M1871">
        <v>133</v>
      </c>
      <c r="N1871">
        <v>0</v>
      </c>
      <c r="O1871">
        <v>0</v>
      </c>
      <c r="P1871">
        <v>847</v>
      </c>
      <c r="Q1871">
        <v>0</v>
      </c>
      <c r="R1871" t="str">
        <f>_xlfn.CONCAT(Tabel1[[#This Row],[KlubNr]]," - ",Tabel1[[#This Row],[Klubnavn]])</f>
        <v>194 - Gudme Golf Club</v>
      </c>
      <c r="S1871">
        <f>Tabel1[[#This Row],[Fleks mænd]]+Tabel1[[#This Row],[Fleks damer]]</f>
        <v>844</v>
      </c>
      <c r="T1871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871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871">
        <f>Tabel1[[#This Row],[Senior mænd]]+Tabel1[[#This Row],[Senior damer]]</f>
        <v>0</v>
      </c>
      <c r="W1871">
        <f>Tabel1[[#This Row],[Langdist mænd]]+Tabel1[[#This Row],[Langdist damer]]</f>
        <v>0</v>
      </c>
      <c r="X1871">
        <f>Tabel1[[#This Row],[I alt]]</f>
        <v>847</v>
      </c>
      <c r="Y1871">
        <f>Tabel1[[#This Row],[Passive]]</f>
        <v>0</v>
      </c>
      <c r="Z1871">
        <f>Tabel1[[#This Row],[Total Aktive]]+Tabel1[[#This Row],[Total Passive]]</f>
        <v>847</v>
      </c>
    </row>
    <row r="1872" spans="1:26" x14ac:dyDescent="0.2">
      <c r="A1872">
        <v>2020</v>
      </c>
      <c r="B1872">
        <v>196</v>
      </c>
      <c r="C1872" t="s">
        <v>98</v>
      </c>
      <c r="D1872">
        <v>16</v>
      </c>
      <c r="E1872">
        <v>1</v>
      </c>
      <c r="F1872">
        <v>1</v>
      </c>
      <c r="G1872">
        <v>1</v>
      </c>
      <c r="H1872">
        <v>380</v>
      </c>
      <c r="I1872">
        <v>157</v>
      </c>
      <c r="J1872">
        <v>0</v>
      </c>
      <c r="K1872">
        <v>0</v>
      </c>
      <c r="L1872">
        <v>42</v>
      </c>
      <c r="M1872">
        <v>31</v>
      </c>
      <c r="N1872">
        <v>0</v>
      </c>
      <c r="O1872">
        <v>0</v>
      </c>
      <c r="P1872">
        <v>629</v>
      </c>
      <c r="Q1872">
        <v>11</v>
      </c>
      <c r="R1872" t="str">
        <f>_xlfn.CONCAT(Tabel1[[#This Row],[KlubNr]]," - ",Tabel1[[#This Row],[Klubnavn]])</f>
        <v>196 - Odense Blommenslyst Golfklub</v>
      </c>
      <c r="S1872">
        <f>Tabel1[[#This Row],[Fleks mænd]]+Tabel1[[#This Row],[Fleks damer]]</f>
        <v>73</v>
      </c>
      <c r="T1872">
        <f>Tabel1[[#This Row],[Junior drenge]]+Tabel1[[#This Row],[Junior piger]]+Tabel1[[#This Row],[Junior drenge uden banetill.]]+Tabel1[[#This Row],[Junior piger uden banetill.]]+Tabel1[[#This Row],[Senior mænd]]+Tabel1[[#This Row],[Senior damer]]</f>
        <v>556</v>
      </c>
      <c r="U1872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1872">
        <f>Tabel1[[#This Row],[Senior mænd]]+Tabel1[[#This Row],[Senior damer]]</f>
        <v>537</v>
      </c>
      <c r="W1872">
        <f>Tabel1[[#This Row],[Langdist mænd]]+Tabel1[[#This Row],[Langdist damer]]</f>
        <v>0</v>
      </c>
      <c r="X1872">
        <f>Tabel1[[#This Row],[I alt]]</f>
        <v>629</v>
      </c>
      <c r="Y1872">
        <f>Tabel1[[#This Row],[Passive]]</f>
        <v>11</v>
      </c>
      <c r="Z1872">
        <f>Tabel1[[#This Row],[Total Aktive]]+Tabel1[[#This Row],[Total Passive]]</f>
        <v>640</v>
      </c>
    </row>
    <row r="1873" spans="1:26" x14ac:dyDescent="0.2">
      <c r="A1873">
        <v>2020</v>
      </c>
      <c r="B1873">
        <v>197</v>
      </c>
      <c r="C1873" t="s">
        <v>130</v>
      </c>
      <c r="D1873">
        <v>39</v>
      </c>
      <c r="E1873">
        <v>12</v>
      </c>
      <c r="F1873">
        <v>0</v>
      </c>
      <c r="G1873">
        <v>0</v>
      </c>
      <c r="H1873">
        <v>449</v>
      </c>
      <c r="I1873">
        <v>187</v>
      </c>
      <c r="J1873">
        <v>0</v>
      </c>
      <c r="K1873">
        <v>0</v>
      </c>
      <c r="L1873">
        <v>24</v>
      </c>
      <c r="M1873">
        <v>6</v>
      </c>
      <c r="N1873">
        <v>7</v>
      </c>
      <c r="O1873">
        <v>2</v>
      </c>
      <c r="P1873">
        <v>726</v>
      </c>
      <c r="Q1873">
        <v>13</v>
      </c>
      <c r="R1873" t="str">
        <f>_xlfn.CONCAT(Tabel1[[#This Row],[KlubNr]]," - ",Tabel1[[#This Row],[Klubnavn]])</f>
        <v>197 - Dronninglund Golfklub</v>
      </c>
      <c r="S1873">
        <f>Tabel1[[#This Row],[Fleks mænd]]+Tabel1[[#This Row],[Fleks damer]]</f>
        <v>30</v>
      </c>
      <c r="T1873">
        <f>Tabel1[[#This Row],[Junior drenge]]+Tabel1[[#This Row],[Junior piger]]+Tabel1[[#This Row],[Junior drenge uden banetill.]]+Tabel1[[#This Row],[Junior piger uden banetill.]]+Tabel1[[#This Row],[Senior mænd]]+Tabel1[[#This Row],[Senior damer]]</f>
        <v>687</v>
      </c>
      <c r="U1873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1873">
        <f>Tabel1[[#This Row],[Senior mænd]]+Tabel1[[#This Row],[Senior damer]]</f>
        <v>636</v>
      </c>
      <c r="W1873">
        <f>Tabel1[[#This Row],[Langdist mænd]]+Tabel1[[#This Row],[Langdist damer]]</f>
        <v>9</v>
      </c>
      <c r="X1873">
        <f>Tabel1[[#This Row],[I alt]]</f>
        <v>726</v>
      </c>
      <c r="Y1873">
        <f>Tabel1[[#This Row],[Passive]]</f>
        <v>13</v>
      </c>
      <c r="Z1873">
        <f>Tabel1[[#This Row],[Total Aktive]]+Tabel1[[#This Row],[Total Passive]]</f>
        <v>739</v>
      </c>
    </row>
    <row r="1874" spans="1:26" x14ac:dyDescent="0.2">
      <c r="A1874">
        <v>2020</v>
      </c>
      <c r="B1874">
        <v>198</v>
      </c>
      <c r="C1874" t="s">
        <v>211</v>
      </c>
      <c r="D1874">
        <v>0</v>
      </c>
      <c r="E1874">
        <v>0</v>
      </c>
      <c r="F1874">
        <v>0</v>
      </c>
      <c r="G1874">
        <v>0</v>
      </c>
      <c r="H1874">
        <v>0</v>
      </c>
      <c r="I1874">
        <v>0</v>
      </c>
      <c r="J1874">
        <v>1</v>
      </c>
      <c r="K1874">
        <v>0</v>
      </c>
      <c r="L1874">
        <v>91</v>
      </c>
      <c r="M1874">
        <v>25</v>
      </c>
      <c r="N1874">
        <v>0</v>
      </c>
      <c r="O1874">
        <v>0</v>
      </c>
      <c r="P1874">
        <v>117</v>
      </c>
      <c r="Q1874">
        <v>0</v>
      </c>
      <c r="R1874" t="str">
        <f>_xlfn.CONCAT(Tabel1[[#This Row],[KlubNr]]," - ",Tabel1[[#This Row],[Klubnavn]])</f>
        <v>198 - Brændeskovgård Golf</v>
      </c>
      <c r="S1874">
        <f>Tabel1[[#This Row],[Fleks mænd]]+Tabel1[[#This Row],[Fleks damer]]</f>
        <v>116</v>
      </c>
      <c r="T1874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874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874">
        <f>Tabel1[[#This Row],[Senior mænd]]+Tabel1[[#This Row],[Senior damer]]</f>
        <v>0</v>
      </c>
      <c r="W1874">
        <f>Tabel1[[#This Row],[Langdist mænd]]+Tabel1[[#This Row],[Langdist damer]]</f>
        <v>0</v>
      </c>
      <c r="X1874">
        <f>Tabel1[[#This Row],[I alt]]</f>
        <v>117</v>
      </c>
      <c r="Y1874">
        <f>Tabel1[[#This Row],[Passive]]</f>
        <v>0</v>
      </c>
      <c r="Z1874">
        <f>Tabel1[[#This Row],[Total Aktive]]+Tabel1[[#This Row],[Total Passive]]</f>
        <v>117</v>
      </c>
    </row>
    <row r="1875" spans="1:26" x14ac:dyDescent="0.2">
      <c r="A1875">
        <v>2020</v>
      </c>
      <c r="B1875">
        <v>200</v>
      </c>
      <c r="C1875" t="s">
        <v>214</v>
      </c>
      <c r="D1875">
        <v>66</v>
      </c>
      <c r="E1875">
        <v>6</v>
      </c>
      <c r="F1875">
        <v>22</v>
      </c>
      <c r="G1875">
        <v>5</v>
      </c>
      <c r="H1875">
        <v>342</v>
      </c>
      <c r="I1875">
        <v>86</v>
      </c>
      <c r="J1875">
        <v>0</v>
      </c>
      <c r="K1875">
        <v>0</v>
      </c>
      <c r="L1875">
        <v>0</v>
      </c>
      <c r="M1875">
        <v>0</v>
      </c>
      <c r="N1875">
        <v>0</v>
      </c>
      <c r="O1875">
        <v>0</v>
      </c>
      <c r="P1875">
        <v>527</v>
      </c>
      <c r="Q1875">
        <v>0</v>
      </c>
      <c r="R1875" t="str">
        <f>_xlfn.CONCAT(Tabel1[[#This Row],[KlubNr]]," - ",Tabel1[[#This Row],[Klubnavn]])</f>
        <v>200 - Great Northern Golf Club</v>
      </c>
      <c r="S1875">
        <f>Tabel1[[#This Row],[Fleks mænd]]+Tabel1[[#This Row],[Fleks damer]]</f>
        <v>0</v>
      </c>
      <c r="T1875">
        <f>Tabel1[[#This Row],[Junior drenge]]+Tabel1[[#This Row],[Junior piger]]+Tabel1[[#This Row],[Junior drenge uden banetill.]]+Tabel1[[#This Row],[Junior piger uden banetill.]]+Tabel1[[#This Row],[Senior mænd]]+Tabel1[[#This Row],[Senior damer]]</f>
        <v>527</v>
      </c>
      <c r="U1875">
        <f>Tabel1[[#This Row],[Junior drenge]]+Tabel1[[#This Row],[Junior piger]]+Tabel1[[#This Row],[Junior drenge uden banetill.]]+Tabel1[[#This Row],[Junior piger uden banetill.]]+Tabel1[[#This Row],[Fleks drenge]]+Tabel1[[#This Row],[Fleks piger]]</f>
        <v>99</v>
      </c>
      <c r="V1875">
        <f>Tabel1[[#This Row],[Senior mænd]]+Tabel1[[#This Row],[Senior damer]]</f>
        <v>428</v>
      </c>
      <c r="W1875">
        <f>Tabel1[[#This Row],[Langdist mænd]]+Tabel1[[#This Row],[Langdist damer]]</f>
        <v>0</v>
      </c>
      <c r="X1875">
        <f>Tabel1[[#This Row],[I alt]]</f>
        <v>527</v>
      </c>
      <c r="Y1875">
        <f>Tabel1[[#This Row],[Passive]]</f>
        <v>0</v>
      </c>
      <c r="Z1875">
        <f>Tabel1[[#This Row],[Total Aktive]]+Tabel1[[#This Row],[Total Passive]]</f>
        <v>527</v>
      </c>
    </row>
    <row r="1876" spans="1:26" x14ac:dyDescent="0.2">
      <c r="A1876">
        <v>2020</v>
      </c>
      <c r="B1876">
        <v>201</v>
      </c>
      <c r="C1876" t="s">
        <v>39</v>
      </c>
      <c r="D1876">
        <v>0</v>
      </c>
      <c r="E1876">
        <v>0</v>
      </c>
      <c r="F1876">
        <v>0</v>
      </c>
      <c r="G1876">
        <v>0</v>
      </c>
      <c r="H1876">
        <v>233</v>
      </c>
      <c r="I1876">
        <v>80</v>
      </c>
      <c r="J1876">
        <v>0</v>
      </c>
      <c r="K1876">
        <v>0</v>
      </c>
      <c r="L1876">
        <v>135</v>
      </c>
      <c r="M1876">
        <v>28</v>
      </c>
      <c r="N1876">
        <v>0</v>
      </c>
      <c r="O1876">
        <v>0</v>
      </c>
      <c r="P1876">
        <v>476</v>
      </c>
      <c r="Q1876">
        <v>5</v>
      </c>
      <c r="R1876" t="str">
        <f>_xlfn.CONCAT(Tabel1[[#This Row],[KlubNr]]," - ",Tabel1[[#This Row],[Klubnavn]])</f>
        <v>201 - Tullamore Golf Club</v>
      </c>
      <c r="S1876">
        <f>Tabel1[[#This Row],[Fleks mænd]]+Tabel1[[#This Row],[Fleks damer]]</f>
        <v>163</v>
      </c>
      <c r="T1876">
        <f>Tabel1[[#This Row],[Junior drenge]]+Tabel1[[#This Row],[Junior piger]]+Tabel1[[#This Row],[Junior drenge uden banetill.]]+Tabel1[[#This Row],[Junior piger uden banetill.]]+Tabel1[[#This Row],[Senior mænd]]+Tabel1[[#This Row],[Senior damer]]</f>
        <v>313</v>
      </c>
      <c r="U1876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876">
        <f>Tabel1[[#This Row],[Senior mænd]]+Tabel1[[#This Row],[Senior damer]]</f>
        <v>313</v>
      </c>
      <c r="W1876">
        <f>Tabel1[[#This Row],[Langdist mænd]]+Tabel1[[#This Row],[Langdist damer]]</f>
        <v>0</v>
      </c>
      <c r="X1876">
        <f>Tabel1[[#This Row],[I alt]]</f>
        <v>476</v>
      </c>
      <c r="Y1876">
        <f>Tabel1[[#This Row],[Passive]]</f>
        <v>5</v>
      </c>
      <c r="Z1876">
        <f>Tabel1[[#This Row],[Total Aktive]]+Tabel1[[#This Row],[Total Passive]]</f>
        <v>481</v>
      </c>
    </row>
    <row r="1877" spans="1:26" x14ac:dyDescent="0.2">
      <c r="A1877">
        <v>2020</v>
      </c>
      <c r="B1877">
        <v>202</v>
      </c>
      <c r="C1877" t="s">
        <v>219</v>
      </c>
      <c r="D1877">
        <v>18</v>
      </c>
      <c r="E1877">
        <v>8</v>
      </c>
      <c r="F1877">
        <v>1</v>
      </c>
      <c r="G1877">
        <v>0</v>
      </c>
      <c r="H1877">
        <v>271</v>
      </c>
      <c r="I1877">
        <v>74</v>
      </c>
      <c r="J1877">
        <v>2</v>
      </c>
      <c r="K1877">
        <v>0</v>
      </c>
      <c r="L1877">
        <v>188</v>
      </c>
      <c r="M1877">
        <v>24</v>
      </c>
      <c r="N1877">
        <v>42</v>
      </c>
      <c r="O1877">
        <v>12</v>
      </c>
      <c r="P1877">
        <v>640</v>
      </c>
      <c r="Q1877">
        <v>0</v>
      </c>
      <c r="R1877" t="str">
        <f>_xlfn.CONCAT(Tabel1[[#This Row],[KlubNr]]," - ",Tabel1[[#This Row],[Klubnavn]])</f>
        <v>202 - Lübker Golf Klub</v>
      </c>
      <c r="S1877">
        <f>Tabel1[[#This Row],[Fleks mænd]]+Tabel1[[#This Row],[Fleks damer]]</f>
        <v>212</v>
      </c>
      <c r="T1877">
        <f>Tabel1[[#This Row],[Junior drenge]]+Tabel1[[#This Row],[Junior piger]]+Tabel1[[#This Row],[Junior drenge uden banetill.]]+Tabel1[[#This Row],[Junior piger uden banetill.]]+Tabel1[[#This Row],[Senior mænd]]+Tabel1[[#This Row],[Senior damer]]</f>
        <v>372</v>
      </c>
      <c r="U1877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877">
        <f>Tabel1[[#This Row],[Senior mænd]]+Tabel1[[#This Row],[Senior damer]]</f>
        <v>345</v>
      </c>
      <c r="W1877">
        <f>Tabel1[[#This Row],[Langdist mænd]]+Tabel1[[#This Row],[Langdist damer]]</f>
        <v>54</v>
      </c>
      <c r="X1877">
        <f>Tabel1[[#This Row],[I alt]]</f>
        <v>640</v>
      </c>
      <c r="Y1877">
        <f>Tabel1[[#This Row],[Passive]]</f>
        <v>0</v>
      </c>
      <c r="Z1877">
        <f>Tabel1[[#This Row],[Total Aktive]]+Tabel1[[#This Row],[Total Passive]]</f>
        <v>640</v>
      </c>
    </row>
    <row r="1878" spans="1:26" x14ac:dyDescent="0.2">
      <c r="A1878">
        <v>2020</v>
      </c>
      <c r="B1878">
        <v>900</v>
      </c>
      <c r="C1878" t="s">
        <v>169</v>
      </c>
      <c r="D1878">
        <v>1</v>
      </c>
      <c r="E1878">
        <v>1</v>
      </c>
      <c r="F1878">
        <v>4</v>
      </c>
      <c r="G1878">
        <v>0</v>
      </c>
      <c r="H1878">
        <v>353</v>
      </c>
      <c r="I1878">
        <v>38</v>
      </c>
      <c r="J1878">
        <v>0</v>
      </c>
      <c r="K1878">
        <v>0</v>
      </c>
      <c r="L1878">
        <v>0</v>
      </c>
      <c r="M1878">
        <v>0</v>
      </c>
      <c r="N1878">
        <v>0</v>
      </c>
      <c r="O1878">
        <v>0</v>
      </c>
      <c r="P1878">
        <v>397</v>
      </c>
      <c r="Q1878">
        <v>18</v>
      </c>
      <c r="R1878" t="str">
        <f>_xlfn.CONCAT(Tabel1[[#This Row],[KlubNr]]," - ",Tabel1[[#This Row],[Klubnavn]])</f>
        <v>900 - Royal Golf Club</v>
      </c>
      <c r="S1878">
        <f>Tabel1[[#This Row],[Fleks mænd]]+Tabel1[[#This Row],[Fleks damer]]</f>
        <v>0</v>
      </c>
      <c r="T1878">
        <f>Tabel1[[#This Row],[Junior drenge]]+Tabel1[[#This Row],[Junior piger]]+Tabel1[[#This Row],[Junior drenge uden banetill.]]+Tabel1[[#This Row],[Junior piger uden banetill.]]+Tabel1[[#This Row],[Senior mænd]]+Tabel1[[#This Row],[Senior damer]]</f>
        <v>397</v>
      </c>
      <c r="U1878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878">
        <f>Tabel1[[#This Row],[Senior mænd]]+Tabel1[[#This Row],[Senior damer]]</f>
        <v>391</v>
      </c>
      <c r="W1878">
        <f>Tabel1[[#This Row],[Langdist mænd]]+Tabel1[[#This Row],[Langdist damer]]</f>
        <v>0</v>
      </c>
      <c r="X1878">
        <f>Tabel1[[#This Row],[I alt]]</f>
        <v>397</v>
      </c>
      <c r="Y1878">
        <f>Tabel1[[#This Row],[Passive]]</f>
        <v>18</v>
      </c>
      <c r="Z1878">
        <f>Tabel1[[#This Row],[Total Aktive]]+Tabel1[[#This Row],[Total Passive]]</f>
        <v>415</v>
      </c>
    </row>
    <row r="1879" spans="1:26" x14ac:dyDescent="0.2">
      <c r="A1879">
        <v>2020</v>
      </c>
      <c r="B1879">
        <v>901</v>
      </c>
      <c r="C1879" t="s">
        <v>205</v>
      </c>
      <c r="D1879">
        <v>5</v>
      </c>
      <c r="E1879">
        <v>2</v>
      </c>
      <c r="F1879">
        <v>4</v>
      </c>
      <c r="G1879">
        <v>0</v>
      </c>
      <c r="H1879">
        <v>693</v>
      </c>
      <c r="I1879">
        <v>113</v>
      </c>
      <c r="J1879">
        <v>0</v>
      </c>
      <c r="K1879">
        <v>0</v>
      </c>
      <c r="L1879">
        <v>0</v>
      </c>
      <c r="M1879">
        <v>0</v>
      </c>
      <c r="N1879">
        <v>0</v>
      </c>
      <c r="O1879">
        <v>0</v>
      </c>
      <c r="P1879">
        <v>817</v>
      </c>
      <c r="Q1879">
        <v>0</v>
      </c>
      <c r="R1879" t="str">
        <f>_xlfn.CONCAT(Tabel1[[#This Row],[KlubNr]]," - ",Tabel1[[#This Row],[Klubnavn]])</f>
        <v>901 - City Golf Copenhagen</v>
      </c>
      <c r="S1879">
        <f>Tabel1[[#This Row],[Fleks mænd]]+Tabel1[[#This Row],[Fleks damer]]</f>
        <v>0</v>
      </c>
      <c r="T1879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1879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879">
        <f>Tabel1[[#This Row],[Senior mænd]]+Tabel1[[#This Row],[Senior damer]]</f>
        <v>806</v>
      </c>
      <c r="W1879">
        <f>Tabel1[[#This Row],[Langdist mænd]]+Tabel1[[#This Row],[Langdist damer]]</f>
        <v>0</v>
      </c>
      <c r="X1879">
        <f>Tabel1[[#This Row],[I alt]]</f>
        <v>817</v>
      </c>
      <c r="Y1879">
        <f>Tabel1[[#This Row],[Passive]]</f>
        <v>0</v>
      </c>
      <c r="Z1879">
        <f>Tabel1[[#This Row],[Total Aktive]]+Tabel1[[#This Row],[Total Passive]]</f>
        <v>817</v>
      </c>
    </row>
    <row r="1880" spans="1:26" x14ac:dyDescent="0.2">
      <c r="A1880">
        <v>2020</v>
      </c>
      <c r="B1880">
        <v>903</v>
      </c>
      <c r="C1880" t="s">
        <v>209</v>
      </c>
      <c r="D1880">
        <v>17</v>
      </c>
      <c r="E1880">
        <v>5</v>
      </c>
      <c r="F1880">
        <v>41</v>
      </c>
      <c r="G1880">
        <v>7</v>
      </c>
      <c r="H1880">
        <v>275</v>
      </c>
      <c r="I1880">
        <v>113</v>
      </c>
      <c r="J1880">
        <v>2</v>
      </c>
      <c r="K1880">
        <v>0</v>
      </c>
      <c r="L1880">
        <v>688</v>
      </c>
      <c r="M1880">
        <v>171</v>
      </c>
      <c r="N1880">
        <v>6</v>
      </c>
      <c r="O1880">
        <v>1</v>
      </c>
      <c r="P1880">
        <v>1326</v>
      </c>
      <c r="Q1880">
        <v>95</v>
      </c>
      <c r="R1880" t="str">
        <f>_xlfn.CONCAT(Tabel1[[#This Row],[KlubNr]]," - ",Tabel1[[#This Row],[Klubnavn]])</f>
        <v>903 - Kellers Park Golf Club</v>
      </c>
      <c r="S1880">
        <f>Tabel1[[#This Row],[Fleks mænd]]+Tabel1[[#This Row],[Fleks damer]]</f>
        <v>859</v>
      </c>
      <c r="T1880">
        <f>Tabel1[[#This Row],[Junior drenge]]+Tabel1[[#This Row],[Junior piger]]+Tabel1[[#This Row],[Junior drenge uden banetill.]]+Tabel1[[#This Row],[Junior piger uden banetill.]]+Tabel1[[#This Row],[Senior mænd]]+Tabel1[[#This Row],[Senior damer]]</f>
        <v>458</v>
      </c>
      <c r="U1880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1880">
        <f>Tabel1[[#This Row],[Senior mænd]]+Tabel1[[#This Row],[Senior damer]]</f>
        <v>388</v>
      </c>
      <c r="W1880">
        <f>Tabel1[[#This Row],[Langdist mænd]]+Tabel1[[#This Row],[Langdist damer]]</f>
        <v>7</v>
      </c>
      <c r="X1880">
        <f>Tabel1[[#This Row],[I alt]]</f>
        <v>1326</v>
      </c>
      <c r="Y1880">
        <f>Tabel1[[#This Row],[Passive]]</f>
        <v>95</v>
      </c>
      <c r="Z1880">
        <f>Tabel1[[#This Row],[Total Aktive]]+Tabel1[[#This Row],[Total Passive]]</f>
        <v>1421</v>
      </c>
    </row>
    <row r="1881" spans="1:26" x14ac:dyDescent="0.2">
      <c r="A1881">
        <v>2020</v>
      </c>
      <c r="B1881">
        <v>904</v>
      </c>
      <c r="C1881" t="s">
        <v>238</v>
      </c>
      <c r="D1881">
        <v>3</v>
      </c>
      <c r="E1881">
        <v>1</v>
      </c>
      <c r="F1881">
        <v>1</v>
      </c>
      <c r="G1881">
        <v>0</v>
      </c>
      <c r="H1881">
        <v>216</v>
      </c>
      <c r="I1881">
        <v>89</v>
      </c>
      <c r="J1881">
        <v>1</v>
      </c>
      <c r="K1881">
        <v>0</v>
      </c>
      <c r="L1881">
        <v>32</v>
      </c>
      <c r="M1881">
        <v>7</v>
      </c>
      <c r="N1881">
        <v>0</v>
      </c>
      <c r="O1881">
        <v>0</v>
      </c>
      <c r="P1881">
        <v>350</v>
      </c>
      <c r="Q1881">
        <v>2</v>
      </c>
      <c r="R1881" t="str">
        <f>_xlfn.CONCAT(Tabel1[[#This Row],[KlubNr]]," - ",Tabel1[[#This Row],[Klubnavn]])</f>
        <v>904 - Ølstykke Golf</v>
      </c>
      <c r="S1881">
        <f>Tabel1[[#This Row],[Fleks mænd]]+Tabel1[[#This Row],[Fleks damer]]</f>
        <v>39</v>
      </c>
      <c r="T1881">
        <f>Tabel1[[#This Row],[Junior drenge]]+Tabel1[[#This Row],[Junior piger]]+Tabel1[[#This Row],[Junior drenge uden banetill.]]+Tabel1[[#This Row],[Junior piger uden banetill.]]+Tabel1[[#This Row],[Senior mænd]]+Tabel1[[#This Row],[Senior damer]]</f>
        <v>310</v>
      </c>
      <c r="U1881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881">
        <f>Tabel1[[#This Row],[Senior mænd]]+Tabel1[[#This Row],[Senior damer]]</f>
        <v>305</v>
      </c>
      <c r="W1881">
        <f>Tabel1[[#This Row],[Langdist mænd]]+Tabel1[[#This Row],[Langdist damer]]</f>
        <v>0</v>
      </c>
      <c r="X1881">
        <f>Tabel1[[#This Row],[I alt]]</f>
        <v>350</v>
      </c>
      <c r="Y1881">
        <f>Tabel1[[#This Row],[Passive]]</f>
        <v>2</v>
      </c>
      <c r="Z1881">
        <f>Tabel1[[#This Row],[Total Aktive]]+Tabel1[[#This Row],[Total Passive]]</f>
        <v>352</v>
      </c>
    </row>
    <row r="1882" spans="1:26" x14ac:dyDescent="0.2">
      <c r="A1882">
        <v>2020</v>
      </c>
      <c r="B1882">
        <v>905</v>
      </c>
      <c r="C1882" t="s">
        <v>185</v>
      </c>
      <c r="D1882">
        <v>5</v>
      </c>
      <c r="E1882">
        <v>2</v>
      </c>
      <c r="F1882">
        <v>0</v>
      </c>
      <c r="G1882">
        <v>0</v>
      </c>
      <c r="H1882">
        <v>271</v>
      </c>
      <c r="I1882">
        <v>70</v>
      </c>
      <c r="J1882">
        <v>0</v>
      </c>
      <c r="K1882">
        <v>0</v>
      </c>
      <c r="L1882">
        <v>62</v>
      </c>
      <c r="M1882">
        <v>9</v>
      </c>
      <c r="N1882">
        <v>20</v>
      </c>
      <c r="O1882">
        <v>5</v>
      </c>
      <c r="P1882">
        <v>444</v>
      </c>
      <c r="Q1882">
        <v>7</v>
      </c>
      <c r="R1882" t="str">
        <f>_xlfn.CONCAT(Tabel1[[#This Row],[KlubNr]]," - ",Tabel1[[#This Row],[Klubnavn]])</f>
        <v>905 - Søhøjlandet Golf Resort P/S</v>
      </c>
      <c r="S1882">
        <f>Tabel1[[#This Row],[Fleks mænd]]+Tabel1[[#This Row],[Fleks damer]]</f>
        <v>71</v>
      </c>
      <c r="T1882">
        <f>Tabel1[[#This Row],[Junior drenge]]+Tabel1[[#This Row],[Junior piger]]+Tabel1[[#This Row],[Junior drenge uden banetill.]]+Tabel1[[#This Row],[Junior piger uden banetill.]]+Tabel1[[#This Row],[Senior mænd]]+Tabel1[[#This Row],[Senior damer]]</f>
        <v>348</v>
      </c>
      <c r="U1882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882">
        <f>Tabel1[[#This Row],[Senior mænd]]+Tabel1[[#This Row],[Senior damer]]</f>
        <v>341</v>
      </c>
      <c r="W1882">
        <f>Tabel1[[#This Row],[Langdist mænd]]+Tabel1[[#This Row],[Langdist damer]]</f>
        <v>25</v>
      </c>
      <c r="X1882">
        <f>Tabel1[[#This Row],[I alt]]</f>
        <v>444</v>
      </c>
      <c r="Y1882">
        <f>Tabel1[[#This Row],[Passive]]</f>
        <v>7</v>
      </c>
      <c r="Z1882">
        <f>Tabel1[[#This Row],[Total Aktive]]+Tabel1[[#This Row],[Total Passive]]</f>
        <v>451</v>
      </c>
    </row>
    <row r="1883" spans="1:26" x14ac:dyDescent="0.2">
      <c r="A1883">
        <v>2020</v>
      </c>
      <c r="B1883">
        <v>906</v>
      </c>
      <c r="C1883" t="s">
        <v>213</v>
      </c>
      <c r="D1883">
        <v>1</v>
      </c>
      <c r="E1883">
        <v>0</v>
      </c>
      <c r="F1883">
        <v>0</v>
      </c>
      <c r="G1883">
        <v>0</v>
      </c>
      <c r="H1883">
        <v>1</v>
      </c>
      <c r="I1883">
        <v>0</v>
      </c>
      <c r="J1883">
        <v>0</v>
      </c>
      <c r="K1883">
        <v>0</v>
      </c>
      <c r="L1883">
        <v>157</v>
      </c>
      <c r="M1883">
        <v>52</v>
      </c>
      <c r="N1883">
        <v>1</v>
      </c>
      <c r="O1883">
        <v>0</v>
      </c>
      <c r="P1883">
        <v>212</v>
      </c>
      <c r="Q1883">
        <v>1</v>
      </c>
      <c r="R1883" t="str">
        <f>_xlfn.CONCAT(Tabel1[[#This Row],[KlubNr]]," - ",Tabel1[[#This Row],[Klubnavn]])</f>
        <v>906 - Sølykke Golf</v>
      </c>
      <c r="S1883">
        <f>Tabel1[[#This Row],[Fleks mænd]]+Tabel1[[#This Row],[Fleks damer]]</f>
        <v>209</v>
      </c>
      <c r="T1883">
        <f>Tabel1[[#This Row],[Junior drenge]]+Tabel1[[#This Row],[Junior piger]]+Tabel1[[#This Row],[Junior drenge uden banetill.]]+Tabel1[[#This Row],[Junior piger uden banetill.]]+Tabel1[[#This Row],[Senior mænd]]+Tabel1[[#This Row],[Senior damer]]</f>
        <v>2</v>
      </c>
      <c r="U1883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883">
        <f>Tabel1[[#This Row],[Senior mænd]]+Tabel1[[#This Row],[Senior damer]]</f>
        <v>1</v>
      </c>
      <c r="W1883">
        <f>Tabel1[[#This Row],[Langdist mænd]]+Tabel1[[#This Row],[Langdist damer]]</f>
        <v>1</v>
      </c>
      <c r="X1883">
        <f>Tabel1[[#This Row],[I alt]]</f>
        <v>212</v>
      </c>
      <c r="Y1883">
        <f>Tabel1[[#This Row],[Passive]]</f>
        <v>1</v>
      </c>
      <c r="Z1883">
        <f>Tabel1[[#This Row],[Total Aktive]]+Tabel1[[#This Row],[Total Passive]]</f>
        <v>213</v>
      </c>
    </row>
    <row r="1884" spans="1:26" x14ac:dyDescent="0.2">
      <c r="A1884">
        <v>2020</v>
      </c>
      <c r="B1884">
        <v>908</v>
      </c>
      <c r="C1884" t="s">
        <v>196</v>
      </c>
      <c r="D1884">
        <v>0</v>
      </c>
      <c r="E1884">
        <v>0</v>
      </c>
      <c r="F1884">
        <v>0</v>
      </c>
      <c r="G1884">
        <v>0</v>
      </c>
      <c r="H1884">
        <v>68</v>
      </c>
      <c r="I1884">
        <v>28</v>
      </c>
      <c r="J1884">
        <v>0</v>
      </c>
      <c r="K1884">
        <v>0</v>
      </c>
      <c r="L1884">
        <v>26</v>
      </c>
      <c r="M1884">
        <v>11</v>
      </c>
      <c r="N1884">
        <v>1</v>
      </c>
      <c r="O1884">
        <v>1</v>
      </c>
      <c r="P1884">
        <v>135</v>
      </c>
      <c r="Q1884">
        <v>105</v>
      </c>
      <c r="R1884" t="str">
        <f>_xlfn.CONCAT(Tabel1[[#This Row],[KlubNr]]," - ",Tabel1[[#This Row],[Klubnavn]])</f>
        <v>908 - Haunstrup Golf KS Aktiv Fritid</v>
      </c>
      <c r="S1884">
        <f>Tabel1[[#This Row],[Fleks mænd]]+Tabel1[[#This Row],[Fleks damer]]</f>
        <v>37</v>
      </c>
      <c r="T1884">
        <f>Tabel1[[#This Row],[Junior drenge]]+Tabel1[[#This Row],[Junior piger]]+Tabel1[[#This Row],[Junior drenge uden banetill.]]+Tabel1[[#This Row],[Junior piger uden banetill.]]+Tabel1[[#This Row],[Senior mænd]]+Tabel1[[#This Row],[Senior damer]]</f>
        <v>96</v>
      </c>
      <c r="U1884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884">
        <f>Tabel1[[#This Row],[Senior mænd]]+Tabel1[[#This Row],[Senior damer]]</f>
        <v>96</v>
      </c>
      <c r="W1884">
        <f>Tabel1[[#This Row],[Langdist mænd]]+Tabel1[[#This Row],[Langdist damer]]</f>
        <v>2</v>
      </c>
      <c r="X1884">
        <f>Tabel1[[#This Row],[I alt]]</f>
        <v>135</v>
      </c>
      <c r="Y1884">
        <f>Tabel1[[#This Row],[Passive]]</f>
        <v>105</v>
      </c>
      <c r="Z1884">
        <f>Tabel1[[#This Row],[Total Aktive]]+Tabel1[[#This Row],[Total Passive]]</f>
        <v>240</v>
      </c>
    </row>
    <row r="1885" spans="1:26" x14ac:dyDescent="0.2">
      <c r="A1885">
        <v>2020</v>
      </c>
      <c r="B1885">
        <v>909</v>
      </c>
      <c r="C1885" t="s">
        <v>215</v>
      </c>
      <c r="D1885">
        <v>5</v>
      </c>
      <c r="E1885">
        <v>2</v>
      </c>
      <c r="F1885">
        <v>4</v>
      </c>
      <c r="G1885">
        <v>6</v>
      </c>
      <c r="H1885">
        <v>366</v>
      </c>
      <c r="I1885">
        <v>157</v>
      </c>
      <c r="J1885">
        <v>0</v>
      </c>
      <c r="K1885">
        <v>0</v>
      </c>
      <c r="L1885">
        <v>17</v>
      </c>
      <c r="M1885">
        <v>5</v>
      </c>
      <c r="N1885">
        <v>1</v>
      </c>
      <c r="O1885">
        <v>2</v>
      </c>
      <c r="P1885">
        <v>565</v>
      </c>
      <c r="Q1885">
        <v>10</v>
      </c>
      <c r="R1885" t="str">
        <f>_xlfn.CONCAT(Tabel1[[#This Row],[KlubNr]]," - ",Tabel1[[#This Row],[Klubnavn]])</f>
        <v>909 - Langesø Golf A/S</v>
      </c>
      <c r="S1885">
        <f>Tabel1[[#This Row],[Fleks mænd]]+Tabel1[[#This Row],[Fleks damer]]</f>
        <v>22</v>
      </c>
      <c r="T1885">
        <f>Tabel1[[#This Row],[Junior drenge]]+Tabel1[[#This Row],[Junior piger]]+Tabel1[[#This Row],[Junior drenge uden banetill.]]+Tabel1[[#This Row],[Junior piger uden banetill.]]+Tabel1[[#This Row],[Senior mænd]]+Tabel1[[#This Row],[Senior damer]]</f>
        <v>540</v>
      </c>
      <c r="U1885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885">
        <f>Tabel1[[#This Row],[Senior mænd]]+Tabel1[[#This Row],[Senior damer]]</f>
        <v>523</v>
      </c>
      <c r="W1885">
        <f>Tabel1[[#This Row],[Langdist mænd]]+Tabel1[[#This Row],[Langdist damer]]</f>
        <v>3</v>
      </c>
      <c r="X1885">
        <f>Tabel1[[#This Row],[I alt]]</f>
        <v>565</v>
      </c>
      <c r="Y1885">
        <f>Tabel1[[#This Row],[Passive]]</f>
        <v>10</v>
      </c>
      <c r="Z1885">
        <f>Tabel1[[#This Row],[Total Aktive]]+Tabel1[[#This Row],[Total Passive]]</f>
        <v>575</v>
      </c>
    </row>
    <row r="1886" spans="1:26" x14ac:dyDescent="0.2">
      <c r="A1886">
        <v>2021</v>
      </c>
      <c r="B1886">
        <v>111</v>
      </c>
      <c r="C1886" t="s">
        <v>140</v>
      </c>
      <c r="D1886">
        <v>8</v>
      </c>
      <c r="E1886">
        <v>2</v>
      </c>
      <c r="F1886">
        <v>0</v>
      </c>
      <c r="G1886">
        <v>0</v>
      </c>
      <c r="H1886">
        <v>292</v>
      </c>
      <c r="I1886">
        <v>131</v>
      </c>
      <c r="J1886">
        <v>0</v>
      </c>
      <c r="K1886">
        <v>0</v>
      </c>
      <c r="L1886">
        <v>57</v>
      </c>
      <c r="M1886">
        <v>11</v>
      </c>
      <c r="N1886">
        <v>1</v>
      </c>
      <c r="O1886" s="1">
        <v>2</v>
      </c>
      <c r="P1886" s="2">
        <f t="shared" ref="P1886:P1949" si="0">SUM(D1886:O1886)</f>
        <v>504</v>
      </c>
      <c r="Q1886" s="1">
        <v>17</v>
      </c>
      <c r="R1886" t="str">
        <f>_xlfn.CONCAT(Tabel1[[#This Row],[KlubNr]]," - ",Tabel1[[#This Row],[Klubnavn]])</f>
        <v>111 - Albertslund Golfklub</v>
      </c>
      <c r="S1886">
        <f>Tabel1[[#This Row],[Fleks mænd]]+Tabel1[[#This Row],[Fleks damer]]</f>
        <v>68</v>
      </c>
      <c r="T1886">
        <f>Tabel1[[#This Row],[Junior drenge]]+Tabel1[[#This Row],[Junior piger]]+Tabel1[[#This Row],[Junior drenge uden banetill.]]+Tabel1[[#This Row],[Junior piger uden banetill.]]+Tabel1[[#This Row],[Senior mænd]]+Tabel1[[#This Row],[Senior damer]]</f>
        <v>433</v>
      </c>
      <c r="U1886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886">
        <f>Tabel1[[#This Row],[Senior mænd]]+Tabel1[[#This Row],[Senior damer]]</f>
        <v>423</v>
      </c>
      <c r="W1886">
        <f>Tabel1[[#This Row],[Langdist mænd]]+Tabel1[[#This Row],[Langdist damer]]</f>
        <v>3</v>
      </c>
      <c r="X1886">
        <f>Tabel1[[#This Row],[I alt]]</f>
        <v>504</v>
      </c>
      <c r="Y1886">
        <f>Tabel1[[#This Row],[Passive]]</f>
        <v>17</v>
      </c>
      <c r="Z1886">
        <f>Tabel1[[#This Row],[Total Aktive]]+Tabel1[[#This Row],[Total Passive]]</f>
        <v>521</v>
      </c>
    </row>
    <row r="1887" spans="1:26" x14ac:dyDescent="0.2">
      <c r="A1887">
        <v>2021</v>
      </c>
      <c r="B1887">
        <v>125</v>
      </c>
      <c r="C1887" t="s">
        <v>201</v>
      </c>
      <c r="D1887">
        <v>0</v>
      </c>
      <c r="E1887">
        <v>0</v>
      </c>
      <c r="F1887">
        <v>0</v>
      </c>
      <c r="G1887">
        <v>0</v>
      </c>
      <c r="H1887">
        <v>39</v>
      </c>
      <c r="I1887">
        <v>25</v>
      </c>
      <c r="J1887">
        <v>0</v>
      </c>
      <c r="K1887">
        <v>0</v>
      </c>
      <c r="L1887">
        <v>2</v>
      </c>
      <c r="M1887">
        <v>5</v>
      </c>
      <c r="N1887">
        <v>0</v>
      </c>
      <c r="O1887" s="1">
        <v>0</v>
      </c>
      <c r="P1887" s="2">
        <f t="shared" si="0"/>
        <v>71</v>
      </c>
      <c r="Q1887" s="1">
        <v>1</v>
      </c>
      <c r="R1887" t="str">
        <f>_xlfn.CONCAT(Tabel1[[#This Row],[KlubNr]]," - ",Tabel1[[#This Row],[Klubnavn]])</f>
        <v>125 - Arrild Golf Klub</v>
      </c>
      <c r="S1887">
        <f>Tabel1[[#This Row],[Fleks mænd]]+Tabel1[[#This Row],[Fleks damer]]</f>
        <v>7</v>
      </c>
      <c r="T1887">
        <f>Tabel1[[#This Row],[Junior drenge]]+Tabel1[[#This Row],[Junior piger]]+Tabel1[[#This Row],[Junior drenge uden banetill.]]+Tabel1[[#This Row],[Junior piger uden banetill.]]+Tabel1[[#This Row],[Senior mænd]]+Tabel1[[#This Row],[Senior damer]]</f>
        <v>64</v>
      </c>
      <c r="U1887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887">
        <f>Tabel1[[#This Row],[Senior mænd]]+Tabel1[[#This Row],[Senior damer]]</f>
        <v>64</v>
      </c>
      <c r="W1887">
        <f>Tabel1[[#This Row],[Langdist mænd]]+Tabel1[[#This Row],[Langdist damer]]</f>
        <v>0</v>
      </c>
      <c r="X1887">
        <f>Tabel1[[#This Row],[I alt]]</f>
        <v>71</v>
      </c>
      <c r="Y1887">
        <f>Tabel1[[#This Row],[Passive]]</f>
        <v>1</v>
      </c>
      <c r="Z1887">
        <f>Tabel1[[#This Row],[Total Aktive]]+Tabel1[[#This Row],[Total Passive]]</f>
        <v>72</v>
      </c>
    </row>
    <row r="1888" spans="1:26" x14ac:dyDescent="0.2">
      <c r="A1888">
        <v>2021</v>
      </c>
      <c r="B1888">
        <v>9</v>
      </c>
      <c r="C1888" t="s">
        <v>81</v>
      </c>
      <c r="D1888">
        <v>30</v>
      </c>
      <c r="E1888">
        <v>11</v>
      </c>
      <c r="F1888">
        <v>12</v>
      </c>
      <c r="G1888">
        <v>4</v>
      </c>
      <c r="H1888">
        <v>560</v>
      </c>
      <c r="I1888">
        <v>287</v>
      </c>
      <c r="J1888">
        <v>0</v>
      </c>
      <c r="K1888">
        <v>0</v>
      </c>
      <c r="L1888">
        <v>21</v>
      </c>
      <c r="M1888">
        <v>17</v>
      </c>
      <c r="N1888">
        <v>20</v>
      </c>
      <c r="O1888" s="1">
        <v>11</v>
      </c>
      <c r="P1888" s="2">
        <f t="shared" si="0"/>
        <v>973</v>
      </c>
      <c r="Q1888" s="1">
        <v>104</v>
      </c>
      <c r="R1888" t="str">
        <f>_xlfn.CONCAT(Tabel1[[#This Row],[KlubNr]]," - ",Tabel1[[#This Row],[Klubnavn]])</f>
        <v>9 - Asserbo Golf Club</v>
      </c>
      <c r="S1888">
        <f>Tabel1[[#This Row],[Fleks mænd]]+Tabel1[[#This Row],[Fleks damer]]</f>
        <v>38</v>
      </c>
      <c r="T1888">
        <f>Tabel1[[#This Row],[Junior drenge]]+Tabel1[[#This Row],[Junior piger]]+Tabel1[[#This Row],[Junior drenge uden banetill.]]+Tabel1[[#This Row],[Junior piger uden banetill.]]+Tabel1[[#This Row],[Senior mænd]]+Tabel1[[#This Row],[Senior damer]]</f>
        <v>904</v>
      </c>
      <c r="U1888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888">
        <f>Tabel1[[#This Row],[Senior mænd]]+Tabel1[[#This Row],[Senior damer]]</f>
        <v>847</v>
      </c>
      <c r="W1888">
        <f>Tabel1[[#This Row],[Langdist mænd]]+Tabel1[[#This Row],[Langdist damer]]</f>
        <v>31</v>
      </c>
      <c r="X1888">
        <f>Tabel1[[#This Row],[I alt]]</f>
        <v>973</v>
      </c>
      <c r="Y1888">
        <f>Tabel1[[#This Row],[Passive]]</f>
        <v>104</v>
      </c>
      <c r="Z1888">
        <f>Tabel1[[#This Row],[Total Aktive]]+Tabel1[[#This Row],[Total Passive]]</f>
        <v>1077</v>
      </c>
    </row>
    <row r="1889" spans="1:26" x14ac:dyDescent="0.2">
      <c r="A1889">
        <v>2021</v>
      </c>
      <c r="B1889">
        <v>167</v>
      </c>
      <c r="C1889" t="s">
        <v>173</v>
      </c>
      <c r="D1889">
        <v>10</v>
      </c>
      <c r="E1889">
        <v>0</v>
      </c>
      <c r="F1889">
        <v>7</v>
      </c>
      <c r="G1889">
        <v>0</v>
      </c>
      <c r="H1889">
        <v>260</v>
      </c>
      <c r="I1889">
        <v>101</v>
      </c>
      <c r="J1889">
        <v>2</v>
      </c>
      <c r="K1889">
        <v>0</v>
      </c>
      <c r="L1889">
        <v>71</v>
      </c>
      <c r="M1889">
        <v>37</v>
      </c>
      <c r="N1889">
        <v>10</v>
      </c>
      <c r="O1889" s="1">
        <v>5</v>
      </c>
      <c r="P1889" s="2">
        <f t="shared" si="0"/>
        <v>503</v>
      </c>
      <c r="Q1889" s="1">
        <v>24</v>
      </c>
      <c r="R1889" t="str">
        <f>_xlfn.CONCAT(Tabel1[[#This Row],[KlubNr]]," - ",Tabel1[[#This Row],[Klubnavn]])</f>
        <v>167 - Barløseborg Golfklub</v>
      </c>
      <c r="S1889">
        <f>Tabel1[[#This Row],[Fleks mænd]]+Tabel1[[#This Row],[Fleks damer]]</f>
        <v>108</v>
      </c>
      <c r="T1889">
        <f>Tabel1[[#This Row],[Junior drenge]]+Tabel1[[#This Row],[Junior piger]]+Tabel1[[#This Row],[Junior drenge uden banetill.]]+Tabel1[[#This Row],[Junior piger uden banetill.]]+Tabel1[[#This Row],[Senior mænd]]+Tabel1[[#This Row],[Senior damer]]</f>
        <v>378</v>
      </c>
      <c r="U1889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1889">
        <f>Tabel1[[#This Row],[Senior mænd]]+Tabel1[[#This Row],[Senior damer]]</f>
        <v>361</v>
      </c>
      <c r="W1889">
        <f>Tabel1[[#This Row],[Langdist mænd]]+Tabel1[[#This Row],[Langdist damer]]</f>
        <v>15</v>
      </c>
      <c r="X1889">
        <f>Tabel1[[#This Row],[I alt]]</f>
        <v>503</v>
      </c>
      <c r="Y1889">
        <f>Tabel1[[#This Row],[Passive]]</f>
        <v>24</v>
      </c>
      <c r="Z1889">
        <f>Tabel1[[#This Row],[Total Aktive]]+Tabel1[[#This Row],[Total Passive]]</f>
        <v>527</v>
      </c>
    </row>
    <row r="1890" spans="1:26" x14ac:dyDescent="0.2">
      <c r="A1890">
        <v>2021</v>
      </c>
      <c r="B1890">
        <v>128</v>
      </c>
      <c r="C1890" t="s">
        <v>111</v>
      </c>
      <c r="D1890">
        <v>15</v>
      </c>
      <c r="E1890">
        <v>5</v>
      </c>
      <c r="F1890">
        <v>9</v>
      </c>
      <c r="G1890">
        <v>13</v>
      </c>
      <c r="H1890">
        <v>361</v>
      </c>
      <c r="I1890">
        <v>154</v>
      </c>
      <c r="J1890">
        <v>0</v>
      </c>
      <c r="K1890">
        <v>0</v>
      </c>
      <c r="L1890">
        <v>33</v>
      </c>
      <c r="M1890">
        <v>18</v>
      </c>
      <c r="N1890">
        <v>5</v>
      </c>
      <c r="O1890" s="1">
        <v>4</v>
      </c>
      <c r="P1890" s="2">
        <f t="shared" si="0"/>
        <v>617</v>
      </c>
      <c r="Q1890" s="1">
        <v>52</v>
      </c>
      <c r="R1890" t="str">
        <f>_xlfn.CONCAT(Tabel1[[#This Row],[KlubNr]]," - ",Tabel1[[#This Row],[Klubnavn]])</f>
        <v>128 - Benniksgaard Golf Klub</v>
      </c>
      <c r="S1890">
        <f>Tabel1[[#This Row],[Fleks mænd]]+Tabel1[[#This Row],[Fleks damer]]</f>
        <v>51</v>
      </c>
      <c r="T1890">
        <f>Tabel1[[#This Row],[Junior drenge]]+Tabel1[[#This Row],[Junior piger]]+Tabel1[[#This Row],[Junior drenge uden banetill.]]+Tabel1[[#This Row],[Junior piger uden banetill.]]+Tabel1[[#This Row],[Senior mænd]]+Tabel1[[#This Row],[Senior damer]]</f>
        <v>557</v>
      </c>
      <c r="U1890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890">
        <f>Tabel1[[#This Row],[Senior mænd]]+Tabel1[[#This Row],[Senior damer]]</f>
        <v>515</v>
      </c>
      <c r="W1890">
        <f>Tabel1[[#This Row],[Langdist mænd]]+Tabel1[[#This Row],[Langdist damer]]</f>
        <v>9</v>
      </c>
      <c r="X1890">
        <f>Tabel1[[#This Row],[I alt]]</f>
        <v>617</v>
      </c>
      <c r="Y1890">
        <f>Tabel1[[#This Row],[Passive]]</f>
        <v>52</v>
      </c>
      <c r="Z1890">
        <f>Tabel1[[#This Row],[Total Aktive]]+Tabel1[[#This Row],[Total Passive]]</f>
        <v>669</v>
      </c>
    </row>
    <row r="1891" spans="1:26" x14ac:dyDescent="0.2">
      <c r="A1891">
        <v>2021</v>
      </c>
      <c r="B1891">
        <v>142</v>
      </c>
      <c r="C1891" t="s">
        <v>114</v>
      </c>
      <c r="D1891">
        <v>14</v>
      </c>
      <c r="E1891">
        <v>4</v>
      </c>
      <c r="F1891">
        <v>87</v>
      </c>
      <c r="G1891">
        <v>62</v>
      </c>
      <c r="H1891">
        <v>398</v>
      </c>
      <c r="I1891">
        <v>140</v>
      </c>
      <c r="J1891">
        <v>0</v>
      </c>
      <c r="K1891">
        <v>0</v>
      </c>
      <c r="L1891">
        <v>139</v>
      </c>
      <c r="M1891">
        <v>62</v>
      </c>
      <c r="N1891">
        <v>0</v>
      </c>
      <c r="O1891" s="1">
        <v>0</v>
      </c>
      <c r="P1891" s="2">
        <f t="shared" si="0"/>
        <v>906</v>
      </c>
      <c r="Q1891" s="1">
        <v>5</v>
      </c>
      <c r="R1891" t="str">
        <f>_xlfn.CONCAT(Tabel1[[#This Row],[KlubNr]]," - ",Tabel1[[#This Row],[Klubnavn]])</f>
        <v>142 - Birkemose Golf Club</v>
      </c>
      <c r="S1891">
        <f>Tabel1[[#This Row],[Fleks mænd]]+Tabel1[[#This Row],[Fleks damer]]</f>
        <v>201</v>
      </c>
      <c r="T1891">
        <f>Tabel1[[#This Row],[Junior drenge]]+Tabel1[[#This Row],[Junior piger]]+Tabel1[[#This Row],[Junior drenge uden banetill.]]+Tabel1[[#This Row],[Junior piger uden banetill.]]+Tabel1[[#This Row],[Senior mænd]]+Tabel1[[#This Row],[Senior damer]]</f>
        <v>705</v>
      </c>
      <c r="U1891">
        <f>Tabel1[[#This Row],[Junior drenge]]+Tabel1[[#This Row],[Junior piger]]+Tabel1[[#This Row],[Junior drenge uden banetill.]]+Tabel1[[#This Row],[Junior piger uden banetill.]]+Tabel1[[#This Row],[Fleks drenge]]+Tabel1[[#This Row],[Fleks piger]]</f>
        <v>167</v>
      </c>
      <c r="V1891">
        <f>Tabel1[[#This Row],[Senior mænd]]+Tabel1[[#This Row],[Senior damer]]</f>
        <v>538</v>
      </c>
      <c r="W1891">
        <f>Tabel1[[#This Row],[Langdist mænd]]+Tabel1[[#This Row],[Langdist damer]]</f>
        <v>0</v>
      </c>
      <c r="X1891">
        <f>Tabel1[[#This Row],[I alt]]</f>
        <v>906</v>
      </c>
      <c r="Y1891">
        <f>Tabel1[[#This Row],[Passive]]</f>
        <v>5</v>
      </c>
      <c r="Z1891">
        <f>Tabel1[[#This Row],[Total Aktive]]+Tabel1[[#This Row],[Total Passive]]</f>
        <v>911</v>
      </c>
    </row>
    <row r="1892" spans="1:26" x14ac:dyDescent="0.2">
      <c r="A1892">
        <v>2021</v>
      </c>
      <c r="B1892">
        <v>105</v>
      </c>
      <c r="C1892" t="s">
        <v>117</v>
      </c>
      <c r="D1892">
        <v>7</v>
      </c>
      <c r="E1892">
        <v>0</v>
      </c>
      <c r="F1892">
        <v>3</v>
      </c>
      <c r="G1892">
        <v>1</v>
      </c>
      <c r="H1892">
        <v>278</v>
      </c>
      <c r="I1892">
        <v>145</v>
      </c>
      <c r="J1892">
        <v>0</v>
      </c>
      <c r="K1892">
        <v>0</v>
      </c>
      <c r="L1892">
        <v>159</v>
      </c>
      <c r="M1892">
        <v>81</v>
      </c>
      <c r="N1892">
        <v>59</v>
      </c>
      <c r="O1892" s="1">
        <v>30</v>
      </c>
      <c r="P1892" s="2">
        <f t="shared" si="0"/>
        <v>763</v>
      </c>
      <c r="Q1892" s="1">
        <v>3</v>
      </c>
      <c r="R1892" t="str">
        <f>_xlfn.CONCAT(Tabel1[[#This Row],[KlubNr]]," - ",Tabel1[[#This Row],[Klubnavn]])</f>
        <v>105 - Blokhus Golf Klub</v>
      </c>
      <c r="S1892">
        <f>Tabel1[[#This Row],[Fleks mænd]]+Tabel1[[#This Row],[Fleks damer]]</f>
        <v>240</v>
      </c>
      <c r="T1892">
        <f>Tabel1[[#This Row],[Junior drenge]]+Tabel1[[#This Row],[Junior piger]]+Tabel1[[#This Row],[Junior drenge uden banetill.]]+Tabel1[[#This Row],[Junior piger uden banetill.]]+Tabel1[[#This Row],[Senior mænd]]+Tabel1[[#This Row],[Senior damer]]</f>
        <v>434</v>
      </c>
      <c r="U1892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892">
        <f>Tabel1[[#This Row],[Senior mænd]]+Tabel1[[#This Row],[Senior damer]]</f>
        <v>423</v>
      </c>
      <c r="W1892">
        <f>Tabel1[[#This Row],[Langdist mænd]]+Tabel1[[#This Row],[Langdist damer]]</f>
        <v>89</v>
      </c>
      <c r="X1892">
        <f>Tabel1[[#This Row],[I alt]]</f>
        <v>763</v>
      </c>
      <c r="Y1892">
        <f>Tabel1[[#This Row],[Passive]]</f>
        <v>3</v>
      </c>
      <c r="Z1892">
        <f>Tabel1[[#This Row],[Total Aktive]]+Tabel1[[#This Row],[Total Passive]]</f>
        <v>766</v>
      </c>
    </row>
    <row r="1893" spans="1:26" x14ac:dyDescent="0.2">
      <c r="A1893">
        <v>2021</v>
      </c>
      <c r="B1893">
        <v>196</v>
      </c>
      <c r="C1893" t="s">
        <v>98</v>
      </c>
      <c r="D1893">
        <v>14</v>
      </c>
      <c r="E1893">
        <v>2</v>
      </c>
      <c r="F1893">
        <v>12</v>
      </c>
      <c r="G1893">
        <v>1</v>
      </c>
      <c r="H1893">
        <v>410</v>
      </c>
      <c r="I1893">
        <v>156</v>
      </c>
      <c r="J1893">
        <v>0</v>
      </c>
      <c r="K1893">
        <v>0</v>
      </c>
      <c r="L1893">
        <v>45</v>
      </c>
      <c r="M1893">
        <v>31</v>
      </c>
      <c r="N1893">
        <v>1</v>
      </c>
      <c r="O1893" s="1">
        <v>0</v>
      </c>
      <c r="P1893" s="2">
        <f t="shared" si="0"/>
        <v>672</v>
      </c>
      <c r="Q1893" s="1">
        <v>10</v>
      </c>
      <c r="R1893" t="str">
        <f>_xlfn.CONCAT(Tabel1[[#This Row],[KlubNr]]," - ",Tabel1[[#This Row],[Klubnavn]])</f>
        <v>196 - Odense Blommenslyst Golfklub</v>
      </c>
      <c r="S1893">
        <f>Tabel1[[#This Row],[Fleks mænd]]+Tabel1[[#This Row],[Fleks damer]]</f>
        <v>76</v>
      </c>
      <c r="T1893">
        <f>Tabel1[[#This Row],[Junior drenge]]+Tabel1[[#This Row],[Junior piger]]+Tabel1[[#This Row],[Junior drenge uden banetill.]]+Tabel1[[#This Row],[Junior piger uden banetill.]]+Tabel1[[#This Row],[Senior mænd]]+Tabel1[[#This Row],[Senior damer]]</f>
        <v>595</v>
      </c>
      <c r="U1893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893">
        <f>Tabel1[[#This Row],[Senior mænd]]+Tabel1[[#This Row],[Senior damer]]</f>
        <v>566</v>
      </c>
      <c r="W1893">
        <f>Tabel1[[#This Row],[Langdist mænd]]+Tabel1[[#This Row],[Langdist damer]]</f>
        <v>1</v>
      </c>
      <c r="X1893">
        <f>Tabel1[[#This Row],[I alt]]</f>
        <v>672</v>
      </c>
      <c r="Y1893">
        <f>Tabel1[[#This Row],[Passive]]</f>
        <v>10</v>
      </c>
      <c r="Z1893">
        <f>Tabel1[[#This Row],[Total Aktive]]+Tabel1[[#This Row],[Total Passive]]</f>
        <v>682</v>
      </c>
    </row>
    <row r="1894" spans="1:26" x14ac:dyDescent="0.2">
      <c r="A1894">
        <v>2021</v>
      </c>
      <c r="B1894">
        <v>96</v>
      </c>
      <c r="C1894" t="s">
        <v>181</v>
      </c>
      <c r="D1894">
        <v>6</v>
      </c>
      <c r="E1894">
        <v>4</v>
      </c>
      <c r="F1894">
        <v>1</v>
      </c>
      <c r="G1894">
        <v>1</v>
      </c>
      <c r="H1894">
        <v>227</v>
      </c>
      <c r="I1894">
        <v>101</v>
      </c>
      <c r="J1894">
        <v>0</v>
      </c>
      <c r="K1894">
        <v>1</v>
      </c>
      <c r="L1894">
        <v>54</v>
      </c>
      <c r="M1894">
        <v>11</v>
      </c>
      <c r="N1894">
        <v>66</v>
      </c>
      <c r="O1894" s="1">
        <v>31</v>
      </c>
      <c r="P1894" s="2">
        <f t="shared" si="0"/>
        <v>503</v>
      </c>
      <c r="Q1894" s="1">
        <v>17</v>
      </c>
      <c r="R1894" t="str">
        <f>_xlfn.CONCAT(Tabel1[[#This Row],[KlubNr]]," - ",Tabel1[[#This Row],[Klubnavn]])</f>
        <v>96 - Blåvandshuk Golfklub</v>
      </c>
      <c r="S1894">
        <f>Tabel1[[#This Row],[Fleks mænd]]+Tabel1[[#This Row],[Fleks damer]]</f>
        <v>65</v>
      </c>
      <c r="T1894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1894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894">
        <f>Tabel1[[#This Row],[Senior mænd]]+Tabel1[[#This Row],[Senior damer]]</f>
        <v>328</v>
      </c>
      <c r="W1894">
        <f>Tabel1[[#This Row],[Langdist mænd]]+Tabel1[[#This Row],[Langdist damer]]</f>
        <v>97</v>
      </c>
      <c r="X1894">
        <f>Tabel1[[#This Row],[I alt]]</f>
        <v>503</v>
      </c>
      <c r="Y1894">
        <f>Tabel1[[#This Row],[Passive]]</f>
        <v>17</v>
      </c>
      <c r="Z1894">
        <f>Tabel1[[#This Row],[Total Aktive]]+Tabel1[[#This Row],[Total Passive]]</f>
        <v>520</v>
      </c>
    </row>
    <row r="1895" spans="1:26" x14ac:dyDescent="0.2">
      <c r="A1895">
        <v>2021</v>
      </c>
      <c r="B1895">
        <v>191</v>
      </c>
      <c r="C1895" t="s">
        <v>204</v>
      </c>
      <c r="D1895">
        <v>3</v>
      </c>
      <c r="E1895">
        <v>0</v>
      </c>
      <c r="F1895">
        <v>4</v>
      </c>
      <c r="G1895">
        <v>0</v>
      </c>
      <c r="H1895">
        <v>142</v>
      </c>
      <c r="I1895">
        <v>61</v>
      </c>
      <c r="J1895">
        <v>0</v>
      </c>
      <c r="K1895">
        <v>0</v>
      </c>
      <c r="L1895">
        <v>5</v>
      </c>
      <c r="M1895">
        <v>2</v>
      </c>
      <c r="N1895">
        <v>1</v>
      </c>
      <c r="O1895" s="1">
        <v>0</v>
      </c>
      <c r="P1895" s="2">
        <f t="shared" si="0"/>
        <v>218</v>
      </c>
      <c r="Q1895" s="1">
        <v>0</v>
      </c>
      <c r="R1895" t="str">
        <f>_xlfn.CONCAT(Tabel1[[#This Row],[KlubNr]]," - ",Tabel1[[#This Row],[Klubnavn]])</f>
        <v>191 - Blåvandshuk Golf Skovklubben</v>
      </c>
      <c r="S1895">
        <f>Tabel1[[#This Row],[Fleks mænd]]+Tabel1[[#This Row],[Fleks damer]]</f>
        <v>7</v>
      </c>
      <c r="T1895">
        <f>Tabel1[[#This Row],[Junior drenge]]+Tabel1[[#This Row],[Junior piger]]+Tabel1[[#This Row],[Junior drenge uden banetill.]]+Tabel1[[#This Row],[Junior piger uden banetill.]]+Tabel1[[#This Row],[Senior mænd]]+Tabel1[[#This Row],[Senior damer]]</f>
        <v>210</v>
      </c>
      <c r="U1895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895">
        <f>Tabel1[[#This Row],[Senior mænd]]+Tabel1[[#This Row],[Senior damer]]</f>
        <v>203</v>
      </c>
      <c r="W1895">
        <f>Tabel1[[#This Row],[Langdist mænd]]+Tabel1[[#This Row],[Langdist damer]]</f>
        <v>1</v>
      </c>
      <c r="X1895">
        <f>Tabel1[[#This Row],[I alt]]</f>
        <v>218</v>
      </c>
      <c r="Y1895">
        <f>Tabel1[[#This Row],[Passive]]</f>
        <v>0</v>
      </c>
      <c r="Z1895">
        <f>Tabel1[[#This Row],[Total Aktive]]+Tabel1[[#This Row],[Total Passive]]</f>
        <v>218</v>
      </c>
    </row>
    <row r="1896" spans="1:26" x14ac:dyDescent="0.2">
      <c r="A1896">
        <v>2021</v>
      </c>
      <c r="B1896">
        <v>34</v>
      </c>
      <c r="C1896" t="s">
        <v>141</v>
      </c>
      <c r="D1896">
        <v>5</v>
      </c>
      <c r="E1896">
        <v>1</v>
      </c>
      <c r="F1896">
        <v>2</v>
      </c>
      <c r="G1896">
        <v>1</v>
      </c>
      <c r="H1896">
        <v>240</v>
      </c>
      <c r="I1896">
        <v>104</v>
      </c>
      <c r="J1896">
        <v>0</v>
      </c>
      <c r="K1896">
        <v>0</v>
      </c>
      <c r="L1896">
        <v>52</v>
      </c>
      <c r="M1896">
        <v>27</v>
      </c>
      <c r="N1896">
        <v>0</v>
      </c>
      <c r="O1896" s="1">
        <v>0</v>
      </c>
      <c r="P1896" s="2">
        <f t="shared" si="0"/>
        <v>432</v>
      </c>
      <c r="Q1896" s="1">
        <v>40</v>
      </c>
      <c r="R1896" t="str">
        <f>_xlfn.CONCAT(Tabel1[[#This Row],[KlubNr]]," - ",Tabel1[[#This Row],[Klubnavn]])</f>
        <v>34 - Bornholms Golf Klub</v>
      </c>
      <c r="S1896">
        <f>Tabel1[[#This Row],[Fleks mænd]]+Tabel1[[#This Row],[Fleks damer]]</f>
        <v>79</v>
      </c>
      <c r="T1896">
        <f>Tabel1[[#This Row],[Junior drenge]]+Tabel1[[#This Row],[Junior piger]]+Tabel1[[#This Row],[Junior drenge uden banetill.]]+Tabel1[[#This Row],[Junior piger uden banetill.]]+Tabel1[[#This Row],[Senior mænd]]+Tabel1[[#This Row],[Senior damer]]</f>
        <v>353</v>
      </c>
      <c r="U1896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1896">
        <f>Tabel1[[#This Row],[Senior mænd]]+Tabel1[[#This Row],[Senior damer]]</f>
        <v>344</v>
      </c>
      <c r="W1896">
        <f>Tabel1[[#This Row],[Langdist mænd]]+Tabel1[[#This Row],[Langdist damer]]</f>
        <v>0</v>
      </c>
      <c r="X1896">
        <f>Tabel1[[#This Row],[I alt]]</f>
        <v>432</v>
      </c>
      <c r="Y1896">
        <f>Tabel1[[#This Row],[Passive]]</f>
        <v>40</v>
      </c>
      <c r="Z1896">
        <f>Tabel1[[#This Row],[Total Aktive]]+Tabel1[[#This Row],[Total Passive]]</f>
        <v>472</v>
      </c>
    </row>
    <row r="1897" spans="1:26" x14ac:dyDescent="0.2">
      <c r="A1897">
        <v>2021</v>
      </c>
      <c r="B1897">
        <v>122</v>
      </c>
      <c r="C1897" t="s">
        <v>137</v>
      </c>
      <c r="D1897">
        <v>16</v>
      </c>
      <c r="E1897">
        <v>2</v>
      </c>
      <c r="F1897">
        <v>7</v>
      </c>
      <c r="G1897">
        <v>5</v>
      </c>
      <c r="H1897">
        <v>430</v>
      </c>
      <c r="I1897">
        <v>170</v>
      </c>
      <c r="J1897">
        <v>0</v>
      </c>
      <c r="K1897">
        <v>0</v>
      </c>
      <c r="L1897">
        <v>61</v>
      </c>
      <c r="M1897">
        <v>23</v>
      </c>
      <c r="N1897">
        <v>5</v>
      </c>
      <c r="O1897" s="1">
        <v>1</v>
      </c>
      <c r="P1897" s="2">
        <f t="shared" si="0"/>
        <v>720</v>
      </c>
      <c r="Q1897" s="1">
        <v>52</v>
      </c>
      <c r="R1897" t="str">
        <f>_xlfn.CONCAT(Tabel1[[#This Row],[KlubNr]]," - ",Tabel1[[#This Row],[Klubnavn]])</f>
        <v>122 - Brande Golfklub</v>
      </c>
      <c r="S1897">
        <f>Tabel1[[#This Row],[Fleks mænd]]+Tabel1[[#This Row],[Fleks damer]]</f>
        <v>84</v>
      </c>
      <c r="T1897">
        <f>Tabel1[[#This Row],[Junior drenge]]+Tabel1[[#This Row],[Junior piger]]+Tabel1[[#This Row],[Junior drenge uden banetill.]]+Tabel1[[#This Row],[Junior piger uden banetill.]]+Tabel1[[#This Row],[Senior mænd]]+Tabel1[[#This Row],[Senior damer]]</f>
        <v>630</v>
      </c>
      <c r="U1897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1897">
        <f>Tabel1[[#This Row],[Senior mænd]]+Tabel1[[#This Row],[Senior damer]]</f>
        <v>600</v>
      </c>
      <c r="W1897">
        <f>Tabel1[[#This Row],[Langdist mænd]]+Tabel1[[#This Row],[Langdist damer]]</f>
        <v>6</v>
      </c>
      <c r="X1897">
        <f>Tabel1[[#This Row],[I alt]]</f>
        <v>720</v>
      </c>
      <c r="Y1897">
        <f>Tabel1[[#This Row],[Passive]]</f>
        <v>52</v>
      </c>
      <c r="Z1897">
        <f>Tabel1[[#This Row],[Total Aktive]]+Tabel1[[#This Row],[Total Passive]]</f>
        <v>772</v>
      </c>
    </row>
    <row r="1898" spans="1:26" x14ac:dyDescent="0.2">
      <c r="A1898">
        <v>2021</v>
      </c>
      <c r="B1898">
        <v>78</v>
      </c>
      <c r="C1898" t="s">
        <v>38</v>
      </c>
      <c r="D1898">
        <v>55</v>
      </c>
      <c r="E1898">
        <v>14</v>
      </c>
      <c r="F1898">
        <v>21</v>
      </c>
      <c r="G1898">
        <v>10</v>
      </c>
      <c r="H1898">
        <v>777</v>
      </c>
      <c r="I1898">
        <v>379</v>
      </c>
      <c r="J1898">
        <v>0</v>
      </c>
      <c r="K1898">
        <v>0</v>
      </c>
      <c r="L1898">
        <v>82</v>
      </c>
      <c r="M1898">
        <v>79</v>
      </c>
      <c r="N1898">
        <v>7</v>
      </c>
      <c r="O1898" s="1">
        <v>1</v>
      </c>
      <c r="P1898" s="2">
        <f t="shared" si="0"/>
        <v>1425</v>
      </c>
      <c r="Q1898" s="1">
        <v>195</v>
      </c>
      <c r="R1898" t="str">
        <f>_xlfn.CONCAT(Tabel1[[#This Row],[KlubNr]]," - ",Tabel1[[#This Row],[Klubnavn]])</f>
        <v>78 - Breinholtgård Golf Klub</v>
      </c>
      <c r="S1898">
        <f>Tabel1[[#This Row],[Fleks mænd]]+Tabel1[[#This Row],[Fleks damer]]</f>
        <v>161</v>
      </c>
      <c r="T1898">
        <f>Tabel1[[#This Row],[Junior drenge]]+Tabel1[[#This Row],[Junior piger]]+Tabel1[[#This Row],[Junior drenge uden banetill.]]+Tabel1[[#This Row],[Junior piger uden banetill.]]+Tabel1[[#This Row],[Senior mænd]]+Tabel1[[#This Row],[Senior damer]]</f>
        <v>1256</v>
      </c>
      <c r="U1898">
        <f>Tabel1[[#This Row],[Junior drenge]]+Tabel1[[#This Row],[Junior piger]]+Tabel1[[#This Row],[Junior drenge uden banetill.]]+Tabel1[[#This Row],[Junior piger uden banetill.]]+Tabel1[[#This Row],[Fleks drenge]]+Tabel1[[#This Row],[Fleks piger]]</f>
        <v>100</v>
      </c>
      <c r="V1898">
        <f>Tabel1[[#This Row],[Senior mænd]]+Tabel1[[#This Row],[Senior damer]]</f>
        <v>1156</v>
      </c>
      <c r="W1898">
        <f>Tabel1[[#This Row],[Langdist mænd]]+Tabel1[[#This Row],[Langdist damer]]</f>
        <v>8</v>
      </c>
      <c r="X1898">
        <f>Tabel1[[#This Row],[I alt]]</f>
        <v>1425</v>
      </c>
      <c r="Y1898">
        <f>Tabel1[[#This Row],[Passive]]</f>
        <v>195</v>
      </c>
      <c r="Z1898">
        <f>Tabel1[[#This Row],[Total Aktive]]+Tabel1[[#This Row],[Total Passive]]</f>
        <v>1620</v>
      </c>
    </row>
    <row r="1899" spans="1:26" x14ac:dyDescent="0.2">
      <c r="A1899">
        <v>2021</v>
      </c>
      <c r="B1899">
        <v>198</v>
      </c>
      <c r="C1899" t="s">
        <v>211</v>
      </c>
      <c r="D1899">
        <v>0</v>
      </c>
      <c r="E1899">
        <v>0</v>
      </c>
      <c r="F1899">
        <v>0</v>
      </c>
      <c r="G1899">
        <v>0</v>
      </c>
      <c r="H1899">
        <v>0</v>
      </c>
      <c r="I1899">
        <v>0</v>
      </c>
      <c r="J1899">
        <v>0</v>
      </c>
      <c r="K1899">
        <v>1</v>
      </c>
      <c r="L1899">
        <v>132</v>
      </c>
      <c r="M1899">
        <v>54</v>
      </c>
      <c r="N1899">
        <v>0</v>
      </c>
      <c r="O1899" s="1">
        <v>0</v>
      </c>
      <c r="P1899" s="2">
        <f t="shared" si="0"/>
        <v>187</v>
      </c>
      <c r="Q1899" s="1">
        <v>0</v>
      </c>
      <c r="R1899" t="str">
        <f>_xlfn.CONCAT(Tabel1[[#This Row],[KlubNr]]," - ",Tabel1[[#This Row],[Klubnavn]])</f>
        <v>198 - Brændeskovgård Golf</v>
      </c>
      <c r="S1899">
        <f>Tabel1[[#This Row],[Fleks mænd]]+Tabel1[[#This Row],[Fleks damer]]</f>
        <v>186</v>
      </c>
      <c r="T1899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899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899">
        <f>Tabel1[[#This Row],[Senior mænd]]+Tabel1[[#This Row],[Senior damer]]</f>
        <v>0</v>
      </c>
      <c r="W1899">
        <f>Tabel1[[#This Row],[Langdist mænd]]+Tabel1[[#This Row],[Langdist damer]]</f>
        <v>0</v>
      </c>
      <c r="X1899">
        <f>Tabel1[[#This Row],[I alt]]</f>
        <v>187</v>
      </c>
      <c r="Y1899">
        <f>Tabel1[[#This Row],[Passive]]</f>
        <v>0</v>
      </c>
      <c r="Z1899">
        <f>Tabel1[[#This Row],[Total Aktive]]+Tabel1[[#This Row],[Total Passive]]</f>
        <v>187</v>
      </c>
    </row>
    <row r="1900" spans="1:26" x14ac:dyDescent="0.2">
      <c r="A1900">
        <v>2021</v>
      </c>
      <c r="B1900">
        <v>130</v>
      </c>
      <c r="C1900" t="s">
        <v>77</v>
      </c>
      <c r="D1900">
        <v>25</v>
      </c>
      <c r="E1900">
        <v>1</v>
      </c>
      <c r="F1900">
        <v>25</v>
      </c>
      <c r="G1900">
        <v>7</v>
      </c>
      <c r="H1900">
        <v>535</v>
      </c>
      <c r="I1900">
        <v>222</v>
      </c>
      <c r="J1900">
        <v>0</v>
      </c>
      <c r="K1900">
        <v>0</v>
      </c>
      <c r="L1900">
        <v>112</v>
      </c>
      <c r="M1900">
        <v>39</v>
      </c>
      <c r="N1900">
        <v>0</v>
      </c>
      <c r="O1900" s="1">
        <v>0</v>
      </c>
      <c r="P1900" s="2">
        <f t="shared" si="0"/>
        <v>966</v>
      </c>
      <c r="Q1900" s="1">
        <v>85</v>
      </c>
      <c r="R1900" t="str">
        <f>_xlfn.CONCAT(Tabel1[[#This Row],[KlubNr]]," - ",Tabel1[[#This Row],[Klubnavn]])</f>
        <v>130 - Brøndby Golfklub</v>
      </c>
      <c r="S1900">
        <f>Tabel1[[#This Row],[Fleks mænd]]+Tabel1[[#This Row],[Fleks damer]]</f>
        <v>151</v>
      </c>
      <c r="T1900">
        <f>Tabel1[[#This Row],[Junior drenge]]+Tabel1[[#This Row],[Junior piger]]+Tabel1[[#This Row],[Junior drenge uden banetill.]]+Tabel1[[#This Row],[Junior piger uden banetill.]]+Tabel1[[#This Row],[Senior mænd]]+Tabel1[[#This Row],[Senior damer]]</f>
        <v>815</v>
      </c>
      <c r="U1900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1900">
        <f>Tabel1[[#This Row],[Senior mænd]]+Tabel1[[#This Row],[Senior damer]]</f>
        <v>757</v>
      </c>
      <c r="W1900">
        <f>Tabel1[[#This Row],[Langdist mænd]]+Tabel1[[#This Row],[Langdist damer]]</f>
        <v>0</v>
      </c>
      <c r="X1900">
        <f>Tabel1[[#This Row],[I alt]]</f>
        <v>966</v>
      </c>
      <c r="Y1900">
        <f>Tabel1[[#This Row],[Passive]]</f>
        <v>85</v>
      </c>
      <c r="Z1900">
        <f>Tabel1[[#This Row],[Total Aktive]]+Tabel1[[#This Row],[Total Passive]]</f>
        <v>1051</v>
      </c>
    </row>
    <row r="1901" spans="1:26" x14ac:dyDescent="0.2">
      <c r="A1901">
        <v>2021</v>
      </c>
      <c r="B1901">
        <v>32</v>
      </c>
      <c r="C1901" t="s">
        <v>61</v>
      </c>
      <c r="D1901">
        <v>27</v>
      </c>
      <c r="E1901">
        <v>6</v>
      </c>
      <c r="F1901">
        <v>20</v>
      </c>
      <c r="G1901">
        <v>4</v>
      </c>
      <c r="H1901">
        <v>595</v>
      </c>
      <c r="I1901">
        <v>233</v>
      </c>
      <c r="J1901">
        <v>0</v>
      </c>
      <c r="K1901">
        <v>1</v>
      </c>
      <c r="L1901">
        <v>105</v>
      </c>
      <c r="M1901">
        <v>67</v>
      </c>
      <c r="N1901">
        <v>16</v>
      </c>
      <c r="O1901" s="1">
        <v>13</v>
      </c>
      <c r="P1901" s="2">
        <f t="shared" si="0"/>
        <v>1087</v>
      </c>
      <c r="Q1901" s="1">
        <v>31</v>
      </c>
      <c r="R1901" t="str">
        <f>_xlfn.CONCAT(Tabel1[[#This Row],[KlubNr]]," - ",Tabel1[[#This Row],[Klubnavn]])</f>
        <v>32 - Brønderslev Golfklub</v>
      </c>
      <c r="S1901">
        <f>Tabel1[[#This Row],[Fleks mænd]]+Tabel1[[#This Row],[Fleks damer]]</f>
        <v>172</v>
      </c>
      <c r="T1901">
        <f>Tabel1[[#This Row],[Junior drenge]]+Tabel1[[#This Row],[Junior piger]]+Tabel1[[#This Row],[Junior drenge uden banetill.]]+Tabel1[[#This Row],[Junior piger uden banetill.]]+Tabel1[[#This Row],[Senior mænd]]+Tabel1[[#This Row],[Senior damer]]</f>
        <v>885</v>
      </c>
      <c r="U1901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1901">
        <f>Tabel1[[#This Row],[Senior mænd]]+Tabel1[[#This Row],[Senior damer]]</f>
        <v>828</v>
      </c>
      <c r="W1901">
        <f>Tabel1[[#This Row],[Langdist mænd]]+Tabel1[[#This Row],[Langdist damer]]</f>
        <v>29</v>
      </c>
      <c r="X1901">
        <f>Tabel1[[#This Row],[I alt]]</f>
        <v>1087</v>
      </c>
      <c r="Y1901">
        <f>Tabel1[[#This Row],[Passive]]</f>
        <v>31</v>
      </c>
      <c r="Z1901">
        <f>Tabel1[[#This Row],[Total Aktive]]+Tabel1[[#This Row],[Total Passive]]</f>
        <v>1118</v>
      </c>
    </row>
    <row r="1902" spans="1:26" x14ac:dyDescent="0.2">
      <c r="A1902">
        <v>2021</v>
      </c>
      <c r="B1902">
        <v>901</v>
      </c>
      <c r="C1902" t="s">
        <v>205</v>
      </c>
      <c r="D1902">
        <v>8</v>
      </c>
      <c r="E1902">
        <v>2</v>
      </c>
      <c r="F1902">
        <v>3</v>
      </c>
      <c r="G1902">
        <v>0</v>
      </c>
      <c r="H1902">
        <v>570</v>
      </c>
      <c r="I1902">
        <v>102</v>
      </c>
      <c r="J1902">
        <v>0</v>
      </c>
      <c r="K1902">
        <v>0</v>
      </c>
      <c r="L1902">
        <v>0</v>
      </c>
      <c r="M1902">
        <v>0</v>
      </c>
      <c r="N1902">
        <v>0</v>
      </c>
      <c r="O1902" s="1">
        <v>0</v>
      </c>
      <c r="P1902" s="2">
        <f t="shared" si="0"/>
        <v>685</v>
      </c>
      <c r="Q1902" s="1">
        <v>0</v>
      </c>
      <c r="R1902" t="str">
        <f>_xlfn.CONCAT(Tabel1[[#This Row],[KlubNr]]," - ",Tabel1[[#This Row],[Klubnavn]])</f>
        <v>901 - City Golf Copenhagen</v>
      </c>
      <c r="S1902">
        <f>Tabel1[[#This Row],[Fleks mænd]]+Tabel1[[#This Row],[Fleks damer]]</f>
        <v>0</v>
      </c>
      <c r="T1902">
        <f>Tabel1[[#This Row],[Junior drenge]]+Tabel1[[#This Row],[Junior piger]]+Tabel1[[#This Row],[Junior drenge uden banetill.]]+Tabel1[[#This Row],[Junior piger uden banetill.]]+Tabel1[[#This Row],[Senior mænd]]+Tabel1[[#This Row],[Senior damer]]</f>
        <v>685</v>
      </c>
      <c r="U1902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902">
        <f>Tabel1[[#This Row],[Senior mænd]]+Tabel1[[#This Row],[Senior damer]]</f>
        <v>672</v>
      </c>
      <c r="W1902">
        <f>Tabel1[[#This Row],[Langdist mænd]]+Tabel1[[#This Row],[Langdist damer]]</f>
        <v>0</v>
      </c>
      <c r="X1902">
        <f>Tabel1[[#This Row],[I alt]]</f>
        <v>685</v>
      </c>
      <c r="Y1902">
        <f>Tabel1[[#This Row],[Passive]]</f>
        <v>0</v>
      </c>
      <c r="Z1902">
        <f>Tabel1[[#This Row],[Total Aktive]]+Tabel1[[#This Row],[Total Passive]]</f>
        <v>685</v>
      </c>
    </row>
    <row r="1903" spans="1:26" x14ac:dyDescent="0.2">
      <c r="A1903">
        <v>2021</v>
      </c>
      <c r="B1903">
        <v>145</v>
      </c>
      <c r="C1903" t="s">
        <v>60</v>
      </c>
      <c r="D1903">
        <v>33</v>
      </c>
      <c r="E1903">
        <v>11</v>
      </c>
      <c r="F1903">
        <v>0</v>
      </c>
      <c r="G1903">
        <v>0</v>
      </c>
      <c r="H1903">
        <v>763</v>
      </c>
      <c r="I1903">
        <v>290</v>
      </c>
      <c r="J1903">
        <v>0</v>
      </c>
      <c r="K1903">
        <v>0</v>
      </c>
      <c r="L1903">
        <v>0</v>
      </c>
      <c r="M1903">
        <v>0</v>
      </c>
      <c r="N1903">
        <v>0</v>
      </c>
      <c r="O1903" s="1">
        <v>0</v>
      </c>
      <c r="P1903" s="2">
        <f t="shared" si="0"/>
        <v>1097</v>
      </c>
      <c r="Q1903" s="1">
        <v>39</v>
      </c>
      <c r="R1903" t="str">
        <f>_xlfn.CONCAT(Tabel1[[#This Row],[KlubNr]]," - ",Tabel1[[#This Row],[Klubnavn]])</f>
        <v>145 - CGC Golf Club</v>
      </c>
      <c r="S1903">
        <f>Tabel1[[#This Row],[Fleks mænd]]+Tabel1[[#This Row],[Fleks damer]]</f>
        <v>0</v>
      </c>
      <c r="T1903">
        <f>Tabel1[[#This Row],[Junior drenge]]+Tabel1[[#This Row],[Junior piger]]+Tabel1[[#This Row],[Junior drenge uden banetill.]]+Tabel1[[#This Row],[Junior piger uden banetill.]]+Tabel1[[#This Row],[Senior mænd]]+Tabel1[[#This Row],[Senior damer]]</f>
        <v>1097</v>
      </c>
      <c r="U1903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1903">
        <f>Tabel1[[#This Row],[Senior mænd]]+Tabel1[[#This Row],[Senior damer]]</f>
        <v>1053</v>
      </c>
      <c r="W1903">
        <f>Tabel1[[#This Row],[Langdist mænd]]+Tabel1[[#This Row],[Langdist damer]]</f>
        <v>0</v>
      </c>
      <c r="X1903">
        <f>Tabel1[[#This Row],[I alt]]</f>
        <v>1097</v>
      </c>
      <c r="Y1903">
        <f>Tabel1[[#This Row],[Passive]]</f>
        <v>39</v>
      </c>
      <c r="Z1903">
        <f>Tabel1[[#This Row],[Total Aktive]]+Tabel1[[#This Row],[Total Passive]]</f>
        <v>1136</v>
      </c>
    </row>
    <row r="1904" spans="1:26" x14ac:dyDescent="0.2">
      <c r="A1904">
        <v>2021</v>
      </c>
      <c r="B1904">
        <v>19</v>
      </c>
      <c r="C1904" t="s">
        <v>107</v>
      </c>
      <c r="D1904">
        <v>45</v>
      </c>
      <c r="E1904">
        <v>5</v>
      </c>
      <c r="F1904">
        <v>4</v>
      </c>
      <c r="G1904">
        <v>5</v>
      </c>
      <c r="H1904">
        <v>526</v>
      </c>
      <c r="I1904">
        <v>268</v>
      </c>
      <c r="J1904">
        <v>0</v>
      </c>
      <c r="K1904">
        <v>0</v>
      </c>
      <c r="L1904">
        <v>125</v>
      </c>
      <c r="M1904">
        <v>39</v>
      </c>
      <c r="N1904">
        <v>33</v>
      </c>
      <c r="O1904" s="1">
        <v>14</v>
      </c>
      <c r="P1904" s="2">
        <f t="shared" si="0"/>
        <v>1064</v>
      </c>
      <c r="Q1904" s="1">
        <v>26</v>
      </c>
      <c r="R1904" t="str">
        <f>_xlfn.CONCAT(Tabel1[[#This Row],[KlubNr]]," - ",Tabel1[[#This Row],[Klubnavn]])</f>
        <v>19 - Dejbjerg Golf Klub</v>
      </c>
      <c r="S1904">
        <f>Tabel1[[#This Row],[Fleks mænd]]+Tabel1[[#This Row],[Fleks damer]]</f>
        <v>164</v>
      </c>
      <c r="T1904">
        <f>Tabel1[[#This Row],[Junior drenge]]+Tabel1[[#This Row],[Junior piger]]+Tabel1[[#This Row],[Junior drenge uden banetill.]]+Tabel1[[#This Row],[Junior piger uden banetill.]]+Tabel1[[#This Row],[Senior mænd]]+Tabel1[[#This Row],[Senior damer]]</f>
        <v>853</v>
      </c>
      <c r="U1904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1904">
        <f>Tabel1[[#This Row],[Senior mænd]]+Tabel1[[#This Row],[Senior damer]]</f>
        <v>794</v>
      </c>
      <c r="W1904">
        <f>Tabel1[[#This Row],[Langdist mænd]]+Tabel1[[#This Row],[Langdist damer]]</f>
        <v>47</v>
      </c>
      <c r="X1904">
        <f>Tabel1[[#This Row],[I alt]]</f>
        <v>1064</v>
      </c>
      <c r="Y1904">
        <f>Tabel1[[#This Row],[Passive]]</f>
        <v>26</v>
      </c>
      <c r="Z1904">
        <f>Tabel1[[#This Row],[Total Aktive]]+Tabel1[[#This Row],[Total Passive]]</f>
        <v>1090</v>
      </c>
    </row>
    <row r="1905" spans="1:26" x14ac:dyDescent="0.2">
      <c r="A1905">
        <v>2021</v>
      </c>
      <c r="B1905">
        <v>144</v>
      </c>
      <c r="C1905" t="s">
        <v>124</v>
      </c>
      <c r="D1905">
        <v>5</v>
      </c>
      <c r="E1905">
        <v>3</v>
      </c>
      <c r="F1905">
        <v>25</v>
      </c>
      <c r="G1905">
        <v>13</v>
      </c>
      <c r="H1905">
        <v>289</v>
      </c>
      <c r="I1905">
        <v>92</v>
      </c>
      <c r="J1905">
        <v>0</v>
      </c>
      <c r="K1905">
        <v>0</v>
      </c>
      <c r="L1905">
        <v>124</v>
      </c>
      <c r="M1905">
        <v>64</v>
      </c>
      <c r="N1905">
        <v>46</v>
      </c>
      <c r="O1905" s="1">
        <v>26</v>
      </c>
      <c r="P1905" s="2">
        <f t="shared" si="0"/>
        <v>687</v>
      </c>
      <c r="Q1905" s="1">
        <v>39</v>
      </c>
      <c r="R1905" t="str">
        <f>_xlfn.CONCAT(Tabel1[[#This Row],[KlubNr]]," - ",Tabel1[[#This Row],[Klubnavn]])</f>
        <v>144 - DGC Dragsholm Golf Club</v>
      </c>
      <c r="S1905">
        <f>Tabel1[[#This Row],[Fleks mænd]]+Tabel1[[#This Row],[Fleks damer]]</f>
        <v>188</v>
      </c>
      <c r="T1905">
        <f>Tabel1[[#This Row],[Junior drenge]]+Tabel1[[#This Row],[Junior piger]]+Tabel1[[#This Row],[Junior drenge uden banetill.]]+Tabel1[[#This Row],[Junior piger uden banetill.]]+Tabel1[[#This Row],[Senior mænd]]+Tabel1[[#This Row],[Senior damer]]</f>
        <v>427</v>
      </c>
      <c r="U1905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905">
        <f>Tabel1[[#This Row],[Senior mænd]]+Tabel1[[#This Row],[Senior damer]]</f>
        <v>381</v>
      </c>
      <c r="W1905">
        <f>Tabel1[[#This Row],[Langdist mænd]]+Tabel1[[#This Row],[Langdist damer]]</f>
        <v>72</v>
      </c>
      <c r="X1905">
        <f>Tabel1[[#This Row],[I alt]]</f>
        <v>687</v>
      </c>
      <c r="Y1905">
        <f>Tabel1[[#This Row],[Passive]]</f>
        <v>39</v>
      </c>
      <c r="Z1905">
        <f>Tabel1[[#This Row],[Total Aktive]]+Tabel1[[#This Row],[Total Passive]]</f>
        <v>726</v>
      </c>
    </row>
    <row r="1906" spans="1:26" x14ac:dyDescent="0.2">
      <c r="A1906">
        <v>2021</v>
      </c>
      <c r="B1906">
        <v>174</v>
      </c>
      <c r="C1906" t="s">
        <v>197</v>
      </c>
      <c r="D1906">
        <v>1</v>
      </c>
      <c r="E1906">
        <v>0</v>
      </c>
      <c r="F1906">
        <v>0</v>
      </c>
      <c r="G1906">
        <v>0</v>
      </c>
      <c r="H1906">
        <v>29</v>
      </c>
      <c r="I1906">
        <v>8</v>
      </c>
      <c r="J1906">
        <v>0</v>
      </c>
      <c r="K1906">
        <v>0</v>
      </c>
      <c r="L1906">
        <v>10</v>
      </c>
      <c r="M1906">
        <v>7</v>
      </c>
      <c r="N1906">
        <v>1</v>
      </c>
      <c r="O1906" s="1">
        <v>1</v>
      </c>
      <c r="P1906" s="2">
        <f t="shared" si="0"/>
        <v>57</v>
      </c>
      <c r="Q1906" s="1">
        <v>3</v>
      </c>
      <c r="R1906" t="str">
        <f>_xlfn.CONCAT(Tabel1[[#This Row],[KlubNr]]," - ",Tabel1[[#This Row],[Klubnavn]])</f>
        <v>174 - Djurs Golfklub</v>
      </c>
      <c r="S1906">
        <f>Tabel1[[#This Row],[Fleks mænd]]+Tabel1[[#This Row],[Fleks damer]]</f>
        <v>17</v>
      </c>
      <c r="T1906">
        <f>Tabel1[[#This Row],[Junior drenge]]+Tabel1[[#This Row],[Junior piger]]+Tabel1[[#This Row],[Junior drenge uden banetill.]]+Tabel1[[#This Row],[Junior piger uden banetill.]]+Tabel1[[#This Row],[Senior mænd]]+Tabel1[[#This Row],[Senior damer]]</f>
        <v>38</v>
      </c>
      <c r="U1906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1906">
        <f>Tabel1[[#This Row],[Senior mænd]]+Tabel1[[#This Row],[Senior damer]]</f>
        <v>37</v>
      </c>
      <c r="W1906">
        <f>Tabel1[[#This Row],[Langdist mænd]]+Tabel1[[#This Row],[Langdist damer]]</f>
        <v>2</v>
      </c>
      <c r="X1906">
        <f>Tabel1[[#This Row],[I alt]]</f>
        <v>57</v>
      </c>
      <c r="Y1906">
        <f>Tabel1[[#This Row],[Passive]]</f>
        <v>3</v>
      </c>
      <c r="Z1906">
        <f>Tabel1[[#This Row],[Total Aktive]]+Tabel1[[#This Row],[Total Passive]]</f>
        <v>60</v>
      </c>
    </row>
    <row r="1907" spans="1:26" x14ac:dyDescent="0.2">
      <c r="A1907">
        <v>2021</v>
      </c>
      <c r="B1907">
        <v>72</v>
      </c>
      <c r="C1907" t="s">
        <v>40</v>
      </c>
      <c r="D1907">
        <v>45</v>
      </c>
      <c r="E1907">
        <v>19</v>
      </c>
      <c r="F1907">
        <v>19</v>
      </c>
      <c r="G1907">
        <v>7</v>
      </c>
      <c r="H1907">
        <v>913</v>
      </c>
      <c r="I1907">
        <v>373</v>
      </c>
      <c r="J1907">
        <v>0</v>
      </c>
      <c r="K1907">
        <v>0</v>
      </c>
      <c r="L1907">
        <v>1</v>
      </c>
      <c r="M1907">
        <v>0</v>
      </c>
      <c r="N1907">
        <v>9</v>
      </c>
      <c r="O1907" s="1">
        <v>5</v>
      </c>
      <c r="P1907" s="2">
        <f t="shared" si="0"/>
        <v>1391</v>
      </c>
      <c r="Q1907" s="1">
        <v>90</v>
      </c>
      <c r="R1907" t="str">
        <f>_xlfn.CONCAT(Tabel1[[#This Row],[KlubNr]]," - ",Tabel1[[#This Row],[Klubnavn]])</f>
        <v>72 - Dragør Golfklub</v>
      </c>
      <c r="S1907">
        <f>Tabel1[[#This Row],[Fleks mænd]]+Tabel1[[#This Row],[Fleks damer]]</f>
        <v>1</v>
      </c>
      <c r="T1907">
        <f>Tabel1[[#This Row],[Junior drenge]]+Tabel1[[#This Row],[Junior piger]]+Tabel1[[#This Row],[Junior drenge uden banetill.]]+Tabel1[[#This Row],[Junior piger uden banetill.]]+Tabel1[[#This Row],[Senior mænd]]+Tabel1[[#This Row],[Senior damer]]</f>
        <v>1376</v>
      </c>
      <c r="U1907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1907">
        <f>Tabel1[[#This Row],[Senior mænd]]+Tabel1[[#This Row],[Senior damer]]</f>
        <v>1286</v>
      </c>
      <c r="W1907">
        <f>Tabel1[[#This Row],[Langdist mænd]]+Tabel1[[#This Row],[Langdist damer]]</f>
        <v>14</v>
      </c>
      <c r="X1907">
        <f>Tabel1[[#This Row],[I alt]]</f>
        <v>1391</v>
      </c>
      <c r="Y1907">
        <f>Tabel1[[#This Row],[Passive]]</f>
        <v>90</v>
      </c>
      <c r="Z1907">
        <f>Tabel1[[#This Row],[Total Aktive]]+Tabel1[[#This Row],[Total Passive]]</f>
        <v>1481</v>
      </c>
    </row>
    <row r="1908" spans="1:26" x14ac:dyDescent="0.2">
      <c r="A1908">
        <v>2021</v>
      </c>
      <c r="B1908">
        <v>197</v>
      </c>
      <c r="C1908" t="s">
        <v>130</v>
      </c>
      <c r="D1908">
        <v>52</v>
      </c>
      <c r="E1908">
        <v>15</v>
      </c>
      <c r="F1908">
        <v>5</v>
      </c>
      <c r="G1908">
        <v>2</v>
      </c>
      <c r="H1908">
        <v>493</v>
      </c>
      <c r="I1908">
        <v>181</v>
      </c>
      <c r="J1908">
        <v>0</v>
      </c>
      <c r="K1908">
        <v>0</v>
      </c>
      <c r="L1908">
        <v>26</v>
      </c>
      <c r="M1908">
        <v>5</v>
      </c>
      <c r="N1908">
        <v>12</v>
      </c>
      <c r="O1908" s="1">
        <v>2</v>
      </c>
      <c r="P1908" s="2">
        <f t="shared" si="0"/>
        <v>793</v>
      </c>
      <c r="Q1908" s="1">
        <v>22</v>
      </c>
      <c r="R1908" t="str">
        <f>_xlfn.CONCAT(Tabel1[[#This Row],[KlubNr]]," - ",Tabel1[[#This Row],[Klubnavn]])</f>
        <v>197 - Dronninglund Golfklub</v>
      </c>
      <c r="S1908">
        <f>Tabel1[[#This Row],[Fleks mænd]]+Tabel1[[#This Row],[Fleks damer]]</f>
        <v>31</v>
      </c>
      <c r="T1908">
        <f>Tabel1[[#This Row],[Junior drenge]]+Tabel1[[#This Row],[Junior piger]]+Tabel1[[#This Row],[Junior drenge uden banetill.]]+Tabel1[[#This Row],[Junior piger uden banetill.]]+Tabel1[[#This Row],[Senior mænd]]+Tabel1[[#This Row],[Senior damer]]</f>
        <v>748</v>
      </c>
      <c r="U1908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1908">
        <f>Tabel1[[#This Row],[Senior mænd]]+Tabel1[[#This Row],[Senior damer]]</f>
        <v>674</v>
      </c>
      <c r="W1908">
        <f>Tabel1[[#This Row],[Langdist mænd]]+Tabel1[[#This Row],[Langdist damer]]</f>
        <v>14</v>
      </c>
      <c r="X1908">
        <f>Tabel1[[#This Row],[I alt]]</f>
        <v>793</v>
      </c>
      <c r="Y1908">
        <f>Tabel1[[#This Row],[Passive]]</f>
        <v>22</v>
      </c>
      <c r="Z1908">
        <f>Tabel1[[#This Row],[Total Aktive]]+Tabel1[[#This Row],[Total Passive]]</f>
        <v>815</v>
      </c>
    </row>
    <row r="1909" spans="1:26" x14ac:dyDescent="0.2">
      <c r="A1909">
        <v>2021</v>
      </c>
      <c r="B1909">
        <v>18</v>
      </c>
      <c r="C1909" t="s">
        <v>157</v>
      </c>
      <c r="D1909">
        <v>3</v>
      </c>
      <c r="E1909">
        <v>0</v>
      </c>
      <c r="F1909">
        <v>0</v>
      </c>
      <c r="G1909">
        <v>0</v>
      </c>
      <c r="H1909">
        <v>197</v>
      </c>
      <c r="I1909">
        <v>128</v>
      </c>
      <c r="J1909">
        <v>0</v>
      </c>
      <c r="K1909">
        <v>0</v>
      </c>
      <c r="L1909">
        <v>28</v>
      </c>
      <c r="M1909">
        <v>10</v>
      </c>
      <c r="N1909">
        <v>11</v>
      </c>
      <c r="O1909" s="1">
        <v>3</v>
      </c>
      <c r="P1909" s="2">
        <f t="shared" si="0"/>
        <v>380</v>
      </c>
      <c r="Q1909" s="1">
        <v>6</v>
      </c>
      <c r="R1909" t="str">
        <f>_xlfn.CONCAT(Tabel1[[#This Row],[KlubNr]]," - ",Tabel1[[#This Row],[Klubnavn]])</f>
        <v>18 - Ebeltoft Golf Club</v>
      </c>
      <c r="S1909">
        <f>Tabel1[[#This Row],[Fleks mænd]]+Tabel1[[#This Row],[Fleks damer]]</f>
        <v>38</v>
      </c>
      <c r="T1909">
        <f>Tabel1[[#This Row],[Junior drenge]]+Tabel1[[#This Row],[Junior piger]]+Tabel1[[#This Row],[Junior drenge uden banetill.]]+Tabel1[[#This Row],[Junior piger uden banetill.]]+Tabel1[[#This Row],[Senior mænd]]+Tabel1[[#This Row],[Senior damer]]</f>
        <v>328</v>
      </c>
      <c r="U1909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909">
        <f>Tabel1[[#This Row],[Senior mænd]]+Tabel1[[#This Row],[Senior damer]]</f>
        <v>325</v>
      </c>
      <c r="W1909">
        <f>Tabel1[[#This Row],[Langdist mænd]]+Tabel1[[#This Row],[Langdist damer]]</f>
        <v>14</v>
      </c>
      <c r="X1909">
        <f>Tabel1[[#This Row],[I alt]]</f>
        <v>380</v>
      </c>
      <c r="Y1909">
        <f>Tabel1[[#This Row],[Passive]]</f>
        <v>6</v>
      </c>
      <c r="Z1909">
        <f>Tabel1[[#This Row],[Total Aktive]]+Tabel1[[#This Row],[Total Passive]]</f>
        <v>386</v>
      </c>
    </row>
    <row r="1910" spans="1:26" x14ac:dyDescent="0.2">
      <c r="A1910">
        <v>2021</v>
      </c>
      <c r="B1910">
        <v>3</v>
      </c>
      <c r="C1910" t="s">
        <v>32</v>
      </c>
      <c r="D1910">
        <v>51</v>
      </c>
      <c r="E1910">
        <v>19</v>
      </c>
      <c r="F1910">
        <v>18</v>
      </c>
      <c r="G1910">
        <v>7</v>
      </c>
      <c r="H1910">
        <v>1060</v>
      </c>
      <c r="I1910">
        <v>457</v>
      </c>
      <c r="J1910">
        <v>0</v>
      </c>
      <c r="K1910">
        <v>0</v>
      </c>
      <c r="L1910">
        <v>41</v>
      </c>
      <c r="M1910">
        <v>12</v>
      </c>
      <c r="N1910">
        <v>23</v>
      </c>
      <c r="O1910" s="1">
        <v>6</v>
      </c>
      <c r="P1910" s="2">
        <f t="shared" si="0"/>
        <v>1694</v>
      </c>
      <c r="Q1910" s="1">
        <v>98</v>
      </c>
      <c r="R1910" t="str">
        <f>_xlfn.CONCAT(Tabel1[[#This Row],[KlubNr]]," - ",Tabel1[[#This Row],[Klubnavn]])</f>
        <v>3 - Esbjerg Golfklub</v>
      </c>
      <c r="S1910">
        <f>Tabel1[[#This Row],[Fleks mænd]]+Tabel1[[#This Row],[Fleks damer]]</f>
        <v>53</v>
      </c>
      <c r="T1910">
        <f>Tabel1[[#This Row],[Junior drenge]]+Tabel1[[#This Row],[Junior piger]]+Tabel1[[#This Row],[Junior drenge uden banetill.]]+Tabel1[[#This Row],[Junior piger uden banetill.]]+Tabel1[[#This Row],[Senior mænd]]+Tabel1[[#This Row],[Senior damer]]</f>
        <v>1612</v>
      </c>
      <c r="U1910">
        <f>Tabel1[[#This Row],[Junior drenge]]+Tabel1[[#This Row],[Junior piger]]+Tabel1[[#This Row],[Junior drenge uden banetill.]]+Tabel1[[#This Row],[Junior piger uden banetill.]]+Tabel1[[#This Row],[Fleks drenge]]+Tabel1[[#This Row],[Fleks piger]]</f>
        <v>95</v>
      </c>
      <c r="V1910">
        <f>Tabel1[[#This Row],[Senior mænd]]+Tabel1[[#This Row],[Senior damer]]</f>
        <v>1517</v>
      </c>
      <c r="W1910">
        <f>Tabel1[[#This Row],[Langdist mænd]]+Tabel1[[#This Row],[Langdist damer]]</f>
        <v>29</v>
      </c>
      <c r="X1910">
        <f>Tabel1[[#This Row],[I alt]]</f>
        <v>1694</v>
      </c>
      <c r="Y1910">
        <f>Tabel1[[#This Row],[Passive]]</f>
        <v>98</v>
      </c>
      <c r="Z1910">
        <f>Tabel1[[#This Row],[Total Aktive]]+Tabel1[[#This Row],[Total Passive]]</f>
        <v>1792</v>
      </c>
    </row>
    <row r="1911" spans="1:26" x14ac:dyDescent="0.2">
      <c r="A1911">
        <v>2021</v>
      </c>
      <c r="B1911">
        <v>106</v>
      </c>
      <c r="C1911" t="s">
        <v>147</v>
      </c>
      <c r="D1911">
        <v>6</v>
      </c>
      <c r="E1911">
        <v>4</v>
      </c>
      <c r="F1911">
        <v>0</v>
      </c>
      <c r="G1911">
        <v>0</v>
      </c>
      <c r="H1911">
        <v>210</v>
      </c>
      <c r="I1911">
        <v>78</v>
      </c>
      <c r="J1911">
        <v>0</v>
      </c>
      <c r="K1911">
        <v>0</v>
      </c>
      <c r="L1911">
        <v>44</v>
      </c>
      <c r="M1911">
        <v>14</v>
      </c>
      <c r="N1911">
        <v>12</v>
      </c>
      <c r="O1911" s="1">
        <v>5</v>
      </c>
      <c r="P1911" s="2">
        <f t="shared" si="0"/>
        <v>373</v>
      </c>
      <c r="Q1911" s="1">
        <v>27</v>
      </c>
      <c r="R1911" t="str">
        <f>_xlfn.CONCAT(Tabel1[[#This Row],[KlubNr]]," - ",Tabel1[[#This Row],[Klubnavn]])</f>
        <v>106 - Falster Golfklub</v>
      </c>
      <c r="S1911">
        <f>Tabel1[[#This Row],[Fleks mænd]]+Tabel1[[#This Row],[Fleks damer]]</f>
        <v>58</v>
      </c>
      <c r="T1911">
        <f>Tabel1[[#This Row],[Junior drenge]]+Tabel1[[#This Row],[Junior piger]]+Tabel1[[#This Row],[Junior drenge uden banetill.]]+Tabel1[[#This Row],[Junior piger uden banetill.]]+Tabel1[[#This Row],[Senior mænd]]+Tabel1[[#This Row],[Senior damer]]</f>
        <v>298</v>
      </c>
      <c r="U1911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911">
        <f>Tabel1[[#This Row],[Senior mænd]]+Tabel1[[#This Row],[Senior damer]]</f>
        <v>288</v>
      </c>
      <c r="W1911">
        <f>Tabel1[[#This Row],[Langdist mænd]]+Tabel1[[#This Row],[Langdist damer]]</f>
        <v>17</v>
      </c>
      <c r="X1911">
        <f>Tabel1[[#This Row],[I alt]]</f>
        <v>373</v>
      </c>
      <c r="Y1911">
        <f>Tabel1[[#This Row],[Passive]]</f>
        <v>27</v>
      </c>
      <c r="Z1911">
        <f>Tabel1[[#This Row],[Total Aktive]]+Tabel1[[#This Row],[Total Passive]]</f>
        <v>400</v>
      </c>
    </row>
    <row r="1912" spans="1:26" x14ac:dyDescent="0.2">
      <c r="A1912">
        <v>2021</v>
      </c>
      <c r="B1912">
        <v>10</v>
      </c>
      <c r="C1912" t="s">
        <v>70</v>
      </c>
      <c r="D1912">
        <v>8</v>
      </c>
      <c r="E1912">
        <v>1</v>
      </c>
      <c r="F1912">
        <v>1</v>
      </c>
      <c r="G1912">
        <v>0</v>
      </c>
      <c r="H1912">
        <v>146</v>
      </c>
      <c r="I1912">
        <v>80</v>
      </c>
      <c r="J1912">
        <v>0</v>
      </c>
      <c r="K1912">
        <v>0</v>
      </c>
      <c r="L1912">
        <v>40</v>
      </c>
      <c r="M1912">
        <v>10</v>
      </c>
      <c r="N1912">
        <v>92</v>
      </c>
      <c r="O1912" s="1">
        <v>56</v>
      </c>
      <c r="P1912" s="2">
        <f t="shared" si="0"/>
        <v>434</v>
      </c>
      <c r="Q1912" s="1">
        <v>16</v>
      </c>
      <c r="R1912" t="str">
        <f>_xlfn.CONCAT(Tabel1[[#This Row],[KlubNr]]," - ",Tabel1[[#This Row],[Klubnavn]])</f>
        <v>10 - Fanø Vesterhavsbads Golfklub</v>
      </c>
      <c r="S1912">
        <f>Tabel1[[#This Row],[Fleks mænd]]+Tabel1[[#This Row],[Fleks damer]]</f>
        <v>50</v>
      </c>
      <c r="T1912">
        <f>Tabel1[[#This Row],[Junior drenge]]+Tabel1[[#This Row],[Junior piger]]+Tabel1[[#This Row],[Junior drenge uden banetill.]]+Tabel1[[#This Row],[Junior piger uden banetill.]]+Tabel1[[#This Row],[Senior mænd]]+Tabel1[[#This Row],[Senior damer]]</f>
        <v>236</v>
      </c>
      <c r="U1912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912">
        <f>Tabel1[[#This Row],[Senior mænd]]+Tabel1[[#This Row],[Senior damer]]</f>
        <v>226</v>
      </c>
      <c r="W1912">
        <f>Tabel1[[#This Row],[Langdist mænd]]+Tabel1[[#This Row],[Langdist damer]]</f>
        <v>148</v>
      </c>
      <c r="X1912">
        <f>Tabel1[[#This Row],[I alt]]</f>
        <v>434</v>
      </c>
      <c r="Y1912">
        <f>Tabel1[[#This Row],[Passive]]</f>
        <v>16</v>
      </c>
      <c r="Z1912">
        <f>Tabel1[[#This Row],[Total Aktive]]+Tabel1[[#This Row],[Total Passive]]</f>
        <v>450</v>
      </c>
    </row>
    <row r="1913" spans="1:26" x14ac:dyDescent="0.2">
      <c r="A1913">
        <v>2021</v>
      </c>
      <c r="B1913">
        <v>68</v>
      </c>
      <c r="C1913" t="s">
        <v>45</v>
      </c>
      <c r="D1913">
        <v>46</v>
      </c>
      <c r="E1913">
        <v>12</v>
      </c>
      <c r="F1913">
        <v>10</v>
      </c>
      <c r="G1913">
        <v>1</v>
      </c>
      <c r="H1913">
        <v>544</v>
      </c>
      <c r="I1913">
        <v>304</v>
      </c>
      <c r="J1913">
        <v>0</v>
      </c>
      <c r="K1913">
        <v>0</v>
      </c>
      <c r="L1913">
        <v>15</v>
      </c>
      <c r="M1913">
        <v>12</v>
      </c>
      <c r="N1913">
        <v>0</v>
      </c>
      <c r="O1913" s="1">
        <v>0</v>
      </c>
      <c r="P1913" s="2">
        <f t="shared" si="0"/>
        <v>944</v>
      </c>
      <c r="Q1913" s="1">
        <v>135</v>
      </c>
      <c r="R1913" t="str">
        <f>_xlfn.CONCAT(Tabel1[[#This Row],[KlubNr]]," - ",Tabel1[[#This Row],[Klubnavn]])</f>
        <v>68 - Fredensborg Golf Club</v>
      </c>
      <c r="S1913">
        <f>Tabel1[[#This Row],[Fleks mænd]]+Tabel1[[#This Row],[Fleks damer]]</f>
        <v>27</v>
      </c>
      <c r="T1913">
        <f>Tabel1[[#This Row],[Junior drenge]]+Tabel1[[#This Row],[Junior piger]]+Tabel1[[#This Row],[Junior drenge uden banetill.]]+Tabel1[[#This Row],[Junior piger uden banetill.]]+Tabel1[[#This Row],[Senior mænd]]+Tabel1[[#This Row],[Senior damer]]</f>
        <v>917</v>
      </c>
      <c r="U1913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1913">
        <f>Tabel1[[#This Row],[Senior mænd]]+Tabel1[[#This Row],[Senior damer]]</f>
        <v>848</v>
      </c>
      <c r="W1913">
        <f>Tabel1[[#This Row],[Langdist mænd]]+Tabel1[[#This Row],[Langdist damer]]</f>
        <v>0</v>
      </c>
      <c r="X1913">
        <f>Tabel1[[#This Row],[I alt]]</f>
        <v>944</v>
      </c>
      <c r="Y1913">
        <f>Tabel1[[#This Row],[Passive]]</f>
        <v>135</v>
      </c>
      <c r="Z1913">
        <f>Tabel1[[#This Row],[Total Aktive]]+Tabel1[[#This Row],[Total Passive]]</f>
        <v>1079</v>
      </c>
    </row>
    <row r="1914" spans="1:26" x14ac:dyDescent="0.2">
      <c r="A1914">
        <v>2021</v>
      </c>
      <c r="B1914">
        <v>91</v>
      </c>
      <c r="C1914" t="s">
        <v>90</v>
      </c>
      <c r="D1914">
        <v>25</v>
      </c>
      <c r="E1914">
        <v>2</v>
      </c>
      <c r="F1914">
        <v>16</v>
      </c>
      <c r="G1914">
        <v>3</v>
      </c>
      <c r="H1914">
        <v>531</v>
      </c>
      <c r="I1914">
        <v>235</v>
      </c>
      <c r="J1914">
        <v>0</v>
      </c>
      <c r="K1914">
        <v>0</v>
      </c>
      <c r="L1914">
        <v>123</v>
      </c>
      <c r="M1914">
        <v>77</v>
      </c>
      <c r="N1914">
        <v>2</v>
      </c>
      <c r="O1914" s="1">
        <v>1</v>
      </c>
      <c r="P1914" s="2">
        <f t="shared" si="0"/>
        <v>1015</v>
      </c>
      <c r="Q1914" s="1">
        <v>54</v>
      </c>
      <c r="R1914" t="str">
        <f>_xlfn.CONCAT(Tabel1[[#This Row],[KlubNr]]," - ",Tabel1[[#This Row],[Klubnavn]])</f>
        <v>91 - Fredericia Golf Club</v>
      </c>
      <c r="S1914">
        <f>Tabel1[[#This Row],[Fleks mænd]]+Tabel1[[#This Row],[Fleks damer]]</f>
        <v>200</v>
      </c>
      <c r="T1914">
        <f>Tabel1[[#This Row],[Junior drenge]]+Tabel1[[#This Row],[Junior piger]]+Tabel1[[#This Row],[Junior drenge uden banetill.]]+Tabel1[[#This Row],[Junior piger uden banetill.]]+Tabel1[[#This Row],[Senior mænd]]+Tabel1[[#This Row],[Senior damer]]</f>
        <v>812</v>
      </c>
      <c r="U1914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1914">
        <f>Tabel1[[#This Row],[Senior mænd]]+Tabel1[[#This Row],[Senior damer]]</f>
        <v>766</v>
      </c>
      <c r="W1914">
        <f>Tabel1[[#This Row],[Langdist mænd]]+Tabel1[[#This Row],[Langdist damer]]</f>
        <v>3</v>
      </c>
      <c r="X1914">
        <f>Tabel1[[#This Row],[I alt]]</f>
        <v>1015</v>
      </c>
      <c r="Y1914">
        <f>Tabel1[[#This Row],[Passive]]</f>
        <v>54</v>
      </c>
      <c r="Z1914">
        <f>Tabel1[[#This Row],[Total Aktive]]+Tabel1[[#This Row],[Total Passive]]</f>
        <v>1069</v>
      </c>
    </row>
    <row r="1915" spans="1:26" x14ac:dyDescent="0.2">
      <c r="A1915">
        <v>2021</v>
      </c>
      <c r="B1915">
        <v>116</v>
      </c>
      <c r="C1915" t="s">
        <v>101</v>
      </c>
      <c r="D1915">
        <v>25</v>
      </c>
      <c r="E1915">
        <v>4</v>
      </c>
      <c r="F1915">
        <v>13</v>
      </c>
      <c r="G1915">
        <v>3</v>
      </c>
      <c r="H1915">
        <v>500</v>
      </c>
      <c r="I1915">
        <v>251</v>
      </c>
      <c r="J1915">
        <v>0</v>
      </c>
      <c r="K1915">
        <v>0</v>
      </c>
      <c r="L1915">
        <v>38</v>
      </c>
      <c r="M1915">
        <v>10</v>
      </c>
      <c r="N1915">
        <v>12</v>
      </c>
      <c r="O1915" s="1">
        <v>4</v>
      </c>
      <c r="P1915" s="2">
        <f t="shared" si="0"/>
        <v>860</v>
      </c>
      <c r="Q1915" s="1">
        <v>29</v>
      </c>
      <c r="R1915" t="str">
        <f>_xlfn.CONCAT(Tabel1[[#This Row],[KlubNr]]," - ",Tabel1[[#This Row],[Klubnavn]])</f>
        <v>116 - Frederikshavn Golf Klub</v>
      </c>
      <c r="S1915">
        <f>Tabel1[[#This Row],[Fleks mænd]]+Tabel1[[#This Row],[Fleks damer]]</f>
        <v>48</v>
      </c>
      <c r="T1915">
        <f>Tabel1[[#This Row],[Junior drenge]]+Tabel1[[#This Row],[Junior piger]]+Tabel1[[#This Row],[Junior drenge uden banetill.]]+Tabel1[[#This Row],[Junior piger uden banetill.]]+Tabel1[[#This Row],[Senior mænd]]+Tabel1[[#This Row],[Senior damer]]</f>
        <v>796</v>
      </c>
      <c r="U1915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1915">
        <f>Tabel1[[#This Row],[Senior mænd]]+Tabel1[[#This Row],[Senior damer]]</f>
        <v>751</v>
      </c>
      <c r="W1915">
        <f>Tabel1[[#This Row],[Langdist mænd]]+Tabel1[[#This Row],[Langdist damer]]</f>
        <v>16</v>
      </c>
      <c r="X1915">
        <f>Tabel1[[#This Row],[I alt]]</f>
        <v>860</v>
      </c>
      <c r="Y1915">
        <f>Tabel1[[#This Row],[Passive]]</f>
        <v>29</v>
      </c>
      <c r="Z1915">
        <f>Tabel1[[#This Row],[Total Aktive]]+Tabel1[[#This Row],[Total Passive]]</f>
        <v>889</v>
      </c>
    </row>
    <row r="1916" spans="1:26" x14ac:dyDescent="0.2">
      <c r="A1916">
        <v>2021</v>
      </c>
      <c r="B1916">
        <v>46</v>
      </c>
      <c r="C1916" t="s">
        <v>75</v>
      </c>
      <c r="D1916">
        <v>23</v>
      </c>
      <c r="E1916">
        <v>6</v>
      </c>
      <c r="F1916">
        <v>24</v>
      </c>
      <c r="G1916">
        <v>10</v>
      </c>
      <c r="H1916">
        <v>472</v>
      </c>
      <c r="I1916">
        <v>191</v>
      </c>
      <c r="J1916">
        <v>0</v>
      </c>
      <c r="K1916">
        <v>0</v>
      </c>
      <c r="L1916">
        <v>158</v>
      </c>
      <c r="M1916">
        <v>72</v>
      </c>
      <c r="N1916">
        <v>1</v>
      </c>
      <c r="O1916" s="1">
        <v>0</v>
      </c>
      <c r="P1916" s="2">
        <f t="shared" si="0"/>
        <v>957</v>
      </c>
      <c r="Q1916" s="1">
        <v>28</v>
      </c>
      <c r="R1916" t="str">
        <f>_xlfn.CONCAT(Tabel1[[#This Row],[KlubNr]]," - ",Tabel1[[#This Row],[Klubnavn]])</f>
        <v>46 - Frederikssund Golfklub</v>
      </c>
      <c r="S1916">
        <f>Tabel1[[#This Row],[Fleks mænd]]+Tabel1[[#This Row],[Fleks damer]]</f>
        <v>230</v>
      </c>
      <c r="T1916">
        <f>Tabel1[[#This Row],[Junior drenge]]+Tabel1[[#This Row],[Junior piger]]+Tabel1[[#This Row],[Junior drenge uden banetill.]]+Tabel1[[#This Row],[Junior piger uden banetill.]]+Tabel1[[#This Row],[Senior mænd]]+Tabel1[[#This Row],[Senior damer]]</f>
        <v>726</v>
      </c>
      <c r="U1916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1916">
        <f>Tabel1[[#This Row],[Senior mænd]]+Tabel1[[#This Row],[Senior damer]]</f>
        <v>663</v>
      </c>
      <c r="W1916">
        <f>Tabel1[[#This Row],[Langdist mænd]]+Tabel1[[#This Row],[Langdist damer]]</f>
        <v>1</v>
      </c>
      <c r="X1916">
        <f>Tabel1[[#This Row],[I alt]]</f>
        <v>957</v>
      </c>
      <c r="Y1916">
        <f>Tabel1[[#This Row],[Passive]]</f>
        <v>28</v>
      </c>
      <c r="Z1916">
        <f>Tabel1[[#This Row],[Total Aktive]]+Tabel1[[#This Row],[Total Passive]]</f>
        <v>985</v>
      </c>
    </row>
    <row r="1917" spans="1:26" x14ac:dyDescent="0.2">
      <c r="A1917">
        <v>2021</v>
      </c>
      <c r="B1917">
        <v>44</v>
      </c>
      <c r="C1917" t="s">
        <v>26</v>
      </c>
      <c r="D1917">
        <v>64</v>
      </c>
      <c r="E1917">
        <v>15</v>
      </c>
      <c r="F1917">
        <v>22</v>
      </c>
      <c r="G1917">
        <v>9</v>
      </c>
      <c r="H1917">
        <v>990</v>
      </c>
      <c r="I1917">
        <v>427</v>
      </c>
      <c r="J1917">
        <v>0</v>
      </c>
      <c r="K1917">
        <v>0</v>
      </c>
      <c r="L1917">
        <v>114</v>
      </c>
      <c r="M1917">
        <v>145</v>
      </c>
      <c r="N1917">
        <v>0</v>
      </c>
      <c r="O1917" s="1">
        <v>0</v>
      </c>
      <c r="P1917" s="2">
        <f t="shared" si="0"/>
        <v>1786</v>
      </c>
      <c r="Q1917" s="1">
        <v>189</v>
      </c>
      <c r="R1917" t="str">
        <f>_xlfn.CONCAT(Tabel1[[#This Row],[KlubNr]]," - ",Tabel1[[#This Row],[Klubnavn]])</f>
        <v>44 - Furesø Golfklub</v>
      </c>
      <c r="S1917">
        <f>Tabel1[[#This Row],[Fleks mænd]]+Tabel1[[#This Row],[Fleks damer]]</f>
        <v>259</v>
      </c>
      <c r="T1917">
        <f>Tabel1[[#This Row],[Junior drenge]]+Tabel1[[#This Row],[Junior piger]]+Tabel1[[#This Row],[Junior drenge uden banetill.]]+Tabel1[[#This Row],[Junior piger uden banetill.]]+Tabel1[[#This Row],[Senior mænd]]+Tabel1[[#This Row],[Senior damer]]</f>
        <v>1527</v>
      </c>
      <c r="U1917">
        <f>Tabel1[[#This Row],[Junior drenge]]+Tabel1[[#This Row],[Junior piger]]+Tabel1[[#This Row],[Junior drenge uden banetill.]]+Tabel1[[#This Row],[Junior piger uden banetill.]]+Tabel1[[#This Row],[Fleks drenge]]+Tabel1[[#This Row],[Fleks piger]]</f>
        <v>110</v>
      </c>
      <c r="V1917">
        <f>Tabel1[[#This Row],[Senior mænd]]+Tabel1[[#This Row],[Senior damer]]</f>
        <v>1417</v>
      </c>
      <c r="W1917">
        <f>Tabel1[[#This Row],[Langdist mænd]]+Tabel1[[#This Row],[Langdist damer]]</f>
        <v>0</v>
      </c>
      <c r="X1917">
        <f>Tabel1[[#This Row],[I alt]]</f>
        <v>1786</v>
      </c>
      <c r="Y1917">
        <f>Tabel1[[#This Row],[Passive]]</f>
        <v>189</v>
      </c>
      <c r="Z1917">
        <f>Tabel1[[#This Row],[Total Aktive]]+Tabel1[[#This Row],[Total Passive]]</f>
        <v>1975</v>
      </c>
    </row>
    <row r="1918" spans="1:26" x14ac:dyDescent="0.2">
      <c r="A1918">
        <v>2021</v>
      </c>
      <c r="B1918">
        <v>62</v>
      </c>
      <c r="C1918" t="s">
        <v>148</v>
      </c>
      <c r="D1918">
        <v>14</v>
      </c>
      <c r="E1918">
        <v>0</v>
      </c>
      <c r="F1918">
        <v>2</v>
      </c>
      <c r="G1918">
        <v>1</v>
      </c>
      <c r="H1918">
        <v>265</v>
      </c>
      <c r="I1918">
        <v>147</v>
      </c>
      <c r="J1918">
        <v>0</v>
      </c>
      <c r="K1918">
        <v>0</v>
      </c>
      <c r="L1918">
        <v>48</v>
      </c>
      <c r="M1918">
        <v>19</v>
      </c>
      <c r="N1918">
        <v>5</v>
      </c>
      <c r="O1918" s="1">
        <v>4</v>
      </c>
      <c r="P1918" s="2">
        <f t="shared" si="0"/>
        <v>505</v>
      </c>
      <c r="Q1918" s="1">
        <v>53</v>
      </c>
      <c r="R1918" t="str">
        <f>_xlfn.CONCAT(Tabel1[[#This Row],[KlubNr]]," - ",Tabel1[[#This Row],[Klubnavn]])</f>
        <v>62 - Faaborg Golfklub</v>
      </c>
      <c r="S1918">
        <f>Tabel1[[#This Row],[Fleks mænd]]+Tabel1[[#This Row],[Fleks damer]]</f>
        <v>67</v>
      </c>
      <c r="T1918">
        <f>Tabel1[[#This Row],[Junior drenge]]+Tabel1[[#This Row],[Junior piger]]+Tabel1[[#This Row],[Junior drenge uden banetill.]]+Tabel1[[#This Row],[Junior piger uden banetill.]]+Tabel1[[#This Row],[Senior mænd]]+Tabel1[[#This Row],[Senior damer]]</f>
        <v>429</v>
      </c>
      <c r="U1918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1918">
        <f>Tabel1[[#This Row],[Senior mænd]]+Tabel1[[#This Row],[Senior damer]]</f>
        <v>412</v>
      </c>
      <c r="W1918">
        <f>Tabel1[[#This Row],[Langdist mænd]]+Tabel1[[#This Row],[Langdist damer]]</f>
        <v>9</v>
      </c>
      <c r="X1918">
        <f>Tabel1[[#This Row],[I alt]]</f>
        <v>505</v>
      </c>
      <c r="Y1918">
        <f>Tabel1[[#This Row],[Passive]]</f>
        <v>53</v>
      </c>
      <c r="Z1918">
        <f>Tabel1[[#This Row],[Total Aktive]]+Tabel1[[#This Row],[Total Passive]]</f>
        <v>558</v>
      </c>
    </row>
    <row r="1919" spans="1:26" x14ac:dyDescent="0.2">
      <c r="A1919">
        <v>2021</v>
      </c>
      <c r="B1919">
        <v>25</v>
      </c>
      <c r="C1919" t="s">
        <v>69</v>
      </c>
      <c r="D1919">
        <v>13</v>
      </c>
      <c r="E1919">
        <v>3</v>
      </c>
      <c r="F1919">
        <v>0</v>
      </c>
      <c r="G1919">
        <v>0</v>
      </c>
      <c r="H1919">
        <v>582</v>
      </c>
      <c r="I1919">
        <v>306</v>
      </c>
      <c r="J1919">
        <v>0</v>
      </c>
      <c r="K1919">
        <v>0</v>
      </c>
      <c r="L1919">
        <v>88</v>
      </c>
      <c r="M1919">
        <v>59</v>
      </c>
      <c r="N1919">
        <v>0</v>
      </c>
      <c r="O1919" s="1">
        <v>0</v>
      </c>
      <c r="P1919" s="2">
        <f t="shared" si="0"/>
        <v>1051</v>
      </c>
      <c r="Q1919" s="1">
        <v>108</v>
      </c>
      <c r="R1919" t="str">
        <f>_xlfn.CONCAT(Tabel1[[#This Row],[KlubNr]]," - ",Tabel1[[#This Row],[Klubnavn]])</f>
        <v>25 - Gilleleje Golfklub</v>
      </c>
      <c r="S1919">
        <f>Tabel1[[#This Row],[Fleks mænd]]+Tabel1[[#This Row],[Fleks damer]]</f>
        <v>147</v>
      </c>
      <c r="T1919">
        <f>Tabel1[[#This Row],[Junior drenge]]+Tabel1[[#This Row],[Junior piger]]+Tabel1[[#This Row],[Junior drenge uden banetill.]]+Tabel1[[#This Row],[Junior piger uden banetill.]]+Tabel1[[#This Row],[Senior mænd]]+Tabel1[[#This Row],[Senior damer]]</f>
        <v>904</v>
      </c>
      <c r="U1919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919">
        <f>Tabel1[[#This Row],[Senior mænd]]+Tabel1[[#This Row],[Senior damer]]</f>
        <v>888</v>
      </c>
      <c r="W1919">
        <f>Tabel1[[#This Row],[Langdist mænd]]+Tabel1[[#This Row],[Langdist damer]]</f>
        <v>0</v>
      </c>
      <c r="X1919">
        <f>Tabel1[[#This Row],[I alt]]</f>
        <v>1051</v>
      </c>
      <c r="Y1919">
        <f>Tabel1[[#This Row],[Passive]]</f>
        <v>108</v>
      </c>
      <c r="Z1919">
        <f>Tabel1[[#This Row],[Total Aktive]]+Tabel1[[#This Row],[Total Passive]]</f>
        <v>1159</v>
      </c>
    </row>
    <row r="1920" spans="1:26" x14ac:dyDescent="0.2">
      <c r="A1920">
        <v>2021</v>
      </c>
      <c r="B1920">
        <v>86</v>
      </c>
      <c r="C1920" t="s">
        <v>125</v>
      </c>
      <c r="D1920">
        <v>15</v>
      </c>
      <c r="E1920">
        <v>3</v>
      </c>
      <c r="F1920">
        <v>8</v>
      </c>
      <c r="G1920">
        <v>10</v>
      </c>
      <c r="H1920">
        <v>415</v>
      </c>
      <c r="I1920">
        <v>174</v>
      </c>
      <c r="J1920">
        <v>0</v>
      </c>
      <c r="K1920">
        <v>0</v>
      </c>
      <c r="L1920">
        <v>51</v>
      </c>
      <c r="M1920">
        <v>33</v>
      </c>
      <c r="N1920">
        <v>3</v>
      </c>
      <c r="O1920" s="1">
        <v>1</v>
      </c>
      <c r="P1920" s="2">
        <f t="shared" si="0"/>
        <v>713</v>
      </c>
      <c r="Q1920" s="1">
        <v>83</v>
      </c>
      <c r="R1920" t="str">
        <f>_xlfn.CONCAT(Tabel1[[#This Row],[KlubNr]]," - ",Tabel1[[#This Row],[Klubnavn]])</f>
        <v>86 - Give Golfklub</v>
      </c>
      <c r="S1920">
        <f>Tabel1[[#This Row],[Fleks mænd]]+Tabel1[[#This Row],[Fleks damer]]</f>
        <v>84</v>
      </c>
      <c r="T1920">
        <f>Tabel1[[#This Row],[Junior drenge]]+Tabel1[[#This Row],[Junior piger]]+Tabel1[[#This Row],[Junior drenge uden banetill.]]+Tabel1[[#This Row],[Junior piger uden banetill.]]+Tabel1[[#This Row],[Senior mænd]]+Tabel1[[#This Row],[Senior damer]]</f>
        <v>625</v>
      </c>
      <c r="U1920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920">
        <f>Tabel1[[#This Row],[Senior mænd]]+Tabel1[[#This Row],[Senior damer]]</f>
        <v>589</v>
      </c>
      <c r="W1920">
        <f>Tabel1[[#This Row],[Langdist mænd]]+Tabel1[[#This Row],[Langdist damer]]</f>
        <v>4</v>
      </c>
      <c r="X1920">
        <f>Tabel1[[#This Row],[I alt]]</f>
        <v>713</v>
      </c>
      <c r="Y1920">
        <f>Tabel1[[#This Row],[Passive]]</f>
        <v>83</v>
      </c>
      <c r="Z1920">
        <f>Tabel1[[#This Row],[Total Aktive]]+Tabel1[[#This Row],[Total Passive]]</f>
        <v>796</v>
      </c>
    </row>
    <row r="1921" spans="1:26" x14ac:dyDescent="0.2">
      <c r="A1921">
        <v>2021</v>
      </c>
      <c r="B1921">
        <v>200</v>
      </c>
      <c r="C1921" t="s">
        <v>214</v>
      </c>
      <c r="D1921">
        <v>68</v>
      </c>
      <c r="E1921">
        <v>2</v>
      </c>
      <c r="F1921">
        <v>12</v>
      </c>
      <c r="G1921">
        <v>4</v>
      </c>
      <c r="H1921">
        <v>384</v>
      </c>
      <c r="I1921">
        <v>92</v>
      </c>
      <c r="J1921">
        <v>0</v>
      </c>
      <c r="K1921">
        <v>0</v>
      </c>
      <c r="L1921">
        <v>50</v>
      </c>
      <c r="M1921">
        <v>21</v>
      </c>
      <c r="N1921">
        <v>0</v>
      </c>
      <c r="O1921" s="1">
        <v>0</v>
      </c>
      <c r="P1921" s="2">
        <f t="shared" si="0"/>
        <v>633</v>
      </c>
      <c r="Q1921" s="1">
        <v>0</v>
      </c>
      <c r="R1921" t="str">
        <f>_xlfn.CONCAT(Tabel1[[#This Row],[KlubNr]]," - ",Tabel1[[#This Row],[Klubnavn]])</f>
        <v>200 - Great Northern Golf Club</v>
      </c>
      <c r="S1921">
        <f>Tabel1[[#This Row],[Fleks mænd]]+Tabel1[[#This Row],[Fleks damer]]</f>
        <v>71</v>
      </c>
      <c r="T1921">
        <f>Tabel1[[#This Row],[Junior drenge]]+Tabel1[[#This Row],[Junior piger]]+Tabel1[[#This Row],[Junior drenge uden banetill.]]+Tabel1[[#This Row],[Junior piger uden banetill.]]+Tabel1[[#This Row],[Senior mænd]]+Tabel1[[#This Row],[Senior damer]]</f>
        <v>562</v>
      </c>
      <c r="U1921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1921">
        <f>Tabel1[[#This Row],[Senior mænd]]+Tabel1[[#This Row],[Senior damer]]</f>
        <v>476</v>
      </c>
      <c r="W1921">
        <f>Tabel1[[#This Row],[Langdist mænd]]+Tabel1[[#This Row],[Langdist damer]]</f>
        <v>0</v>
      </c>
      <c r="X1921">
        <f>Tabel1[[#This Row],[I alt]]</f>
        <v>633</v>
      </c>
      <c r="Y1921">
        <f>Tabel1[[#This Row],[Passive]]</f>
        <v>0</v>
      </c>
      <c r="Z1921">
        <f>Tabel1[[#This Row],[Total Aktive]]+Tabel1[[#This Row],[Total Passive]]</f>
        <v>633</v>
      </c>
    </row>
    <row r="1922" spans="1:26" x14ac:dyDescent="0.2">
      <c r="A1922">
        <v>2021</v>
      </c>
      <c r="B1922">
        <v>53</v>
      </c>
      <c r="C1922" t="s">
        <v>145</v>
      </c>
      <c r="D1922">
        <v>21</v>
      </c>
      <c r="E1922">
        <v>0</v>
      </c>
      <c r="F1922">
        <v>0</v>
      </c>
      <c r="G1922">
        <v>0</v>
      </c>
      <c r="H1922">
        <v>330</v>
      </c>
      <c r="I1922">
        <v>135</v>
      </c>
      <c r="J1922">
        <v>0</v>
      </c>
      <c r="K1922">
        <v>0</v>
      </c>
      <c r="L1922">
        <v>27</v>
      </c>
      <c r="M1922">
        <v>9</v>
      </c>
      <c r="N1922">
        <v>13</v>
      </c>
      <c r="O1922" s="1">
        <v>11</v>
      </c>
      <c r="P1922" s="2">
        <f t="shared" si="0"/>
        <v>546</v>
      </c>
      <c r="Q1922" s="1">
        <v>15</v>
      </c>
      <c r="R1922" t="str">
        <f>_xlfn.CONCAT(Tabel1[[#This Row],[KlubNr]]," - ",Tabel1[[#This Row],[Klubnavn]])</f>
        <v>53 - Grenaa Golfklub</v>
      </c>
      <c r="S1922">
        <f>Tabel1[[#This Row],[Fleks mænd]]+Tabel1[[#This Row],[Fleks damer]]</f>
        <v>36</v>
      </c>
      <c r="T1922">
        <f>Tabel1[[#This Row],[Junior drenge]]+Tabel1[[#This Row],[Junior piger]]+Tabel1[[#This Row],[Junior drenge uden banetill.]]+Tabel1[[#This Row],[Junior piger uden banetill.]]+Tabel1[[#This Row],[Senior mænd]]+Tabel1[[#This Row],[Senior damer]]</f>
        <v>486</v>
      </c>
      <c r="U1922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922">
        <f>Tabel1[[#This Row],[Senior mænd]]+Tabel1[[#This Row],[Senior damer]]</f>
        <v>465</v>
      </c>
      <c r="W1922">
        <f>Tabel1[[#This Row],[Langdist mænd]]+Tabel1[[#This Row],[Langdist damer]]</f>
        <v>24</v>
      </c>
      <c r="X1922">
        <f>Tabel1[[#This Row],[I alt]]</f>
        <v>546</v>
      </c>
      <c r="Y1922">
        <f>Tabel1[[#This Row],[Passive]]</f>
        <v>15</v>
      </c>
      <c r="Z1922">
        <f>Tabel1[[#This Row],[Total Aktive]]+Tabel1[[#This Row],[Total Passive]]</f>
        <v>561</v>
      </c>
    </row>
    <row r="1923" spans="1:26" x14ac:dyDescent="0.2">
      <c r="A1923">
        <v>2021</v>
      </c>
      <c r="B1923">
        <v>186</v>
      </c>
      <c r="C1923" t="s">
        <v>163</v>
      </c>
      <c r="D1923">
        <v>28</v>
      </c>
      <c r="E1923">
        <v>4</v>
      </c>
      <c r="F1923">
        <v>11</v>
      </c>
      <c r="G1923">
        <v>3</v>
      </c>
      <c r="H1923">
        <v>518</v>
      </c>
      <c r="I1923">
        <v>168</v>
      </c>
      <c r="J1923">
        <v>1</v>
      </c>
      <c r="K1923">
        <v>0</v>
      </c>
      <c r="L1923">
        <v>341</v>
      </c>
      <c r="M1923">
        <v>138</v>
      </c>
      <c r="N1923">
        <v>54</v>
      </c>
      <c r="O1923" s="1">
        <v>8</v>
      </c>
      <c r="P1923" s="2">
        <f t="shared" si="0"/>
        <v>1274</v>
      </c>
      <c r="Q1923" s="1">
        <v>22</v>
      </c>
      <c r="R1923" t="str">
        <f>_xlfn.CONCAT(Tabel1[[#This Row],[KlubNr]]," - ",Tabel1[[#This Row],[Klubnavn]])</f>
        <v>186 - Greve Golfklub</v>
      </c>
      <c r="S1923">
        <f>Tabel1[[#This Row],[Fleks mænd]]+Tabel1[[#This Row],[Fleks damer]]</f>
        <v>479</v>
      </c>
      <c r="T1923">
        <f>Tabel1[[#This Row],[Junior drenge]]+Tabel1[[#This Row],[Junior piger]]+Tabel1[[#This Row],[Junior drenge uden banetill.]]+Tabel1[[#This Row],[Junior piger uden banetill.]]+Tabel1[[#This Row],[Senior mænd]]+Tabel1[[#This Row],[Senior damer]]</f>
        <v>732</v>
      </c>
      <c r="U1923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1923">
        <f>Tabel1[[#This Row],[Senior mænd]]+Tabel1[[#This Row],[Senior damer]]</f>
        <v>686</v>
      </c>
      <c r="W1923">
        <f>Tabel1[[#This Row],[Langdist mænd]]+Tabel1[[#This Row],[Langdist damer]]</f>
        <v>62</v>
      </c>
      <c r="X1923">
        <f>Tabel1[[#This Row],[I alt]]</f>
        <v>1274</v>
      </c>
      <c r="Y1923">
        <f>Tabel1[[#This Row],[Passive]]</f>
        <v>22</v>
      </c>
      <c r="Z1923">
        <f>Tabel1[[#This Row],[Total Aktive]]+Tabel1[[#This Row],[Total Passive]]</f>
        <v>1296</v>
      </c>
    </row>
    <row r="1924" spans="1:26" x14ac:dyDescent="0.2">
      <c r="A1924">
        <v>2021</v>
      </c>
      <c r="B1924">
        <v>180</v>
      </c>
      <c r="C1924" t="s">
        <v>165</v>
      </c>
      <c r="D1924">
        <v>2</v>
      </c>
      <c r="E1924">
        <v>0</v>
      </c>
      <c r="F1924">
        <v>0</v>
      </c>
      <c r="G1924">
        <v>0</v>
      </c>
      <c r="H1924">
        <v>532</v>
      </c>
      <c r="I1924">
        <v>197</v>
      </c>
      <c r="J1924">
        <v>0</v>
      </c>
      <c r="K1924">
        <v>0</v>
      </c>
      <c r="L1924">
        <v>0</v>
      </c>
      <c r="M1924">
        <v>0</v>
      </c>
      <c r="N1924">
        <v>0</v>
      </c>
      <c r="O1924" s="1">
        <v>0</v>
      </c>
      <c r="P1924" s="2">
        <f t="shared" si="0"/>
        <v>731</v>
      </c>
      <c r="Q1924" s="1">
        <v>1</v>
      </c>
      <c r="R1924" t="str">
        <f>_xlfn.CONCAT(Tabel1[[#This Row],[KlubNr]]," - ",Tabel1[[#This Row],[Klubnavn]])</f>
        <v>180 - Gudhjem Golfklub</v>
      </c>
      <c r="S1924">
        <f>Tabel1[[#This Row],[Fleks mænd]]+Tabel1[[#This Row],[Fleks damer]]</f>
        <v>0</v>
      </c>
      <c r="T1924">
        <f>Tabel1[[#This Row],[Junior drenge]]+Tabel1[[#This Row],[Junior piger]]+Tabel1[[#This Row],[Junior drenge uden banetill.]]+Tabel1[[#This Row],[Junior piger uden banetill.]]+Tabel1[[#This Row],[Senior mænd]]+Tabel1[[#This Row],[Senior damer]]</f>
        <v>731</v>
      </c>
      <c r="U1924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924">
        <f>Tabel1[[#This Row],[Senior mænd]]+Tabel1[[#This Row],[Senior damer]]</f>
        <v>729</v>
      </c>
      <c r="W1924">
        <f>Tabel1[[#This Row],[Langdist mænd]]+Tabel1[[#This Row],[Langdist damer]]</f>
        <v>0</v>
      </c>
      <c r="X1924">
        <f>Tabel1[[#This Row],[I alt]]</f>
        <v>731</v>
      </c>
      <c r="Y1924">
        <f>Tabel1[[#This Row],[Passive]]</f>
        <v>1</v>
      </c>
      <c r="Z1924">
        <f>Tabel1[[#This Row],[Total Aktive]]+Tabel1[[#This Row],[Total Passive]]</f>
        <v>732</v>
      </c>
    </row>
    <row r="1925" spans="1:26" x14ac:dyDescent="0.2">
      <c r="A1925">
        <v>2021</v>
      </c>
      <c r="B1925">
        <v>194</v>
      </c>
      <c r="C1925" t="s">
        <v>207</v>
      </c>
      <c r="D1925">
        <v>0</v>
      </c>
      <c r="E1925">
        <v>0</v>
      </c>
      <c r="F1925">
        <v>0</v>
      </c>
      <c r="G1925">
        <v>0</v>
      </c>
      <c r="H1925">
        <v>0</v>
      </c>
      <c r="I1925">
        <v>0</v>
      </c>
      <c r="J1925">
        <v>3</v>
      </c>
      <c r="K1925">
        <v>0</v>
      </c>
      <c r="L1925">
        <v>699</v>
      </c>
      <c r="M1925">
        <v>132</v>
      </c>
      <c r="N1925">
        <v>0</v>
      </c>
      <c r="O1925" s="1">
        <v>0</v>
      </c>
      <c r="P1925" s="2">
        <f t="shared" si="0"/>
        <v>834</v>
      </c>
      <c r="Q1925" s="1">
        <v>0</v>
      </c>
      <c r="R1925" t="str">
        <f>_xlfn.CONCAT(Tabel1[[#This Row],[KlubNr]]," - ",Tabel1[[#This Row],[Klubnavn]])</f>
        <v>194 - Gudme Golf Club</v>
      </c>
      <c r="S1925">
        <f>Tabel1[[#This Row],[Fleks mænd]]+Tabel1[[#This Row],[Fleks damer]]</f>
        <v>831</v>
      </c>
      <c r="T1925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1925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1925">
        <f>Tabel1[[#This Row],[Senior mænd]]+Tabel1[[#This Row],[Senior damer]]</f>
        <v>0</v>
      </c>
      <c r="W1925">
        <f>Tabel1[[#This Row],[Langdist mænd]]+Tabel1[[#This Row],[Langdist damer]]</f>
        <v>0</v>
      </c>
      <c r="X1925">
        <f>Tabel1[[#This Row],[I alt]]</f>
        <v>834</v>
      </c>
      <c r="Y1925">
        <f>Tabel1[[#This Row],[Passive]]</f>
        <v>0</v>
      </c>
      <c r="Z1925">
        <f>Tabel1[[#This Row],[Total Aktive]]+Tabel1[[#This Row],[Total Passive]]</f>
        <v>834</v>
      </c>
    </row>
    <row r="1926" spans="1:26" x14ac:dyDescent="0.2">
      <c r="A1926">
        <v>2021</v>
      </c>
      <c r="B1926">
        <v>45</v>
      </c>
      <c r="C1926" t="s">
        <v>97</v>
      </c>
      <c r="D1926">
        <v>51</v>
      </c>
      <c r="E1926">
        <v>24</v>
      </c>
      <c r="F1926">
        <v>0</v>
      </c>
      <c r="G1926">
        <v>0</v>
      </c>
      <c r="H1926">
        <v>475</v>
      </c>
      <c r="I1926">
        <v>234</v>
      </c>
      <c r="J1926">
        <v>0</v>
      </c>
      <c r="K1926">
        <v>0</v>
      </c>
      <c r="L1926">
        <v>53</v>
      </c>
      <c r="M1926">
        <v>21</v>
      </c>
      <c r="N1926">
        <v>8</v>
      </c>
      <c r="O1926" s="1">
        <v>2</v>
      </c>
      <c r="P1926" s="2">
        <f t="shared" si="0"/>
        <v>868</v>
      </c>
      <c r="Q1926" s="1">
        <v>112</v>
      </c>
      <c r="R1926" t="str">
        <f>_xlfn.CONCAT(Tabel1[[#This Row],[KlubNr]]," - ",Tabel1[[#This Row],[Klubnavn]])</f>
        <v>45 - Gyttegård Golf Klub</v>
      </c>
      <c r="S1926">
        <f>Tabel1[[#This Row],[Fleks mænd]]+Tabel1[[#This Row],[Fleks damer]]</f>
        <v>74</v>
      </c>
      <c r="T1926">
        <f>Tabel1[[#This Row],[Junior drenge]]+Tabel1[[#This Row],[Junior piger]]+Tabel1[[#This Row],[Junior drenge uden banetill.]]+Tabel1[[#This Row],[Junior piger uden banetill.]]+Tabel1[[#This Row],[Senior mænd]]+Tabel1[[#This Row],[Senior damer]]</f>
        <v>784</v>
      </c>
      <c r="U1926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1926">
        <f>Tabel1[[#This Row],[Senior mænd]]+Tabel1[[#This Row],[Senior damer]]</f>
        <v>709</v>
      </c>
      <c r="W1926">
        <f>Tabel1[[#This Row],[Langdist mænd]]+Tabel1[[#This Row],[Langdist damer]]</f>
        <v>10</v>
      </c>
      <c r="X1926">
        <f>Tabel1[[#This Row],[I alt]]</f>
        <v>868</v>
      </c>
      <c r="Y1926">
        <f>Tabel1[[#This Row],[Passive]]</f>
        <v>112</v>
      </c>
      <c r="Z1926">
        <f>Tabel1[[#This Row],[Total Aktive]]+Tabel1[[#This Row],[Total Passive]]</f>
        <v>980</v>
      </c>
    </row>
    <row r="1927" spans="1:26" x14ac:dyDescent="0.2">
      <c r="A1927">
        <v>2021</v>
      </c>
      <c r="B1927">
        <v>162</v>
      </c>
      <c r="C1927" t="s">
        <v>183</v>
      </c>
      <c r="D1927">
        <v>10</v>
      </c>
      <c r="E1927">
        <v>0</v>
      </c>
      <c r="F1927">
        <v>18</v>
      </c>
      <c r="G1927">
        <v>13</v>
      </c>
      <c r="H1927">
        <v>267</v>
      </c>
      <c r="I1927">
        <v>137</v>
      </c>
      <c r="J1927">
        <v>0</v>
      </c>
      <c r="K1927">
        <v>0</v>
      </c>
      <c r="L1927">
        <v>26</v>
      </c>
      <c r="M1927">
        <v>11</v>
      </c>
      <c r="N1927">
        <v>3</v>
      </c>
      <c r="O1927" s="1">
        <v>1</v>
      </c>
      <c r="P1927" s="2">
        <f t="shared" si="0"/>
        <v>486</v>
      </c>
      <c r="Q1927" s="1">
        <v>1</v>
      </c>
      <c r="R1927" t="str">
        <f>_xlfn.CONCAT(Tabel1[[#This Row],[KlubNr]]," - ",Tabel1[[#This Row],[Klubnavn]])</f>
        <v>162 - Bogense Golfklub</v>
      </c>
      <c r="S1927">
        <f>Tabel1[[#This Row],[Fleks mænd]]+Tabel1[[#This Row],[Fleks damer]]</f>
        <v>37</v>
      </c>
      <c r="T1927">
        <f>Tabel1[[#This Row],[Junior drenge]]+Tabel1[[#This Row],[Junior piger]]+Tabel1[[#This Row],[Junior drenge uden banetill.]]+Tabel1[[#This Row],[Junior piger uden banetill.]]+Tabel1[[#This Row],[Senior mænd]]+Tabel1[[#This Row],[Senior damer]]</f>
        <v>445</v>
      </c>
      <c r="U1927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1927">
        <f>Tabel1[[#This Row],[Senior mænd]]+Tabel1[[#This Row],[Senior damer]]</f>
        <v>404</v>
      </c>
      <c r="W1927">
        <f>Tabel1[[#This Row],[Langdist mænd]]+Tabel1[[#This Row],[Langdist damer]]</f>
        <v>4</v>
      </c>
      <c r="X1927">
        <f>Tabel1[[#This Row],[I alt]]</f>
        <v>486</v>
      </c>
      <c r="Y1927">
        <f>Tabel1[[#This Row],[Passive]]</f>
        <v>1</v>
      </c>
      <c r="Z1927">
        <f>Tabel1[[#This Row],[Total Aktive]]+Tabel1[[#This Row],[Total Passive]]</f>
        <v>487</v>
      </c>
    </row>
    <row r="1928" spans="1:26" x14ac:dyDescent="0.2">
      <c r="A1928">
        <v>2021</v>
      </c>
      <c r="B1928">
        <v>31</v>
      </c>
      <c r="C1928" t="s">
        <v>74</v>
      </c>
      <c r="D1928">
        <v>30</v>
      </c>
      <c r="E1928">
        <v>10</v>
      </c>
      <c r="F1928">
        <v>13</v>
      </c>
      <c r="G1928">
        <v>3</v>
      </c>
      <c r="H1928">
        <v>595</v>
      </c>
      <c r="I1928">
        <v>237</v>
      </c>
      <c r="J1928">
        <v>0</v>
      </c>
      <c r="K1928">
        <v>0</v>
      </c>
      <c r="L1928">
        <v>92</v>
      </c>
      <c r="M1928">
        <v>55</v>
      </c>
      <c r="N1928">
        <v>10</v>
      </c>
      <c r="O1928" s="1">
        <v>3</v>
      </c>
      <c r="P1928" s="2">
        <f t="shared" si="0"/>
        <v>1048</v>
      </c>
      <c r="Q1928" s="1">
        <v>58</v>
      </c>
      <c r="R1928" t="str">
        <f>_xlfn.CONCAT(Tabel1[[#This Row],[KlubNr]]," - ",Tabel1[[#This Row],[Klubnavn]])</f>
        <v>31 - Haderslev Golfklub</v>
      </c>
      <c r="S1928">
        <f>Tabel1[[#This Row],[Fleks mænd]]+Tabel1[[#This Row],[Fleks damer]]</f>
        <v>147</v>
      </c>
      <c r="T1928">
        <f>Tabel1[[#This Row],[Junior drenge]]+Tabel1[[#This Row],[Junior piger]]+Tabel1[[#This Row],[Junior drenge uden banetill.]]+Tabel1[[#This Row],[Junior piger uden banetill.]]+Tabel1[[#This Row],[Senior mænd]]+Tabel1[[#This Row],[Senior damer]]</f>
        <v>888</v>
      </c>
      <c r="U1928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1928">
        <f>Tabel1[[#This Row],[Senior mænd]]+Tabel1[[#This Row],[Senior damer]]</f>
        <v>832</v>
      </c>
      <c r="W1928">
        <f>Tabel1[[#This Row],[Langdist mænd]]+Tabel1[[#This Row],[Langdist damer]]</f>
        <v>13</v>
      </c>
      <c r="X1928">
        <f>Tabel1[[#This Row],[I alt]]</f>
        <v>1048</v>
      </c>
      <c r="Y1928">
        <f>Tabel1[[#This Row],[Passive]]</f>
        <v>58</v>
      </c>
      <c r="Z1928">
        <f>Tabel1[[#This Row],[Total Aktive]]+Tabel1[[#This Row],[Total Passive]]</f>
        <v>1106</v>
      </c>
    </row>
    <row r="1929" spans="1:26" x14ac:dyDescent="0.2">
      <c r="A1929">
        <v>2021</v>
      </c>
      <c r="B1929">
        <v>114</v>
      </c>
      <c r="C1929" t="s">
        <v>103</v>
      </c>
      <c r="D1929">
        <v>6</v>
      </c>
      <c r="E1929">
        <v>1</v>
      </c>
      <c r="F1929">
        <v>5</v>
      </c>
      <c r="G1929">
        <v>7</v>
      </c>
      <c r="H1929">
        <v>370</v>
      </c>
      <c r="I1929">
        <v>183</v>
      </c>
      <c r="J1929">
        <v>0</v>
      </c>
      <c r="K1929">
        <v>0</v>
      </c>
      <c r="L1929">
        <v>55</v>
      </c>
      <c r="M1929">
        <v>53</v>
      </c>
      <c r="N1929">
        <v>18</v>
      </c>
      <c r="O1929" s="1">
        <v>7</v>
      </c>
      <c r="P1929" s="2">
        <f t="shared" si="0"/>
        <v>705</v>
      </c>
      <c r="Q1929" s="1">
        <v>18</v>
      </c>
      <c r="R1929" t="str">
        <f>_xlfn.CONCAT(Tabel1[[#This Row],[KlubNr]]," - ",Tabel1[[#This Row],[Klubnavn]])</f>
        <v>114 - Hals Seaside Golf</v>
      </c>
      <c r="S1929">
        <f>Tabel1[[#This Row],[Fleks mænd]]+Tabel1[[#This Row],[Fleks damer]]</f>
        <v>108</v>
      </c>
      <c r="T1929">
        <f>Tabel1[[#This Row],[Junior drenge]]+Tabel1[[#This Row],[Junior piger]]+Tabel1[[#This Row],[Junior drenge uden banetill.]]+Tabel1[[#This Row],[Junior piger uden banetill.]]+Tabel1[[#This Row],[Senior mænd]]+Tabel1[[#This Row],[Senior damer]]</f>
        <v>572</v>
      </c>
      <c r="U1929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1929">
        <f>Tabel1[[#This Row],[Senior mænd]]+Tabel1[[#This Row],[Senior damer]]</f>
        <v>553</v>
      </c>
      <c r="W1929">
        <f>Tabel1[[#This Row],[Langdist mænd]]+Tabel1[[#This Row],[Langdist damer]]</f>
        <v>25</v>
      </c>
      <c r="X1929">
        <f>Tabel1[[#This Row],[I alt]]</f>
        <v>705</v>
      </c>
      <c r="Y1929">
        <f>Tabel1[[#This Row],[Passive]]</f>
        <v>18</v>
      </c>
      <c r="Z1929">
        <f>Tabel1[[#This Row],[Total Aktive]]+Tabel1[[#This Row],[Total Passive]]</f>
        <v>723</v>
      </c>
    </row>
    <row r="1930" spans="1:26" x14ac:dyDescent="0.2">
      <c r="A1930">
        <v>2021</v>
      </c>
      <c r="B1930">
        <v>119</v>
      </c>
      <c r="C1930" t="s">
        <v>174</v>
      </c>
      <c r="D1930">
        <v>14</v>
      </c>
      <c r="E1930">
        <v>4</v>
      </c>
      <c r="F1930">
        <v>10</v>
      </c>
      <c r="G1930">
        <v>4</v>
      </c>
      <c r="H1930">
        <v>205</v>
      </c>
      <c r="I1930">
        <v>107</v>
      </c>
      <c r="J1930">
        <v>0</v>
      </c>
      <c r="K1930">
        <v>0</v>
      </c>
      <c r="L1930">
        <v>37</v>
      </c>
      <c r="M1930">
        <v>22</v>
      </c>
      <c r="N1930">
        <v>12</v>
      </c>
      <c r="O1930" s="1">
        <v>5</v>
      </c>
      <c r="P1930" s="2">
        <f t="shared" si="0"/>
        <v>420</v>
      </c>
      <c r="Q1930" s="1">
        <v>16</v>
      </c>
      <c r="R1930" t="str">
        <f>_xlfn.CONCAT(Tabel1[[#This Row],[KlubNr]]," - ",Tabel1[[#This Row],[Klubnavn]])</f>
        <v>119 - Halsted Kloster Golfklub</v>
      </c>
      <c r="S1930">
        <f>Tabel1[[#This Row],[Fleks mænd]]+Tabel1[[#This Row],[Fleks damer]]</f>
        <v>59</v>
      </c>
      <c r="T1930">
        <f>Tabel1[[#This Row],[Junior drenge]]+Tabel1[[#This Row],[Junior piger]]+Tabel1[[#This Row],[Junior drenge uden banetill.]]+Tabel1[[#This Row],[Junior piger uden banetill.]]+Tabel1[[#This Row],[Senior mænd]]+Tabel1[[#This Row],[Senior damer]]</f>
        <v>344</v>
      </c>
      <c r="U1930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930">
        <f>Tabel1[[#This Row],[Senior mænd]]+Tabel1[[#This Row],[Senior damer]]</f>
        <v>312</v>
      </c>
      <c r="W1930">
        <f>Tabel1[[#This Row],[Langdist mænd]]+Tabel1[[#This Row],[Langdist damer]]</f>
        <v>17</v>
      </c>
      <c r="X1930">
        <f>Tabel1[[#This Row],[I alt]]</f>
        <v>420</v>
      </c>
      <c r="Y1930">
        <f>Tabel1[[#This Row],[Passive]]</f>
        <v>16</v>
      </c>
      <c r="Z1930">
        <f>Tabel1[[#This Row],[Total Aktive]]+Tabel1[[#This Row],[Total Passive]]</f>
        <v>436</v>
      </c>
    </row>
    <row r="1931" spans="1:26" x14ac:dyDescent="0.2">
      <c r="A1931">
        <v>2021</v>
      </c>
      <c r="B1931" s="1">
        <v>112</v>
      </c>
      <c r="C1931" t="s">
        <v>66</v>
      </c>
      <c r="D1931" s="3">
        <v>24</v>
      </c>
      <c r="E1931" s="3">
        <v>6</v>
      </c>
      <c r="F1931" s="4">
        <v>15</v>
      </c>
      <c r="G1931" s="4">
        <v>8</v>
      </c>
      <c r="H1931" s="1">
        <v>559</v>
      </c>
      <c r="I1931" s="4">
        <v>207</v>
      </c>
      <c r="J1931" s="1">
        <v>1</v>
      </c>
      <c r="K1931" s="1">
        <v>0</v>
      </c>
      <c r="L1931" s="1">
        <v>80</v>
      </c>
      <c r="M1931" s="1">
        <v>35</v>
      </c>
      <c r="N1931" s="1">
        <v>1</v>
      </c>
      <c r="O1931" s="1">
        <v>0</v>
      </c>
      <c r="P1931" s="2">
        <f t="shared" si="0"/>
        <v>936</v>
      </c>
      <c r="Q1931" s="1">
        <v>12</v>
      </c>
      <c r="R1931" t="str">
        <f>_xlfn.CONCAT(Tabel1[[#This Row],[KlubNr]]," - ",Tabel1[[#This Row],[Klubnavn]])</f>
        <v>112 - Hammel Golf Klub</v>
      </c>
      <c r="S1931">
        <f>Tabel1[[#This Row],[Fleks mænd]]+Tabel1[[#This Row],[Fleks damer]]</f>
        <v>115</v>
      </c>
      <c r="T1931">
        <f>Tabel1[[#This Row],[Junior drenge]]+Tabel1[[#This Row],[Junior piger]]+Tabel1[[#This Row],[Junior drenge uden banetill.]]+Tabel1[[#This Row],[Junior piger uden banetill.]]+Tabel1[[#This Row],[Senior mænd]]+Tabel1[[#This Row],[Senior damer]]</f>
        <v>819</v>
      </c>
      <c r="U1931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1931">
        <f>Tabel1[[#This Row],[Senior mænd]]+Tabel1[[#This Row],[Senior damer]]</f>
        <v>766</v>
      </c>
      <c r="W1931">
        <f>Tabel1[[#This Row],[Langdist mænd]]+Tabel1[[#This Row],[Langdist damer]]</f>
        <v>1</v>
      </c>
      <c r="X1931">
        <f>Tabel1[[#This Row],[I alt]]</f>
        <v>936</v>
      </c>
      <c r="Y1931">
        <f>Tabel1[[#This Row],[Passive]]</f>
        <v>12</v>
      </c>
      <c r="Z1931">
        <f>Tabel1[[#This Row],[Total Aktive]]+Tabel1[[#This Row],[Total Passive]]</f>
        <v>948</v>
      </c>
    </row>
    <row r="1932" spans="1:26" x14ac:dyDescent="0.2">
      <c r="A1932">
        <v>2021</v>
      </c>
      <c r="B1932">
        <v>192</v>
      </c>
      <c r="C1932" t="s">
        <v>202</v>
      </c>
      <c r="D1932">
        <v>4</v>
      </c>
      <c r="E1932">
        <v>1</v>
      </c>
      <c r="F1932">
        <v>0</v>
      </c>
      <c r="G1932">
        <v>0</v>
      </c>
      <c r="H1932">
        <v>58</v>
      </c>
      <c r="I1932">
        <v>13</v>
      </c>
      <c r="J1932">
        <v>4</v>
      </c>
      <c r="K1932">
        <v>2</v>
      </c>
      <c r="L1932">
        <v>843</v>
      </c>
      <c r="M1932">
        <v>171</v>
      </c>
      <c r="N1932">
        <v>0</v>
      </c>
      <c r="O1932" s="1">
        <v>0</v>
      </c>
      <c r="P1932" s="2">
        <f t="shared" si="0"/>
        <v>1096</v>
      </c>
      <c r="Q1932" s="1">
        <v>0</v>
      </c>
      <c r="R1932" t="str">
        <f>_xlfn.CONCAT(Tabel1[[#This Row],[KlubNr]]," - ",Tabel1[[#This Row],[Klubnavn]])</f>
        <v>192 - Hansted Golfklub</v>
      </c>
      <c r="S1932">
        <f>Tabel1[[#This Row],[Fleks mænd]]+Tabel1[[#This Row],[Fleks damer]]</f>
        <v>1014</v>
      </c>
      <c r="T1932">
        <f>Tabel1[[#This Row],[Junior drenge]]+Tabel1[[#This Row],[Junior piger]]+Tabel1[[#This Row],[Junior drenge uden banetill.]]+Tabel1[[#This Row],[Junior piger uden banetill.]]+Tabel1[[#This Row],[Senior mænd]]+Tabel1[[#This Row],[Senior damer]]</f>
        <v>76</v>
      </c>
      <c r="U1932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932">
        <f>Tabel1[[#This Row],[Senior mænd]]+Tabel1[[#This Row],[Senior damer]]</f>
        <v>71</v>
      </c>
      <c r="W1932">
        <f>Tabel1[[#This Row],[Langdist mænd]]+Tabel1[[#This Row],[Langdist damer]]</f>
        <v>0</v>
      </c>
      <c r="X1932">
        <f>Tabel1[[#This Row],[I alt]]</f>
        <v>1096</v>
      </c>
      <c r="Y1932">
        <f>Tabel1[[#This Row],[Passive]]</f>
        <v>0</v>
      </c>
      <c r="Z1932">
        <f>Tabel1[[#This Row],[Total Aktive]]+Tabel1[[#This Row],[Total Passive]]</f>
        <v>1096</v>
      </c>
    </row>
    <row r="1933" spans="1:26" x14ac:dyDescent="0.2">
      <c r="A1933">
        <v>2021</v>
      </c>
      <c r="B1933">
        <v>133</v>
      </c>
      <c r="C1933" t="s">
        <v>230</v>
      </c>
      <c r="D1933">
        <v>6</v>
      </c>
      <c r="E1933">
        <v>2</v>
      </c>
      <c r="F1933">
        <v>4</v>
      </c>
      <c r="G1933">
        <v>2</v>
      </c>
      <c r="H1933">
        <v>322</v>
      </c>
      <c r="I1933">
        <v>125</v>
      </c>
      <c r="J1933">
        <v>0</v>
      </c>
      <c r="K1933">
        <v>0</v>
      </c>
      <c r="L1933">
        <v>100</v>
      </c>
      <c r="M1933">
        <v>53</v>
      </c>
      <c r="N1933">
        <v>2</v>
      </c>
      <c r="O1933" s="1">
        <v>0</v>
      </c>
      <c r="P1933" s="2">
        <f t="shared" si="0"/>
        <v>616</v>
      </c>
      <c r="Q1933" s="1">
        <v>3</v>
      </c>
      <c r="R1933" t="str">
        <f>_xlfn.CONCAT(Tabel1[[#This Row],[KlubNr]]," - ",Tabel1[[#This Row],[Klubnavn]])</f>
        <v xml:space="preserve">133 - Harekær </v>
      </c>
      <c r="S1933">
        <f>Tabel1[[#This Row],[Fleks mænd]]+Tabel1[[#This Row],[Fleks damer]]</f>
        <v>153</v>
      </c>
      <c r="T1933">
        <f>Tabel1[[#This Row],[Junior drenge]]+Tabel1[[#This Row],[Junior piger]]+Tabel1[[#This Row],[Junior drenge uden banetill.]]+Tabel1[[#This Row],[Junior piger uden banetill.]]+Tabel1[[#This Row],[Senior mænd]]+Tabel1[[#This Row],[Senior damer]]</f>
        <v>461</v>
      </c>
      <c r="U1933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933">
        <f>Tabel1[[#This Row],[Senior mænd]]+Tabel1[[#This Row],[Senior damer]]</f>
        <v>447</v>
      </c>
      <c r="W1933">
        <f>Tabel1[[#This Row],[Langdist mænd]]+Tabel1[[#This Row],[Langdist damer]]</f>
        <v>2</v>
      </c>
      <c r="X1933">
        <f>Tabel1[[#This Row],[I alt]]</f>
        <v>616</v>
      </c>
      <c r="Y1933">
        <f>Tabel1[[#This Row],[Passive]]</f>
        <v>3</v>
      </c>
      <c r="Z1933">
        <f>Tabel1[[#This Row],[Total Aktive]]+Tabel1[[#This Row],[Total Passive]]</f>
        <v>619</v>
      </c>
    </row>
    <row r="1934" spans="1:26" x14ac:dyDescent="0.2">
      <c r="A1934">
        <v>2021</v>
      </c>
      <c r="B1934">
        <v>126</v>
      </c>
      <c r="C1934" t="s">
        <v>143</v>
      </c>
      <c r="D1934">
        <v>5</v>
      </c>
      <c r="E1934">
        <v>5</v>
      </c>
      <c r="F1934">
        <v>3</v>
      </c>
      <c r="G1934">
        <v>2</v>
      </c>
      <c r="H1934">
        <v>275</v>
      </c>
      <c r="I1934">
        <v>114</v>
      </c>
      <c r="J1934">
        <v>0</v>
      </c>
      <c r="K1934">
        <v>0</v>
      </c>
      <c r="L1934">
        <v>50</v>
      </c>
      <c r="M1934">
        <v>14</v>
      </c>
      <c r="N1934">
        <v>15</v>
      </c>
      <c r="O1934" s="1">
        <v>8</v>
      </c>
      <c r="P1934" s="2">
        <f t="shared" si="0"/>
        <v>491</v>
      </c>
      <c r="Q1934" s="1">
        <v>5</v>
      </c>
      <c r="R1934" t="str">
        <f>_xlfn.CONCAT(Tabel1[[#This Row],[KlubNr]]," - ",Tabel1[[#This Row],[Klubnavn]])</f>
        <v>126 - Harre Vig Golfklub</v>
      </c>
      <c r="S1934">
        <f>Tabel1[[#This Row],[Fleks mænd]]+Tabel1[[#This Row],[Fleks damer]]</f>
        <v>64</v>
      </c>
      <c r="T1934">
        <f>Tabel1[[#This Row],[Junior drenge]]+Tabel1[[#This Row],[Junior piger]]+Tabel1[[#This Row],[Junior drenge uden banetill.]]+Tabel1[[#This Row],[Junior piger uden banetill.]]+Tabel1[[#This Row],[Senior mænd]]+Tabel1[[#This Row],[Senior damer]]</f>
        <v>404</v>
      </c>
      <c r="U1934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1934">
        <f>Tabel1[[#This Row],[Senior mænd]]+Tabel1[[#This Row],[Senior damer]]</f>
        <v>389</v>
      </c>
      <c r="W1934">
        <f>Tabel1[[#This Row],[Langdist mænd]]+Tabel1[[#This Row],[Langdist damer]]</f>
        <v>23</v>
      </c>
      <c r="X1934">
        <f>Tabel1[[#This Row],[I alt]]</f>
        <v>491</v>
      </c>
      <c r="Y1934">
        <f>Tabel1[[#This Row],[Passive]]</f>
        <v>5</v>
      </c>
      <c r="Z1934">
        <f>Tabel1[[#This Row],[Total Aktive]]+Tabel1[[#This Row],[Total Passive]]</f>
        <v>496</v>
      </c>
    </row>
    <row r="1935" spans="1:26" x14ac:dyDescent="0.2">
      <c r="A1935">
        <v>2021</v>
      </c>
      <c r="B1935">
        <v>908</v>
      </c>
      <c r="C1935" t="s">
        <v>196</v>
      </c>
      <c r="D1935">
        <v>0</v>
      </c>
      <c r="E1935">
        <v>0</v>
      </c>
      <c r="F1935">
        <v>0</v>
      </c>
      <c r="G1935">
        <v>0</v>
      </c>
      <c r="H1935">
        <v>57</v>
      </c>
      <c r="I1935">
        <v>27</v>
      </c>
      <c r="J1935">
        <v>0</v>
      </c>
      <c r="K1935">
        <v>0</v>
      </c>
      <c r="L1935">
        <v>29</v>
      </c>
      <c r="M1935">
        <v>9</v>
      </c>
      <c r="N1935">
        <v>1</v>
      </c>
      <c r="O1935" s="1">
        <v>0</v>
      </c>
      <c r="P1935" s="2">
        <f t="shared" si="0"/>
        <v>123</v>
      </c>
      <c r="Q1935" s="1">
        <v>106</v>
      </c>
      <c r="R1935" t="str">
        <f>_xlfn.CONCAT(Tabel1[[#This Row],[KlubNr]]," - ",Tabel1[[#This Row],[Klubnavn]])</f>
        <v>908 - Haunstrup Golf KS Aktiv Fritid</v>
      </c>
      <c r="S1935">
        <f>Tabel1[[#This Row],[Fleks mænd]]+Tabel1[[#This Row],[Fleks damer]]</f>
        <v>38</v>
      </c>
      <c r="T1935">
        <f>Tabel1[[#This Row],[Junior drenge]]+Tabel1[[#This Row],[Junior piger]]+Tabel1[[#This Row],[Junior drenge uden banetill.]]+Tabel1[[#This Row],[Junior piger uden banetill.]]+Tabel1[[#This Row],[Senior mænd]]+Tabel1[[#This Row],[Senior damer]]</f>
        <v>84</v>
      </c>
      <c r="U1935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1935">
        <f>Tabel1[[#This Row],[Senior mænd]]+Tabel1[[#This Row],[Senior damer]]</f>
        <v>84</v>
      </c>
      <c r="W1935">
        <f>Tabel1[[#This Row],[Langdist mænd]]+Tabel1[[#This Row],[Langdist damer]]</f>
        <v>1</v>
      </c>
      <c r="X1935">
        <f>Tabel1[[#This Row],[I alt]]</f>
        <v>123</v>
      </c>
      <c r="Y1935">
        <f>Tabel1[[#This Row],[Passive]]</f>
        <v>106</v>
      </c>
      <c r="Z1935">
        <f>Tabel1[[#This Row],[Total Aktive]]+Tabel1[[#This Row],[Total Passive]]</f>
        <v>229</v>
      </c>
    </row>
    <row r="1936" spans="1:26" x14ac:dyDescent="0.2">
      <c r="A1936">
        <v>2021</v>
      </c>
      <c r="B1936">
        <v>50</v>
      </c>
      <c r="C1936" t="s">
        <v>52</v>
      </c>
      <c r="D1936">
        <v>5</v>
      </c>
      <c r="E1936">
        <v>5</v>
      </c>
      <c r="F1936">
        <v>18</v>
      </c>
      <c r="G1936">
        <v>4</v>
      </c>
      <c r="H1936">
        <v>775</v>
      </c>
      <c r="I1936">
        <v>258</v>
      </c>
      <c r="J1936">
        <v>0</v>
      </c>
      <c r="K1936">
        <v>0</v>
      </c>
      <c r="L1936">
        <v>424</v>
      </c>
      <c r="M1936">
        <v>168</v>
      </c>
      <c r="N1936">
        <v>0</v>
      </c>
      <c r="O1936" s="1">
        <v>0</v>
      </c>
      <c r="P1936" s="2">
        <f t="shared" si="0"/>
        <v>1657</v>
      </c>
      <c r="Q1936" s="1">
        <v>0</v>
      </c>
      <c r="R1936" t="str">
        <f>_xlfn.CONCAT(Tabel1[[#This Row],[KlubNr]]," - ",Tabel1[[#This Row],[Klubnavn]])</f>
        <v>50 - Hedeland Golfklub</v>
      </c>
      <c r="S1936">
        <f>Tabel1[[#This Row],[Fleks mænd]]+Tabel1[[#This Row],[Fleks damer]]</f>
        <v>592</v>
      </c>
      <c r="T1936">
        <f>Tabel1[[#This Row],[Junior drenge]]+Tabel1[[#This Row],[Junior piger]]+Tabel1[[#This Row],[Junior drenge uden banetill.]]+Tabel1[[#This Row],[Junior piger uden banetill.]]+Tabel1[[#This Row],[Senior mænd]]+Tabel1[[#This Row],[Senior damer]]</f>
        <v>1065</v>
      </c>
      <c r="U1936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1936">
        <f>Tabel1[[#This Row],[Senior mænd]]+Tabel1[[#This Row],[Senior damer]]</f>
        <v>1033</v>
      </c>
      <c r="W1936">
        <f>Tabel1[[#This Row],[Langdist mænd]]+Tabel1[[#This Row],[Langdist damer]]</f>
        <v>0</v>
      </c>
      <c r="X1936">
        <f>Tabel1[[#This Row],[I alt]]</f>
        <v>1657</v>
      </c>
      <c r="Y1936">
        <f>Tabel1[[#This Row],[Passive]]</f>
        <v>0</v>
      </c>
      <c r="Z1936">
        <f>Tabel1[[#This Row],[Total Aktive]]+Tabel1[[#This Row],[Total Passive]]</f>
        <v>1657</v>
      </c>
    </row>
    <row r="1937" spans="1:26" x14ac:dyDescent="0.2">
      <c r="A1937">
        <v>2021</v>
      </c>
      <c r="B1937">
        <v>171</v>
      </c>
      <c r="C1937" t="s">
        <v>192</v>
      </c>
      <c r="D1937">
        <v>4</v>
      </c>
      <c r="E1937">
        <v>0</v>
      </c>
      <c r="F1937">
        <v>0</v>
      </c>
      <c r="G1937">
        <v>0</v>
      </c>
      <c r="H1937">
        <v>157</v>
      </c>
      <c r="I1937">
        <v>75</v>
      </c>
      <c r="J1937">
        <v>0</v>
      </c>
      <c r="K1937">
        <v>0</v>
      </c>
      <c r="L1937">
        <v>1</v>
      </c>
      <c r="M1937">
        <v>1</v>
      </c>
      <c r="N1937">
        <v>0</v>
      </c>
      <c r="O1937" s="1">
        <v>0</v>
      </c>
      <c r="P1937" s="2">
        <f t="shared" si="0"/>
        <v>238</v>
      </c>
      <c r="Q1937" s="1">
        <v>5</v>
      </c>
      <c r="R1937" t="str">
        <f>_xlfn.CONCAT(Tabel1[[#This Row],[KlubNr]]," - ",Tabel1[[#This Row],[Klubnavn]])</f>
        <v>171 - Hedens Golfklub</v>
      </c>
      <c r="S1937">
        <f>Tabel1[[#This Row],[Fleks mænd]]+Tabel1[[#This Row],[Fleks damer]]</f>
        <v>2</v>
      </c>
      <c r="T1937">
        <f>Tabel1[[#This Row],[Junior drenge]]+Tabel1[[#This Row],[Junior piger]]+Tabel1[[#This Row],[Junior drenge uden banetill.]]+Tabel1[[#This Row],[Junior piger uden banetill.]]+Tabel1[[#This Row],[Senior mænd]]+Tabel1[[#This Row],[Senior damer]]</f>
        <v>236</v>
      </c>
      <c r="U1937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937">
        <f>Tabel1[[#This Row],[Senior mænd]]+Tabel1[[#This Row],[Senior damer]]</f>
        <v>232</v>
      </c>
      <c r="W1937">
        <f>Tabel1[[#This Row],[Langdist mænd]]+Tabel1[[#This Row],[Langdist damer]]</f>
        <v>0</v>
      </c>
      <c r="X1937">
        <f>Tabel1[[#This Row],[I alt]]</f>
        <v>238</v>
      </c>
      <c r="Y1937">
        <f>Tabel1[[#This Row],[Passive]]</f>
        <v>5</v>
      </c>
      <c r="Z1937">
        <f>Tabel1[[#This Row],[Total Aktive]]+Tabel1[[#This Row],[Total Passive]]</f>
        <v>243</v>
      </c>
    </row>
    <row r="1938" spans="1:26" x14ac:dyDescent="0.2">
      <c r="A1938">
        <v>2021</v>
      </c>
      <c r="B1938">
        <v>153</v>
      </c>
      <c r="C1938" t="s">
        <v>109</v>
      </c>
      <c r="D1938">
        <v>33</v>
      </c>
      <c r="E1938">
        <v>3</v>
      </c>
      <c r="F1938">
        <v>16</v>
      </c>
      <c r="G1938">
        <v>4</v>
      </c>
      <c r="H1938">
        <v>545</v>
      </c>
      <c r="I1938">
        <v>233</v>
      </c>
      <c r="J1938">
        <v>1</v>
      </c>
      <c r="K1938">
        <v>0</v>
      </c>
      <c r="L1938">
        <v>116</v>
      </c>
      <c r="M1938">
        <v>97</v>
      </c>
      <c r="N1938">
        <v>3</v>
      </c>
      <c r="O1938" s="1">
        <v>3</v>
      </c>
      <c r="P1938" s="2">
        <f t="shared" si="0"/>
        <v>1054</v>
      </c>
      <c r="Q1938" s="1">
        <v>35</v>
      </c>
      <c r="R1938" t="str">
        <f>_xlfn.CONCAT(Tabel1[[#This Row],[KlubNr]]," - ",Tabel1[[#This Row],[Klubnavn]])</f>
        <v>153 - Hedensted Golf Klub</v>
      </c>
      <c r="S1938">
        <f>Tabel1[[#This Row],[Fleks mænd]]+Tabel1[[#This Row],[Fleks damer]]</f>
        <v>213</v>
      </c>
      <c r="T1938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1938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938">
        <f>Tabel1[[#This Row],[Senior mænd]]+Tabel1[[#This Row],[Senior damer]]</f>
        <v>778</v>
      </c>
      <c r="W1938">
        <f>Tabel1[[#This Row],[Langdist mænd]]+Tabel1[[#This Row],[Langdist damer]]</f>
        <v>6</v>
      </c>
      <c r="X1938">
        <f>Tabel1[[#This Row],[I alt]]</f>
        <v>1054</v>
      </c>
      <c r="Y1938">
        <f>Tabel1[[#This Row],[Passive]]</f>
        <v>35</v>
      </c>
      <c r="Z1938">
        <f>Tabel1[[#This Row],[Total Aktive]]+Tabel1[[#This Row],[Total Passive]]</f>
        <v>1089</v>
      </c>
    </row>
    <row r="1939" spans="1:26" x14ac:dyDescent="0.2">
      <c r="A1939">
        <v>2021</v>
      </c>
      <c r="B1939">
        <v>4</v>
      </c>
      <c r="C1939" t="s">
        <v>47</v>
      </c>
      <c r="D1939">
        <v>47</v>
      </c>
      <c r="E1939">
        <v>10</v>
      </c>
      <c r="F1939">
        <v>41</v>
      </c>
      <c r="G1939">
        <v>15</v>
      </c>
      <c r="H1939">
        <v>666</v>
      </c>
      <c r="I1939">
        <v>239</v>
      </c>
      <c r="J1939">
        <v>3</v>
      </c>
      <c r="K1939">
        <v>3</v>
      </c>
      <c r="L1939">
        <v>219</v>
      </c>
      <c r="M1939">
        <v>189</v>
      </c>
      <c r="N1939">
        <v>0</v>
      </c>
      <c r="O1939" s="1">
        <v>0</v>
      </c>
      <c r="P1939" s="2">
        <f t="shared" si="0"/>
        <v>1432</v>
      </c>
      <c r="Q1939" s="1">
        <v>64</v>
      </c>
      <c r="R1939" t="str">
        <f>_xlfn.CONCAT(Tabel1[[#This Row],[KlubNr]]," - ",Tabel1[[#This Row],[Klubnavn]])</f>
        <v>4 - Helsingør Golf Club</v>
      </c>
      <c r="S1939">
        <f>Tabel1[[#This Row],[Fleks mænd]]+Tabel1[[#This Row],[Fleks damer]]</f>
        <v>408</v>
      </c>
      <c r="T1939">
        <f>Tabel1[[#This Row],[Junior drenge]]+Tabel1[[#This Row],[Junior piger]]+Tabel1[[#This Row],[Junior drenge uden banetill.]]+Tabel1[[#This Row],[Junior piger uden banetill.]]+Tabel1[[#This Row],[Senior mænd]]+Tabel1[[#This Row],[Senior damer]]</f>
        <v>1018</v>
      </c>
      <c r="U1939">
        <f>Tabel1[[#This Row],[Junior drenge]]+Tabel1[[#This Row],[Junior piger]]+Tabel1[[#This Row],[Junior drenge uden banetill.]]+Tabel1[[#This Row],[Junior piger uden banetill.]]+Tabel1[[#This Row],[Fleks drenge]]+Tabel1[[#This Row],[Fleks piger]]</f>
        <v>119</v>
      </c>
      <c r="V1939">
        <f>Tabel1[[#This Row],[Senior mænd]]+Tabel1[[#This Row],[Senior damer]]</f>
        <v>905</v>
      </c>
      <c r="W1939">
        <f>Tabel1[[#This Row],[Langdist mænd]]+Tabel1[[#This Row],[Langdist damer]]</f>
        <v>0</v>
      </c>
      <c r="X1939">
        <f>Tabel1[[#This Row],[I alt]]</f>
        <v>1432</v>
      </c>
      <c r="Y1939">
        <f>Tabel1[[#This Row],[Passive]]</f>
        <v>64</v>
      </c>
      <c r="Z1939">
        <f>Tabel1[[#This Row],[Total Aktive]]+Tabel1[[#This Row],[Total Passive]]</f>
        <v>1496</v>
      </c>
    </row>
    <row r="1940" spans="1:26" x14ac:dyDescent="0.2">
      <c r="A1940">
        <v>2021</v>
      </c>
      <c r="B1940">
        <v>66</v>
      </c>
      <c r="C1940" t="s">
        <v>164</v>
      </c>
      <c r="D1940">
        <v>6</v>
      </c>
      <c r="E1940">
        <v>4</v>
      </c>
      <c r="F1940">
        <v>0</v>
      </c>
      <c r="G1940">
        <v>0</v>
      </c>
      <c r="H1940">
        <v>198</v>
      </c>
      <c r="I1940">
        <v>108</v>
      </c>
      <c r="J1940">
        <v>0</v>
      </c>
      <c r="K1940">
        <v>1</v>
      </c>
      <c r="L1940">
        <v>30</v>
      </c>
      <c r="M1940">
        <v>17</v>
      </c>
      <c r="N1940">
        <v>227</v>
      </c>
      <c r="O1940" s="1">
        <v>112</v>
      </c>
      <c r="P1940" s="2">
        <f t="shared" si="0"/>
        <v>703</v>
      </c>
      <c r="Q1940" s="1">
        <v>12</v>
      </c>
      <c r="R1940" t="str">
        <f>_xlfn.CONCAT(Tabel1[[#This Row],[KlubNr]]," - ",Tabel1[[#This Row],[Klubnavn]])</f>
        <v>66 - Henne Golfklub</v>
      </c>
      <c r="S1940">
        <f>Tabel1[[#This Row],[Fleks mænd]]+Tabel1[[#This Row],[Fleks damer]]</f>
        <v>47</v>
      </c>
      <c r="T1940">
        <f>Tabel1[[#This Row],[Junior drenge]]+Tabel1[[#This Row],[Junior piger]]+Tabel1[[#This Row],[Junior drenge uden banetill.]]+Tabel1[[#This Row],[Junior piger uden banetill.]]+Tabel1[[#This Row],[Senior mænd]]+Tabel1[[#This Row],[Senior damer]]</f>
        <v>316</v>
      </c>
      <c r="U1940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940">
        <f>Tabel1[[#This Row],[Senior mænd]]+Tabel1[[#This Row],[Senior damer]]</f>
        <v>306</v>
      </c>
      <c r="W1940">
        <f>Tabel1[[#This Row],[Langdist mænd]]+Tabel1[[#This Row],[Langdist damer]]</f>
        <v>339</v>
      </c>
      <c r="X1940">
        <f>Tabel1[[#This Row],[I alt]]</f>
        <v>703</v>
      </c>
      <c r="Y1940">
        <f>Tabel1[[#This Row],[Passive]]</f>
        <v>12</v>
      </c>
      <c r="Z1940">
        <f>Tabel1[[#This Row],[Total Aktive]]+Tabel1[[#This Row],[Total Passive]]</f>
        <v>715</v>
      </c>
    </row>
    <row r="1941" spans="1:26" x14ac:dyDescent="0.2">
      <c r="A1941">
        <v>2021</v>
      </c>
      <c r="B1941">
        <v>15</v>
      </c>
      <c r="C1941" t="s">
        <v>43</v>
      </c>
      <c r="D1941">
        <v>37</v>
      </c>
      <c r="E1941">
        <v>13</v>
      </c>
      <c r="F1941">
        <v>15</v>
      </c>
      <c r="G1941">
        <v>4</v>
      </c>
      <c r="H1941">
        <v>769</v>
      </c>
      <c r="I1941">
        <v>396</v>
      </c>
      <c r="J1941">
        <v>0</v>
      </c>
      <c r="K1941">
        <v>0</v>
      </c>
      <c r="L1941">
        <v>125</v>
      </c>
      <c r="M1941">
        <v>81</v>
      </c>
      <c r="N1941">
        <v>3</v>
      </c>
      <c r="O1941" s="1">
        <v>1</v>
      </c>
      <c r="P1941" s="2">
        <f t="shared" si="0"/>
        <v>1444</v>
      </c>
      <c r="Q1941" s="1">
        <v>34</v>
      </c>
      <c r="R1941" t="str">
        <f>_xlfn.CONCAT(Tabel1[[#This Row],[KlubNr]]," - ",Tabel1[[#This Row],[Klubnavn]])</f>
        <v>15 - Herning Golf Klub</v>
      </c>
      <c r="S1941">
        <f>Tabel1[[#This Row],[Fleks mænd]]+Tabel1[[#This Row],[Fleks damer]]</f>
        <v>206</v>
      </c>
      <c r="T1941">
        <f>Tabel1[[#This Row],[Junior drenge]]+Tabel1[[#This Row],[Junior piger]]+Tabel1[[#This Row],[Junior drenge uden banetill.]]+Tabel1[[#This Row],[Junior piger uden banetill.]]+Tabel1[[#This Row],[Senior mænd]]+Tabel1[[#This Row],[Senior damer]]</f>
        <v>1234</v>
      </c>
      <c r="U1941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1941">
        <f>Tabel1[[#This Row],[Senior mænd]]+Tabel1[[#This Row],[Senior damer]]</f>
        <v>1165</v>
      </c>
      <c r="W1941">
        <f>Tabel1[[#This Row],[Langdist mænd]]+Tabel1[[#This Row],[Langdist damer]]</f>
        <v>4</v>
      </c>
      <c r="X1941">
        <f>Tabel1[[#This Row],[I alt]]</f>
        <v>1444</v>
      </c>
      <c r="Y1941">
        <f>Tabel1[[#This Row],[Passive]]</f>
        <v>34</v>
      </c>
      <c r="Z1941">
        <f>Tabel1[[#This Row],[Total Aktive]]+Tabel1[[#This Row],[Total Passive]]</f>
        <v>1478</v>
      </c>
    </row>
    <row r="1942" spans="1:26" x14ac:dyDescent="0.2">
      <c r="A1942">
        <v>2021</v>
      </c>
      <c r="B1942">
        <v>17</v>
      </c>
      <c r="C1942" t="s">
        <v>51</v>
      </c>
      <c r="D1942">
        <v>53</v>
      </c>
      <c r="E1942">
        <v>29</v>
      </c>
      <c r="F1942">
        <v>30</v>
      </c>
      <c r="G1942">
        <v>23</v>
      </c>
      <c r="H1942">
        <v>708</v>
      </c>
      <c r="I1942">
        <v>348</v>
      </c>
      <c r="J1942">
        <v>4</v>
      </c>
      <c r="K1942">
        <v>0</v>
      </c>
      <c r="L1942">
        <v>215</v>
      </c>
      <c r="M1942">
        <v>111</v>
      </c>
      <c r="N1942">
        <v>4</v>
      </c>
      <c r="O1942" s="1">
        <v>1</v>
      </c>
      <c r="P1942" s="2">
        <f t="shared" si="0"/>
        <v>1526</v>
      </c>
      <c r="Q1942" s="1">
        <v>61</v>
      </c>
      <c r="R1942" t="str">
        <f>_xlfn.CONCAT(Tabel1[[#This Row],[KlubNr]]," - ",Tabel1[[#This Row],[Klubnavn]])</f>
        <v>17 - Hillerød Golf Klub</v>
      </c>
      <c r="S1942">
        <f>Tabel1[[#This Row],[Fleks mænd]]+Tabel1[[#This Row],[Fleks damer]]</f>
        <v>326</v>
      </c>
      <c r="T1942">
        <f>Tabel1[[#This Row],[Junior drenge]]+Tabel1[[#This Row],[Junior piger]]+Tabel1[[#This Row],[Junior drenge uden banetill.]]+Tabel1[[#This Row],[Junior piger uden banetill.]]+Tabel1[[#This Row],[Senior mænd]]+Tabel1[[#This Row],[Senior damer]]</f>
        <v>1191</v>
      </c>
      <c r="U1942">
        <f>Tabel1[[#This Row],[Junior drenge]]+Tabel1[[#This Row],[Junior piger]]+Tabel1[[#This Row],[Junior drenge uden banetill.]]+Tabel1[[#This Row],[Junior piger uden banetill.]]+Tabel1[[#This Row],[Fleks drenge]]+Tabel1[[#This Row],[Fleks piger]]</f>
        <v>139</v>
      </c>
      <c r="V1942">
        <f>Tabel1[[#This Row],[Senior mænd]]+Tabel1[[#This Row],[Senior damer]]</f>
        <v>1056</v>
      </c>
      <c r="W1942">
        <f>Tabel1[[#This Row],[Langdist mænd]]+Tabel1[[#This Row],[Langdist damer]]</f>
        <v>5</v>
      </c>
      <c r="X1942">
        <f>Tabel1[[#This Row],[I alt]]</f>
        <v>1526</v>
      </c>
      <c r="Y1942">
        <f>Tabel1[[#This Row],[Passive]]</f>
        <v>61</v>
      </c>
      <c r="Z1942">
        <f>Tabel1[[#This Row],[Total Aktive]]+Tabel1[[#This Row],[Total Passive]]</f>
        <v>1587</v>
      </c>
    </row>
    <row r="1943" spans="1:26" x14ac:dyDescent="0.2">
      <c r="A1943">
        <v>2021</v>
      </c>
      <c r="B1943">
        <v>140</v>
      </c>
      <c r="C1943" t="s">
        <v>115</v>
      </c>
      <c r="D1943">
        <v>13</v>
      </c>
      <c r="E1943">
        <v>5</v>
      </c>
      <c r="F1943">
        <v>18</v>
      </c>
      <c r="G1943">
        <v>6</v>
      </c>
      <c r="H1943">
        <v>451</v>
      </c>
      <c r="I1943">
        <v>189</v>
      </c>
      <c r="J1943">
        <v>0</v>
      </c>
      <c r="K1943">
        <v>0</v>
      </c>
      <c r="L1943">
        <v>198</v>
      </c>
      <c r="M1943">
        <v>96</v>
      </c>
      <c r="N1943">
        <v>9</v>
      </c>
      <c r="O1943" s="1">
        <v>3</v>
      </c>
      <c r="P1943" s="2">
        <f t="shared" si="0"/>
        <v>988</v>
      </c>
      <c r="Q1943" s="1">
        <v>0</v>
      </c>
      <c r="R1943" t="str">
        <f>_xlfn.CONCAT(Tabel1[[#This Row],[KlubNr]]," - ",Tabel1[[#This Row],[Klubnavn]])</f>
        <v>140 - Himmelbjerg Golf Club</v>
      </c>
      <c r="S1943">
        <f>Tabel1[[#This Row],[Fleks mænd]]+Tabel1[[#This Row],[Fleks damer]]</f>
        <v>294</v>
      </c>
      <c r="T1943">
        <f>Tabel1[[#This Row],[Junior drenge]]+Tabel1[[#This Row],[Junior piger]]+Tabel1[[#This Row],[Junior drenge uden banetill.]]+Tabel1[[#This Row],[Junior piger uden banetill.]]+Tabel1[[#This Row],[Senior mænd]]+Tabel1[[#This Row],[Senior damer]]</f>
        <v>682</v>
      </c>
      <c r="U1943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943">
        <f>Tabel1[[#This Row],[Senior mænd]]+Tabel1[[#This Row],[Senior damer]]</f>
        <v>640</v>
      </c>
      <c r="W1943">
        <f>Tabel1[[#This Row],[Langdist mænd]]+Tabel1[[#This Row],[Langdist damer]]</f>
        <v>12</v>
      </c>
      <c r="X1943">
        <f>Tabel1[[#This Row],[I alt]]</f>
        <v>988</v>
      </c>
      <c r="Y1943">
        <f>Tabel1[[#This Row],[Passive]]</f>
        <v>0</v>
      </c>
      <c r="Z1943">
        <f>Tabel1[[#This Row],[Total Aktive]]+Tabel1[[#This Row],[Total Passive]]</f>
        <v>988</v>
      </c>
    </row>
    <row r="1944" spans="1:26" x14ac:dyDescent="0.2">
      <c r="A1944">
        <v>2021</v>
      </c>
      <c r="B1944">
        <v>48</v>
      </c>
      <c r="C1944" t="s">
        <v>151</v>
      </c>
      <c r="D1944">
        <v>132</v>
      </c>
      <c r="E1944">
        <v>36</v>
      </c>
      <c r="F1944">
        <v>59</v>
      </c>
      <c r="G1944">
        <v>35</v>
      </c>
      <c r="H1944">
        <v>423</v>
      </c>
      <c r="I1944">
        <v>209</v>
      </c>
      <c r="J1944">
        <v>0</v>
      </c>
      <c r="K1944">
        <v>0</v>
      </c>
      <c r="L1944">
        <v>50</v>
      </c>
      <c r="M1944">
        <v>24</v>
      </c>
      <c r="N1944">
        <v>0</v>
      </c>
      <c r="O1944" s="1">
        <v>0</v>
      </c>
      <c r="P1944" s="2">
        <f t="shared" si="0"/>
        <v>968</v>
      </c>
      <c r="Q1944" s="1">
        <v>24</v>
      </c>
      <c r="R1944" t="str">
        <f>_xlfn.CONCAT(Tabel1[[#This Row],[KlubNr]]," - ",Tabel1[[#This Row],[Klubnavn]])</f>
        <v>48 - Himmerland Golf Klub</v>
      </c>
      <c r="S1944">
        <f>Tabel1[[#This Row],[Fleks mænd]]+Tabel1[[#This Row],[Fleks damer]]</f>
        <v>74</v>
      </c>
      <c r="T1944">
        <f>Tabel1[[#This Row],[Junior drenge]]+Tabel1[[#This Row],[Junior piger]]+Tabel1[[#This Row],[Junior drenge uden banetill.]]+Tabel1[[#This Row],[Junior piger uden banetill.]]+Tabel1[[#This Row],[Senior mænd]]+Tabel1[[#This Row],[Senior damer]]</f>
        <v>894</v>
      </c>
      <c r="U1944">
        <f>Tabel1[[#This Row],[Junior drenge]]+Tabel1[[#This Row],[Junior piger]]+Tabel1[[#This Row],[Junior drenge uden banetill.]]+Tabel1[[#This Row],[Junior piger uden banetill.]]+Tabel1[[#This Row],[Fleks drenge]]+Tabel1[[#This Row],[Fleks piger]]</f>
        <v>262</v>
      </c>
      <c r="V1944">
        <f>Tabel1[[#This Row],[Senior mænd]]+Tabel1[[#This Row],[Senior damer]]</f>
        <v>632</v>
      </c>
      <c r="W1944">
        <f>Tabel1[[#This Row],[Langdist mænd]]+Tabel1[[#This Row],[Langdist damer]]</f>
        <v>0</v>
      </c>
      <c r="X1944">
        <f>Tabel1[[#This Row],[I alt]]</f>
        <v>968</v>
      </c>
      <c r="Y1944">
        <f>Tabel1[[#This Row],[Passive]]</f>
        <v>24</v>
      </c>
      <c r="Z1944">
        <f>Tabel1[[#This Row],[Total Aktive]]+Tabel1[[#This Row],[Total Passive]]</f>
        <v>992</v>
      </c>
    </row>
    <row r="1945" spans="1:26" x14ac:dyDescent="0.2">
      <c r="A1945">
        <v>2021</v>
      </c>
      <c r="B1945">
        <v>81</v>
      </c>
      <c r="C1945" t="s">
        <v>146</v>
      </c>
      <c r="D1945">
        <v>8</v>
      </c>
      <c r="E1945">
        <v>6</v>
      </c>
      <c r="F1945">
        <v>5</v>
      </c>
      <c r="G1945">
        <v>0</v>
      </c>
      <c r="H1945">
        <v>288</v>
      </c>
      <c r="I1945">
        <v>129</v>
      </c>
      <c r="J1945">
        <v>0</v>
      </c>
      <c r="K1945">
        <v>0</v>
      </c>
      <c r="L1945">
        <v>0</v>
      </c>
      <c r="M1945">
        <v>0</v>
      </c>
      <c r="N1945">
        <v>30</v>
      </c>
      <c r="O1945" s="1">
        <v>19</v>
      </c>
      <c r="P1945" s="2">
        <f t="shared" si="0"/>
        <v>485</v>
      </c>
      <c r="Q1945" s="1">
        <v>39</v>
      </c>
      <c r="R1945" t="str">
        <f>_xlfn.CONCAT(Tabel1[[#This Row],[KlubNr]]," - ",Tabel1[[#This Row],[Klubnavn]])</f>
        <v>81 - Hirtshals Golfklub</v>
      </c>
      <c r="S1945">
        <f>Tabel1[[#This Row],[Fleks mænd]]+Tabel1[[#This Row],[Fleks damer]]</f>
        <v>0</v>
      </c>
      <c r="T1945">
        <f>Tabel1[[#This Row],[Junior drenge]]+Tabel1[[#This Row],[Junior piger]]+Tabel1[[#This Row],[Junior drenge uden banetill.]]+Tabel1[[#This Row],[Junior piger uden banetill.]]+Tabel1[[#This Row],[Senior mænd]]+Tabel1[[#This Row],[Senior damer]]</f>
        <v>436</v>
      </c>
      <c r="U1945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1945">
        <f>Tabel1[[#This Row],[Senior mænd]]+Tabel1[[#This Row],[Senior damer]]</f>
        <v>417</v>
      </c>
      <c r="W1945">
        <f>Tabel1[[#This Row],[Langdist mænd]]+Tabel1[[#This Row],[Langdist damer]]</f>
        <v>49</v>
      </c>
      <c r="X1945">
        <f>Tabel1[[#This Row],[I alt]]</f>
        <v>485</v>
      </c>
      <c r="Y1945">
        <f>Tabel1[[#This Row],[Passive]]</f>
        <v>39</v>
      </c>
      <c r="Z1945">
        <f>Tabel1[[#This Row],[Total Aktive]]+Tabel1[[#This Row],[Total Passive]]</f>
        <v>524</v>
      </c>
    </row>
    <row r="1946" spans="1:26" x14ac:dyDescent="0.2">
      <c r="A1946">
        <v>2021</v>
      </c>
      <c r="B1946">
        <v>77</v>
      </c>
      <c r="C1946" t="s">
        <v>160</v>
      </c>
      <c r="D1946">
        <v>18</v>
      </c>
      <c r="E1946">
        <v>3</v>
      </c>
      <c r="F1946">
        <v>5</v>
      </c>
      <c r="G1946">
        <v>0</v>
      </c>
      <c r="H1946">
        <v>252</v>
      </c>
      <c r="I1946">
        <v>79</v>
      </c>
      <c r="J1946">
        <v>0</v>
      </c>
      <c r="K1946">
        <v>0</v>
      </c>
      <c r="L1946">
        <v>137</v>
      </c>
      <c r="M1946">
        <v>51</v>
      </c>
      <c r="N1946">
        <v>24</v>
      </c>
      <c r="O1946" s="1">
        <v>17</v>
      </c>
      <c r="P1946" s="2">
        <f t="shared" si="0"/>
        <v>586</v>
      </c>
      <c r="Q1946" s="1">
        <v>14</v>
      </c>
      <c r="R1946" t="str">
        <f>_xlfn.CONCAT(Tabel1[[#This Row],[KlubNr]]," - ",Tabel1[[#This Row],[Klubnavn]])</f>
        <v>77 - Hjarbæk Fjord Golf Klub</v>
      </c>
      <c r="S1946">
        <f>Tabel1[[#This Row],[Fleks mænd]]+Tabel1[[#This Row],[Fleks damer]]</f>
        <v>188</v>
      </c>
      <c r="T1946">
        <f>Tabel1[[#This Row],[Junior drenge]]+Tabel1[[#This Row],[Junior piger]]+Tabel1[[#This Row],[Junior drenge uden banetill.]]+Tabel1[[#This Row],[Junior piger uden banetill.]]+Tabel1[[#This Row],[Senior mænd]]+Tabel1[[#This Row],[Senior damer]]</f>
        <v>357</v>
      </c>
      <c r="U1946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1946">
        <f>Tabel1[[#This Row],[Senior mænd]]+Tabel1[[#This Row],[Senior damer]]</f>
        <v>331</v>
      </c>
      <c r="W1946">
        <f>Tabel1[[#This Row],[Langdist mænd]]+Tabel1[[#This Row],[Langdist damer]]</f>
        <v>41</v>
      </c>
      <c r="X1946">
        <f>Tabel1[[#This Row],[I alt]]</f>
        <v>586</v>
      </c>
      <c r="Y1946">
        <f>Tabel1[[#This Row],[Passive]]</f>
        <v>14</v>
      </c>
      <c r="Z1946">
        <f>Tabel1[[#This Row],[Total Aktive]]+Tabel1[[#This Row],[Total Passive]]</f>
        <v>600</v>
      </c>
    </row>
    <row r="1947" spans="1:26" x14ac:dyDescent="0.2">
      <c r="A1947">
        <v>2021</v>
      </c>
      <c r="B1947">
        <v>52</v>
      </c>
      <c r="C1947" t="s">
        <v>27</v>
      </c>
      <c r="D1947">
        <v>41</v>
      </c>
      <c r="E1947">
        <v>15</v>
      </c>
      <c r="F1947">
        <v>7</v>
      </c>
      <c r="G1947">
        <v>5</v>
      </c>
      <c r="H1947">
        <v>764</v>
      </c>
      <c r="I1947">
        <v>302</v>
      </c>
      <c r="J1947">
        <v>11</v>
      </c>
      <c r="K1947">
        <v>0</v>
      </c>
      <c r="L1947">
        <v>286</v>
      </c>
      <c r="M1947">
        <v>182</v>
      </c>
      <c r="N1947">
        <v>0</v>
      </c>
      <c r="O1947" s="1">
        <v>0</v>
      </c>
      <c r="P1947" s="2">
        <f t="shared" si="0"/>
        <v>1613</v>
      </c>
      <c r="Q1947" s="1">
        <v>162</v>
      </c>
      <c r="R1947" t="str">
        <f>_xlfn.CONCAT(Tabel1[[#This Row],[KlubNr]]," - ",Tabel1[[#This Row],[Klubnavn]])</f>
        <v>52 - Hjortespring Golfklub</v>
      </c>
      <c r="S1947">
        <f>Tabel1[[#This Row],[Fleks mænd]]+Tabel1[[#This Row],[Fleks damer]]</f>
        <v>468</v>
      </c>
      <c r="T1947">
        <f>Tabel1[[#This Row],[Junior drenge]]+Tabel1[[#This Row],[Junior piger]]+Tabel1[[#This Row],[Junior drenge uden banetill.]]+Tabel1[[#This Row],[Junior piger uden banetill.]]+Tabel1[[#This Row],[Senior mænd]]+Tabel1[[#This Row],[Senior damer]]</f>
        <v>1134</v>
      </c>
      <c r="U1947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1947">
        <f>Tabel1[[#This Row],[Senior mænd]]+Tabel1[[#This Row],[Senior damer]]</f>
        <v>1066</v>
      </c>
      <c r="W1947">
        <f>Tabel1[[#This Row],[Langdist mænd]]+Tabel1[[#This Row],[Langdist damer]]</f>
        <v>0</v>
      </c>
      <c r="X1947">
        <f>Tabel1[[#This Row],[I alt]]</f>
        <v>1613</v>
      </c>
      <c r="Y1947">
        <f>Tabel1[[#This Row],[Passive]]</f>
        <v>162</v>
      </c>
      <c r="Z1947">
        <f>Tabel1[[#This Row],[Total Aktive]]+Tabel1[[#This Row],[Total Passive]]</f>
        <v>1775</v>
      </c>
    </row>
    <row r="1948" spans="1:26" x14ac:dyDescent="0.2">
      <c r="A1948">
        <v>2021</v>
      </c>
      <c r="B1948">
        <v>59</v>
      </c>
      <c r="C1948" t="s">
        <v>58</v>
      </c>
      <c r="D1948">
        <v>39</v>
      </c>
      <c r="E1948">
        <v>3</v>
      </c>
      <c r="F1948">
        <v>27</v>
      </c>
      <c r="G1948">
        <v>11</v>
      </c>
      <c r="H1948">
        <v>532</v>
      </c>
      <c r="I1948">
        <v>170</v>
      </c>
      <c r="J1948">
        <v>0</v>
      </c>
      <c r="K1948">
        <v>0</v>
      </c>
      <c r="L1948">
        <v>167</v>
      </c>
      <c r="M1948">
        <v>63</v>
      </c>
      <c r="N1948">
        <v>16</v>
      </c>
      <c r="O1948" s="1">
        <v>6</v>
      </c>
      <c r="P1948" s="2">
        <f t="shared" si="0"/>
        <v>1034</v>
      </c>
      <c r="Q1948" s="1">
        <v>13</v>
      </c>
      <c r="R1948" t="str">
        <f>_xlfn.CONCAT(Tabel1[[#This Row],[KlubNr]]," - ",Tabel1[[#This Row],[Klubnavn]])</f>
        <v>59 - Hjørring Golfklub</v>
      </c>
      <c r="S1948">
        <f>Tabel1[[#This Row],[Fleks mænd]]+Tabel1[[#This Row],[Fleks damer]]</f>
        <v>230</v>
      </c>
      <c r="T1948">
        <f>Tabel1[[#This Row],[Junior drenge]]+Tabel1[[#This Row],[Junior piger]]+Tabel1[[#This Row],[Junior drenge uden banetill.]]+Tabel1[[#This Row],[Junior piger uden banetill.]]+Tabel1[[#This Row],[Senior mænd]]+Tabel1[[#This Row],[Senior damer]]</f>
        <v>782</v>
      </c>
      <c r="U1948">
        <f>Tabel1[[#This Row],[Junior drenge]]+Tabel1[[#This Row],[Junior piger]]+Tabel1[[#This Row],[Junior drenge uden banetill.]]+Tabel1[[#This Row],[Junior piger uden banetill.]]+Tabel1[[#This Row],[Fleks drenge]]+Tabel1[[#This Row],[Fleks piger]]</f>
        <v>80</v>
      </c>
      <c r="V1948">
        <f>Tabel1[[#This Row],[Senior mænd]]+Tabel1[[#This Row],[Senior damer]]</f>
        <v>702</v>
      </c>
      <c r="W1948">
        <f>Tabel1[[#This Row],[Langdist mænd]]+Tabel1[[#This Row],[Langdist damer]]</f>
        <v>22</v>
      </c>
      <c r="X1948">
        <f>Tabel1[[#This Row],[I alt]]</f>
        <v>1034</v>
      </c>
      <c r="Y1948">
        <f>Tabel1[[#This Row],[Passive]]</f>
        <v>13</v>
      </c>
      <c r="Z1948">
        <f>Tabel1[[#This Row],[Total Aktive]]+Tabel1[[#This Row],[Total Passive]]</f>
        <v>1047</v>
      </c>
    </row>
    <row r="1949" spans="1:26" x14ac:dyDescent="0.2">
      <c r="A1949">
        <v>2021</v>
      </c>
      <c r="B1949">
        <v>155</v>
      </c>
      <c r="C1949" t="s">
        <v>184</v>
      </c>
      <c r="D1949">
        <v>18</v>
      </c>
      <c r="E1949">
        <v>4</v>
      </c>
      <c r="F1949">
        <v>0</v>
      </c>
      <c r="G1949">
        <v>0</v>
      </c>
      <c r="H1949">
        <v>320</v>
      </c>
      <c r="I1949">
        <v>148</v>
      </c>
      <c r="J1949">
        <v>6</v>
      </c>
      <c r="K1949">
        <v>1</v>
      </c>
      <c r="L1949">
        <v>81</v>
      </c>
      <c r="M1949">
        <v>39</v>
      </c>
      <c r="N1949">
        <v>10</v>
      </c>
      <c r="O1949" s="1">
        <v>3</v>
      </c>
      <c r="P1949" s="2">
        <f t="shared" si="0"/>
        <v>630</v>
      </c>
      <c r="Q1949" s="1">
        <v>28</v>
      </c>
      <c r="R1949" t="str">
        <f>_xlfn.CONCAT(Tabel1[[#This Row],[KlubNr]]," - ",Tabel1[[#This Row],[Klubnavn]])</f>
        <v>155 - Hobro Golfklub</v>
      </c>
      <c r="S1949">
        <f>Tabel1[[#This Row],[Fleks mænd]]+Tabel1[[#This Row],[Fleks damer]]</f>
        <v>120</v>
      </c>
      <c r="T1949">
        <f>Tabel1[[#This Row],[Junior drenge]]+Tabel1[[#This Row],[Junior piger]]+Tabel1[[#This Row],[Junior drenge uden banetill.]]+Tabel1[[#This Row],[Junior piger uden banetill.]]+Tabel1[[#This Row],[Senior mænd]]+Tabel1[[#This Row],[Senior damer]]</f>
        <v>490</v>
      </c>
      <c r="U1949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949">
        <f>Tabel1[[#This Row],[Senior mænd]]+Tabel1[[#This Row],[Senior damer]]</f>
        <v>468</v>
      </c>
      <c r="W1949">
        <f>Tabel1[[#This Row],[Langdist mænd]]+Tabel1[[#This Row],[Langdist damer]]</f>
        <v>13</v>
      </c>
      <c r="X1949">
        <f>Tabel1[[#This Row],[I alt]]</f>
        <v>630</v>
      </c>
      <c r="Y1949">
        <f>Tabel1[[#This Row],[Passive]]</f>
        <v>28</v>
      </c>
      <c r="Z1949">
        <f>Tabel1[[#This Row],[Total Aktive]]+Tabel1[[#This Row],[Total Passive]]</f>
        <v>658</v>
      </c>
    </row>
    <row r="1950" spans="1:26" x14ac:dyDescent="0.2">
      <c r="A1950">
        <v>2021</v>
      </c>
      <c r="B1950">
        <v>13</v>
      </c>
      <c r="C1950" t="s">
        <v>93</v>
      </c>
      <c r="D1950">
        <v>33</v>
      </c>
      <c r="E1950">
        <v>6</v>
      </c>
      <c r="F1950">
        <v>0</v>
      </c>
      <c r="G1950">
        <v>0</v>
      </c>
      <c r="H1950">
        <v>490</v>
      </c>
      <c r="I1950">
        <v>210</v>
      </c>
      <c r="J1950">
        <v>0</v>
      </c>
      <c r="K1950">
        <v>0</v>
      </c>
      <c r="L1950">
        <v>95</v>
      </c>
      <c r="M1950">
        <v>49</v>
      </c>
      <c r="N1950">
        <v>1</v>
      </c>
      <c r="O1950" s="1">
        <v>0</v>
      </c>
      <c r="P1950" s="2">
        <f t="shared" ref="P1950:P2013" si="1">SUM(D1950:O1950)</f>
        <v>884</v>
      </c>
      <c r="Q1950" s="1">
        <v>97</v>
      </c>
      <c r="R1950" t="str">
        <f>_xlfn.CONCAT(Tabel1[[#This Row],[KlubNr]]," - ",Tabel1[[#This Row],[Klubnavn]])</f>
        <v>13 - Holbæk Golfklub</v>
      </c>
      <c r="S1950">
        <f>Tabel1[[#This Row],[Fleks mænd]]+Tabel1[[#This Row],[Fleks damer]]</f>
        <v>144</v>
      </c>
      <c r="T1950">
        <f>Tabel1[[#This Row],[Junior drenge]]+Tabel1[[#This Row],[Junior piger]]+Tabel1[[#This Row],[Junior drenge uden banetill.]]+Tabel1[[#This Row],[Junior piger uden banetill.]]+Tabel1[[#This Row],[Senior mænd]]+Tabel1[[#This Row],[Senior damer]]</f>
        <v>739</v>
      </c>
      <c r="U1950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950">
        <f>Tabel1[[#This Row],[Senior mænd]]+Tabel1[[#This Row],[Senior damer]]</f>
        <v>700</v>
      </c>
      <c r="W1950">
        <f>Tabel1[[#This Row],[Langdist mænd]]+Tabel1[[#This Row],[Langdist damer]]</f>
        <v>1</v>
      </c>
      <c r="X1950">
        <f>Tabel1[[#This Row],[I alt]]</f>
        <v>884</v>
      </c>
      <c r="Y1950">
        <f>Tabel1[[#This Row],[Passive]]</f>
        <v>97</v>
      </c>
      <c r="Z1950">
        <f>Tabel1[[#This Row],[Total Aktive]]+Tabel1[[#This Row],[Total Passive]]</f>
        <v>981</v>
      </c>
    </row>
    <row r="1951" spans="1:26" x14ac:dyDescent="0.2">
      <c r="A1951">
        <v>2021</v>
      </c>
      <c r="B1951">
        <v>103</v>
      </c>
      <c r="C1951" t="s">
        <v>139</v>
      </c>
      <c r="D1951">
        <v>20</v>
      </c>
      <c r="E1951">
        <v>9</v>
      </c>
      <c r="F1951">
        <v>0</v>
      </c>
      <c r="G1951">
        <v>0</v>
      </c>
      <c r="H1951">
        <v>271</v>
      </c>
      <c r="I1951">
        <v>127</v>
      </c>
      <c r="J1951">
        <v>0</v>
      </c>
      <c r="K1951">
        <v>0</v>
      </c>
      <c r="L1951">
        <v>113</v>
      </c>
      <c r="M1951">
        <v>65</v>
      </c>
      <c r="N1951">
        <v>118</v>
      </c>
      <c r="O1951" s="1">
        <v>85</v>
      </c>
      <c r="P1951" s="2">
        <f t="shared" si="1"/>
        <v>808</v>
      </c>
      <c r="Q1951" s="1">
        <v>0</v>
      </c>
      <c r="R1951" t="str">
        <f>_xlfn.CONCAT(Tabel1[[#This Row],[KlubNr]]," - ",Tabel1[[#This Row],[Klubnavn]])</f>
        <v>103 - Holmsland Klit Golfklub</v>
      </c>
      <c r="S1951">
        <f>Tabel1[[#This Row],[Fleks mænd]]+Tabel1[[#This Row],[Fleks damer]]</f>
        <v>178</v>
      </c>
      <c r="T1951">
        <f>Tabel1[[#This Row],[Junior drenge]]+Tabel1[[#This Row],[Junior piger]]+Tabel1[[#This Row],[Junior drenge uden banetill.]]+Tabel1[[#This Row],[Junior piger uden banetill.]]+Tabel1[[#This Row],[Senior mænd]]+Tabel1[[#This Row],[Senior damer]]</f>
        <v>427</v>
      </c>
      <c r="U1951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951">
        <f>Tabel1[[#This Row],[Senior mænd]]+Tabel1[[#This Row],[Senior damer]]</f>
        <v>398</v>
      </c>
      <c r="W1951">
        <f>Tabel1[[#This Row],[Langdist mænd]]+Tabel1[[#This Row],[Langdist damer]]</f>
        <v>203</v>
      </c>
      <c r="X1951">
        <f>Tabel1[[#This Row],[I alt]]</f>
        <v>808</v>
      </c>
      <c r="Y1951">
        <f>Tabel1[[#This Row],[Passive]]</f>
        <v>0</v>
      </c>
      <c r="Z1951">
        <f>Tabel1[[#This Row],[Total Aktive]]+Tabel1[[#This Row],[Total Passive]]</f>
        <v>808</v>
      </c>
    </row>
    <row r="1952" spans="1:26" x14ac:dyDescent="0.2">
      <c r="A1952">
        <v>2021</v>
      </c>
      <c r="B1952">
        <v>26</v>
      </c>
      <c r="C1952" t="s">
        <v>42</v>
      </c>
      <c r="D1952">
        <v>55</v>
      </c>
      <c r="E1952">
        <v>5</v>
      </c>
      <c r="F1952">
        <v>0</v>
      </c>
      <c r="G1952">
        <v>0</v>
      </c>
      <c r="H1952">
        <v>958</v>
      </c>
      <c r="I1952">
        <v>420</v>
      </c>
      <c r="J1952">
        <v>1</v>
      </c>
      <c r="K1952">
        <v>0</v>
      </c>
      <c r="L1952">
        <v>278</v>
      </c>
      <c r="M1952">
        <v>154</v>
      </c>
      <c r="N1952">
        <v>19</v>
      </c>
      <c r="O1952" s="1">
        <v>10</v>
      </c>
      <c r="P1952" s="2">
        <f t="shared" si="1"/>
        <v>1900</v>
      </c>
      <c r="Q1952" s="1">
        <v>33</v>
      </c>
      <c r="R1952" t="str">
        <f>_xlfn.CONCAT(Tabel1[[#This Row],[KlubNr]]," - ",Tabel1[[#This Row],[Klubnavn]])</f>
        <v>26 - Holstebro Golfklub</v>
      </c>
      <c r="S1952">
        <f>Tabel1[[#This Row],[Fleks mænd]]+Tabel1[[#This Row],[Fleks damer]]</f>
        <v>432</v>
      </c>
      <c r="T1952">
        <f>Tabel1[[#This Row],[Junior drenge]]+Tabel1[[#This Row],[Junior piger]]+Tabel1[[#This Row],[Junior drenge uden banetill.]]+Tabel1[[#This Row],[Junior piger uden banetill.]]+Tabel1[[#This Row],[Senior mænd]]+Tabel1[[#This Row],[Senior damer]]</f>
        <v>1438</v>
      </c>
      <c r="U1952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1952">
        <f>Tabel1[[#This Row],[Senior mænd]]+Tabel1[[#This Row],[Senior damer]]</f>
        <v>1378</v>
      </c>
      <c r="W1952">
        <f>Tabel1[[#This Row],[Langdist mænd]]+Tabel1[[#This Row],[Langdist damer]]</f>
        <v>29</v>
      </c>
      <c r="X1952">
        <f>Tabel1[[#This Row],[I alt]]</f>
        <v>1900</v>
      </c>
      <c r="Y1952">
        <f>Tabel1[[#This Row],[Passive]]</f>
        <v>33</v>
      </c>
      <c r="Z1952">
        <f>Tabel1[[#This Row],[Total Aktive]]+Tabel1[[#This Row],[Total Passive]]</f>
        <v>1933</v>
      </c>
    </row>
    <row r="1953" spans="1:26" x14ac:dyDescent="0.2">
      <c r="A1953">
        <v>2021</v>
      </c>
      <c r="B1953">
        <v>135</v>
      </c>
      <c r="C1953" t="s">
        <v>167</v>
      </c>
      <c r="D1953">
        <v>18</v>
      </c>
      <c r="E1953">
        <v>1</v>
      </c>
      <c r="F1953">
        <v>3</v>
      </c>
      <c r="G1953">
        <v>2</v>
      </c>
      <c r="H1953">
        <v>220</v>
      </c>
      <c r="I1953">
        <v>68</v>
      </c>
      <c r="J1953">
        <v>0</v>
      </c>
      <c r="K1953">
        <v>0</v>
      </c>
      <c r="L1953">
        <v>35</v>
      </c>
      <c r="M1953">
        <v>15</v>
      </c>
      <c r="N1953">
        <v>10</v>
      </c>
      <c r="O1953" s="1">
        <v>5</v>
      </c>
      <c r="P1953" s="2">
        <f t="shared" si="1"/>
        <v>377</v>
      </c>
      <c r="Q1953" s="1">
        <v>8</v>
      </c>
      <c r="R1953" t="str">
        <f>_xlfn.CONCAT(Tabel1[[#This Row],[KlubNr]]," - ",Tabel1[[#This Row],[Klubnavn]])</f>
        <v>135 - Holsted Golfklub</v>
      </c>
      <c r="S1953">
        <f>Tabel1[[#This Row],[Fleks mænd]]+Tabel1[[#This Row],[Fleks damer]]</f>
        <v>50</v>
      </c>
      <c r="T1953">
        <f>Tabel1[[#This Row],[Junior drenge]]+Tabel1[[#This Row],[Junior piger]]+Tabel1[[#This Row],[Junior drenge uden banetill.]]+Tabel1[[#This Row],[Junior piger uden banetill.]]+Tabel1[[#This Row],[Senior mænd]]+Tabel1[[#This Row],[Senior damer]]</f>
        <v>312</v>
      </c>
      <c r="U1953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1953">
        <f>Tabel1[[#This Row],[Senior mænd]]+Tabel1[[#This Row],[Senior damer]]</f>
        <v>288</v>
      </c>
      <c r="W1953">
        <f>Tabel1[[#This Row],[Langdist mænd]]+Tabel1[[#This Row],[Langdist damer]]</f>
        <v>15</v>
      </c>
      <c r="X1953">
        <f>Tabel1[[#This Row],[I alt]]</f>
        <v>377</v>
      </c>
      <c r="Y1953">
        <f>Tabel1[[#This Row],[Passive]]</f>
        <v>8</v>
      </c>
      <c r="Z1953">
        <f>Tabel1[[#This Row],[Total Aktive]]+Tabel1[[#This Row],[Total Passive]]</f>
        <v>385</v>
      </c>
    </row>
    <row r="1954" spans="1:26" x14ac:dyDescent="0.2">
      <c r="A1954">
        <v>2021</v>
      </c>
      <c r="B1954">
        <v>67</v>
      </c>
      <c r="C1954" t="s">
        <v>67</v>
      </c>
      <c r="D1954">
        <v>35</v>
      </c>
      <c r="E1954">
        <v>9</v>
      </c>
      <c r="F1954">
        <v>27</v>
      </c>
      <c r="G1954">
        <v>7</v>
      </c>
      <c r="H1954">
        <v>590</v>
      </c>
      <c r="I1954">
        <v>323</v>
      </c>
      <c r="J1954">
        <v>0</v>
      </c>
      <c r="K1954">
        <v>0</v>
      </c>
      <c r="L1954">
        <v>224</v>
      </c>
      <c r="M1954">
        <v>152</v>
      </c>
      <c r="N1954">
        <v>0</v>
      </c>
      <c r="O1954" s="1">
        <v>0</v>
      </c>
      <c r="P1954" s="2">
        <f t="shared" si="1"/>
        <v>1367</v>
      </c>
      <c r="Q1954" s="1">
        <v>111</v>
      </c>
      <c r="R1954" t="str">
        <f>_xlfn.CONCAT(Tabel1[[#This Row],[KlubNr]]," - ",Tabel1[[#This Row],[Klubnavn]])</f>
        <v>67 - Hornbæk Golfklub</v>
      </c>
      <c r="S1954">
        <f>Tabel1[[#This Row],[Fleks mænd]]+Tabel1[[#This Row],[Fleks damer]]</f>
        <v>376</v>
      </c>
      <c r="T1954">
        <f>Tabel1[[#This Row],[Junior drenge]]+Tabel1[[#This Row],[Junior piger]]+Tabel1[[#This Row],[Junior drenge uden banetill.]]+Tabel1[[#This Row],[Junior piger uden banetill.]]+Tabel1[[#This Row],[Senior mænd]]+Tabel1[[#This Row],[Senior damer]]</f>
        <v>991</v>
      </c>
      <c r="U1954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1954">
        <f>Tabel1[[#This Row],[Senior mænd]]+Tabel1[[#This Row],[Senior damer]]</f>
        <v>913</v>
      </c>
      <c r="W1954">
        <f>Tabel1[[#This Row],[Langdist mænd]]+Tabel1[[#This Row],[Langdist damer]]</f>
        <v>0</v>
      </c>
      <c r="X1954">
        <f>Tabel1[[#This Row],[I alt]]</f>
        <v>1367</v>
      </c>
      <c r="Y1954">
        <f>Tabel1[[#This Row],[Passive]]</f>
        <v>111</v>
      </c>
      <c r="Z1954">
        <f>Tabel1[[#This Row],[Total Aktive]]+Tabel1[[#This Row],[Total Passive]]</f>
        <v>1478</v>
      </c>
    </row>
    <row r="1955" spans="1:26" x14ac:dyDescent="0.2">
      <c r="A1955">
        <v>2021</v>
      </c>
      <c r="B1955">
        <v>35</v>
      </c>
      <c r="C1955" t="s">
        <v>49</v>
      </c>
      <c r="D1955">
        <v>21</v>
      </c>
      <c r="E1955">
        <v>5</v>
      </c>
      <c r="F1955">
        <v>11</v>
      </c>
      <c r="G1955">
        <v>5</v>
      </c>
      <c r="H1955">
        <v>684</v>
      </c>
      <c r="I1955">
        <v>219</v>
      </c>
      <c r="J1955">
        <v>0</v>
      </c>
      <c r="K1955">
        <v>0</v>
      </c>
      <c r="L1955">
        <v>165</v>
      </c>
      <c r="M1955">
        <v>64</v>
      </c>
      <c r="N1955">
        <v>5</v>
      </c>
      <c r="O1955" s="1">
        <v>1</v>
      </c>
      <c r="P1955" s="2">
        <f t="shared" si="1"/>
        <v>1180</v>
      </c>
      <c r="Q1955" s="1">
        <v>0</v>
      </c>
      <c r="R1955" t="str">
        <f>_xlfn.CONCAT(Tabel1[[#This Row],[KlubNr]]," - ",Tabel1[[#This Row],[Klubnavn]])</f>
        <v>35 - Horsens Golfklub</v>
      </c>
      <c r="S1955">
        <f>Tabel1[[#This Row],[Fleks mænd]]+Tabel1[[#This Row],[Fleks damer]]</f>
        <v>229</v>
      </c>
      <c r="T1955">
        <f>Tabel1[[#This Row],[Junior drenge]]+Tabel1[[#This Row],[Junior piger]]+Tabel1[[#This Row],[Junior drenge uden banetill.]]+Tabel1[[#This Row],[Junior piger uden banetill.]]+Tabel1[[#This Row],[Senior mænd]]+Tabel1[[#This Row],[Senior damer]]</f>
        <v>945</v>
      </c>
      <c r="U1955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955">
        <f>Tabel1[[#This Row],[Senior mænd]]+Tabel1[[#This Row],[Senior damer]]</f>
        <v>903</v>
      </c>
      <c r="W1955">
        <f>Tabel1[[#This Row],[Langdist mænd]]+Tabel1[[#This Row],[Langdist damer]]</f>
        <v>6</v>
      </c>
      <c r="X1955">
        <f>Tabel1[[#This Row],[I alt]]</f>
        <v>1180</v>
      </c>
      <c r="Y1955">
        <f>Tabel1[[#This Row],[Passive]]</f>
        <v>0</v>
      </c>
      <c r="Z1955">
        <f>Tabel1[[#This Row],[Total Aktive]]+Tabel1[[#This Row],[Total Passive]]</f>
        <v>1180</v>
      </c>
    </row>
    <row r="1956" spans="1:26" x14ac:dyDescent="0.2">
      <c r="A1956">
        <v>2021</v>
      </c>
      <c r="B1956">
        <v>178</v>
      </c>
      <c r="C1956" t="s">
        <v>186</v>
      </c>
      <c r="D1956">
        <v>12</v>
      </c>
      <c r="E1956">
        <v>4</v>
      </c>
      <c r="F1956">
        <v>0</v>
      </c>
      <c r="G1956">
        <v>0</v>
      </c>
      <c r="H1956">
        <v>205</v>
      </c>
      <c r="I1956">
        <v>128</v>
      </c>
      <c r="J1956">
        <v>8</v>
      </c>
      <c r="K1956">
        <v>1</v>
      </c>
      <c r="L1956">
        <v>1131</v>
      </c>
      <c r="M1956">
        <v>212</v>
      </c>
      <c r="N1956">
        <v>19</v>
      </c>
      <c r="O1956" s="1">
        <v>7</v>
      </c>
      <c r="P1956" s="2">
        <f t="shared" si="1"/>
        <v>1727</v>
      </c>
      <c r="Q1956" s="1">
        <v>3</v>
      </c>
      <c r="R1956" t="str">
        <f>_xlfn.CONCAT(Tabel1[[#This Row],[KlubNr]]," - ",Tabel1[[#This Row],[Klubnavn]])</f>
        <v>178 - Hvalpsund Golf Club</v>
      </c>
      <c r="S1956">
        <f>Tabel1[[#This Row],[Fleks mænd]]+Tabel1[[#This Row],[Fleks damer]]</f>
        <v>1343</v>
      </c>
      <c r="T1956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1956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1956">
        <f>Tabel1[[#This Row],[Senior mænd]]+Tabel1[[#This Row],[Senior damer]]</f>
        <v>333</v>
      </c>
      <c r="W1956">
        <f>Tabel1[[#This Row],[Langdist mænd]]+Tabel1[[#This Row],[Langdist damer]]</f>
        <v>26</v>
      </c>
      <c r="X1956">
        <f>Tabel1[[#This Row],[I alt]]</f>
        <v>1727</v>
      </c>
      <c r="Y1956">
        <f>Tabel1[[#This Row],[Passive]]</f>
        <v>3</v>
      </c>
      <c r="Z1956">
        <f>Tabel1[[#This Row],[Total Aktive]]+Tabel1[[#This Row],[Total Passive]]</f>
        <v>1730</v>
      </c>
    </row>
    <row r="1957" spans="1:26" x14ac:dyDescent="0.2">
      <c r="A1957">
        <v>2021</v>
      </c>
      <c r="B1957">
        <v>30</v>
      </c>
      <c r="C1957" t="s">
        <v>231</v>
      </c>
      <c r="D1957">
        <v>12</v>
      </c>
      <c r="E1957">
        <v>3</v>
      </c>
      <c r="F1957">
        <v>8</v>
      </c>
      <c r="G1957">
        <v>0</v>
      </c>
      <c r="H1957">
        <v>323</v>
      </c>
      <c r="I1957">
        <v>167</v>
      </c>
      <c r="J1957">
        <v>0</v>
      </c>
      <c r="K1957">
        <v>0</v>
      </c>
      <c r="L1957">
        <v>0</v>
      </c>
      <c r="M1957">
        <v>0</v>
      </c>
      <c r="N1957">
        <v>124</v>
      </c>
      <c r="O1957" s="1">
        <v>68</v>
      </c>
      <c r="P1957" s="2">
        <f t="shared" si="1"/>
        <v>705</v>
      </c>
      <c r="Q1957" s="1">
        <v>8</v>
      </c>
      <c r="R1957" t="str">
        <f>_xlfn.CONCAT(Tabel1[[#This Row],[KlubNr]]," - ",Tabel1[[#This Row],[Klubnavn]])</f>
        <v>30 - Hvide Klit</v>
      </c>
      <c r="S1957">
        <f>Tabel1[[#This Row],[Fleks mænd]]+Tabel1[[#This Row],[Fleks damer]]</f>
        <v>0</v>
      </c>
      <c r="T1957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1957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1957">
        <f>Tabel1[[#This Row],[Senior mænd]]+Tabel1[[#This Row],[Senior damer]]</f>
        <v>490</v>
      </c>
      <c r="W1957">
        <f>Tabel1[[#This Row],[Langdist mænd]]+Tabel1[[#This Row],[Langdist damer]]</f>
        <v>192</v>
      </c>
      <c r="X1957">
        <f>Tabel1[[#This Row],[I alt]]</f>
        <v>705</v>
      </c>
      <c r="Y1957">
        <f>Tabel1[[#This Row],[Passive]]</f>
        <v>8</v>
      </c>
      <c r="Z1957">
        <f>Tabel1[[#This Row],[Total Aktive]]+Tabel1[[#This Row],[Total Passive]]</f>
        <v>713</v>
      </c>
    </row>
    <row r="1958" spans="1:26" x14ac:dyDescent="0.2">
      <c r="A1958">
        <v>2021</v>
      </c>
      <c r="B1958">
        <v>92</v>
      </c>
      <c r="C1958" t="s">
        <v>28</v>
      </c>
      <c r="D1958">
        <v>40</v>
      </c>
      <c r="E1958">
        <v>9</v>
      </c>
      <c r="F1958">
        <v>1</v>
      </c>
      <c r="G1958">
        <v>1</v>
      </c>
      <c r="H1958">
        <v>751</v>
      </c>
      <c r="I1958">
        <v>187</v>
      </c>
      <c r="J1958">
        <v>5</v>
      </c>
      <c r="K1958">
        <v>1</v>
      </c>
      <c r="L1958">
        <v>1032</v>
      </c>
      <c r="M1958">
        <v>346</v>
      </c>
      <c r="N1958">
        <v>4</v>
      </c>
      <c r="O1958" s="1">
        <v>0</v>
      </c>
      <c r="P1958" s="2">
        <f t="shared" si="1"/>
        <v>2377</v>
      </c>
      <c r="Q1958" s="1">
        <v>116</v>
      </c>
      <c r="R1958" t="str">
        <f>_xlfn.CONCAT(Tabel1[[#This Row],[KlubNr]]," - ",Tabel1[[#This Row],[Klubnavn]])</f>
        <v>92 - Hørsholm Golfklub</v>
      </c>
      <c r="S1958">
        <f>Tabel1[[#This Row],[Fleks mænd]]+Tabel1[[#This Row],[Fleks damer]]</f>
        <v>1378</v>
      </c>
      <c r="T1958">
        <f>Tabel1[[#This Row],[Junior drenge]]+Tabel1[[#This Row],[Junior piger]]+Tabel1[[#This Row],[Junior drenge uden banetill.]]+Tabel1[[#This Row],[Junior piger uden banetill.]]+Tabel1[[#This Row],[Senior mænd]]+Tabel1[[#This Row],[Senior damer]]</f>
        <v>989</v>
      </c>
      <c r="U1958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1958">
        <f>Tabel1[[#This Row],[Senior mænd]]+Tabel1[[#This Row],[Senior damer]]</f>
        <v>938</v>
      </c>
      <c r="W1958">
        <f>Tabel1[[#This Row],[Langdist mænd]]+Tabel1[[#This Row],[Langdist damer]]</f>
        <v>4</v>
      </c>
      <c r="X1958">
        <f>Tabel1[[#This Row],[I alt]]</f>
        <v>2377</v>
      </c>
      <c r="Y1958">
        <f>Tabel1[[#This Row],[Passive]]</f>
        <v>116</v>
      </c>
      <c r="Z1958">
        <f>Tabel1[[#This Row],[Total Aktive]]+Tabel1[[#This Row],[Total Passive]]</f>
        <v>2493</v>
      </c>
    </row>
    <row r="1959" spans="1:26" x14ac:dyDescent="0.2">
      <c r="A1959">
        <v>2021</v>
      </c>
      <c r="B1959">
        <v>84</v>
      </c>
      <c r="C1959" t="s">
        <v>220</v>
      </c>
      <c r="D1959">
        <v>56</v>
      </c>
      <c r="E1959">
        <v>5</v>
      </c>
      <c r="F1959">
        <v>23</v>
      </c>
      <c r="G1959">
        <v>6</v>
      </c>
      <c r="H1959">
        <v>718</v>
      </c>
      <c r="I1959">
        <v>265</v>
      </c>
      <c r="J1959">
        <v>0</v>
      </c>
      <c r="K1959">
        <v>0</v>
      </c>
      <c r="L1959">
        <v>0</v>
      </c>
      <c r="M1959">
        <v>0</v>
      </c>
      <c r="N1959">
        <v>8</v>
      </c>
      <c r="O1959" s="1">
        <v>1</v>
      </c>
      <c r="P1959" s="2">
        <f t="shared" si="1"/>
        <v>1082</v>
      </c>
      <c r="Q1959" s="1">
        <v>15</v>
      </c>
      <c r="R1959" t="str">
        <f>_xlfn.CONCAT(Tabel1[[#This Row],[KlubNr]]," - ",Tabel1[[#This Row],[Klubnavn]])</f>
        <v>84 - Ikast Golf Club</v>
      </c>
      <c r="S1959">
        <f>Tabel1[[#This Row],[Fleks mænd]]+Tabel1[[#This Row],[Fleks damer]]</f>
        <v>0</v>
      </c>
      <c r="T1959">
        <f>Tabel1[[#This Row],[Junior drenge]]+Tabel1[[#This Row],[Junior piger]]+Tabel1[[#This Row],[Junior drenge uden banetill.]]+Tabel1[[#This Row],[Junior piger uden banetill.]]+Tabel1[[#This Row],[Senior mænd]]+Tabel1[[#This Row],[Senior damer]]</f>
        <v>1073</v>
      </c>
      <c r="U1959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1959">
        <f>Tabel1[[#This Row],[Senior mænd]]+Tabel1[[#This Row],[Senior damer]]</f>
        <v>983</v>
      </c>
      <c r="W1959">
        <f>Tabel1[[#This Row],[Langdist mænd]]+Tabel1[[#This Row],[Langdist damer]]</f>
        <v>9</v>
      </c>
      <c r="X1959">
        <f>Tabel1[[#This Row],[I alt]]</f>
        <v>1082</v>
      </c>
      <c r="Y1959">
        <f>Tabel1[[#This Row],[Passive]]</f>
        <v>15</v>
      </c>
      <c r="Z1959">
        <f>Tabel1[[#This Row],[Total Aktive]]+Tabel1[[#This Row],[Total Passive]]</f>
        <v>1097</v>
      </c>
    </row>
    <row r="1960" spans="1:26" x14ac:dyDescent="0.2">
      <c r="A1960">
        <v>2021</v>
      </c>
      <c r="B1960">
        <v>157</v>
      </c>
      <c r="C1960" t="s">
        <v>126</v>
      </c>
      <c r="D1960">
        <v>17</v>
      </c>
      <c r="E1960">
        <v>1</v>
      </c>
      <c r="F1960">
        <v>14</v>
      </c>
      <c r="G1960">
        <v>4</v>
      </c>
      <c r="H1960">
        <v>488</v>
      </c>
      <c r="I1960">
        <v>93</v>
      </c>
      <c r="J1960">
        <v>0</v>
      </c>
      <c r="K1960">
        <v>0</v>
      </c>
      <c r="L1960">
        <v>428</v>
      </c>
      <c r="M1960">
        <v>113</v>
      </c>
      <c r="N1960">
        <v>13</v>
      </c>
      <c r="O1960" s="1">
        <v>2</v>
      </c>
      <c r="P1960" s="2">
        <f t="shared" si="1"/>
        <v>1173</v>
      </c>
      <c r="Q1960" s="1">
        <v>65</v>
      </c>
      <c r="R1960" t="str">
        <f>_xlfn.CONCAT(Tabel1[[#This Row],[KlubNr]]," - ",Tabel1[[#This Row],[Klubnavn]])</f>
        <v>157 - Ishøj Golfklub</v>
      </c>
      <c r="S1960">
        <f>Tabel1[[#This Row],[Fleks mænd]]+Tabel1[[#This Row],[Fleks damer]]</f>
        <v>541</v>
      </c>
      <c r="T1960">
        <f>Tabel1[[#This Row],[Junior drenge]]+Tabel1[[#This Row],[Junior piger]]+Tabel1[[#This Row],[Junior drenge uden banetill.]]+Tabel1[[#This Row],[Junior piger uden banetill.]]+Tabel1[[#This Row],[Senior mænd]]+Tabel1[[#This Row],[Senior damer]]</f>
        <v>617</v>
      </c>
      <c r="U1960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1960">
        <f>Tabel1[[#This Row],[Senior mænd]]+Tabel1[[#This Row],[Senior damer]]</f>
        <v>581</v>
      </c>
      <c r="W1960">
        <f>Tabel1[[#This Row],[Langdist mænd]]+Tabel1[[#This Row],[Langdist damer]]</f>
        <v>15</v>
      </c>
      <c r="X1960">
        <f>Tabel1[[#This Row],[I alt]]</f>
        <v>1173</v>
      </c>
      <c r="Y1960">
        <f>Tabel1[[#This Row],[Passive]]</f>
        <v>65</v>
      </c>
      <c r="Z1960">
        <f>Tabel1[[#This Row],[Total Aktive]]+Tabel1[[#This Row],[Total Passive]]</f>
        <v>1238</v>
      </c>
    </row>
    <row r="1961" spans="1:26" x14ac:dyDescent="0.2">
      <c r="A1961">
        <v>2021</v>
      </c>
      <c r="B1961">
        <v>61</v>
      </c>
      <c r="C1961" t="s">
        <v>176</v>
      </c>
      <c r="D1961">
        <v>4</v>
      </c>
      <c r="E1961">
        <v>0</v>
      </c>
      <c r="F1961">
        <v>0</v>
      </c>
      <c r="G1961">
        <v>0</v>
      </c>
      <c r="H1961">
        <v>171</v>
      </c>
      <c r="I1961">
        <v>69</v>
      </c>
      <c r="J1961">
        <v>0</v>
      </c>
      <c r="K1961">
        <v>0</v>
      </c>
      <c r="L1961">
        <v>0</v>
      </c>
      <c r="M1961">
        <v>0</v>
      </c>
      <c r="N1961">
        <v>21</v>
      </c>
      <c r="O1961" s="1">
        <v>20</v>
      </c>
      <c r="P1961" s="2">
        <f t="shared" si="1"/>
        <v>285</v>
      </c>
      <c r="Q1961" s="1">
        <v>0</v>
      </c>
      <c r="R1961" t="str">
        <f>_xlfn.CONCAT(Tabel1[[#This Row],[KlubNr]]," - ",Tabel1[[#This Row],[Klubnavn]])</f>
        <v>61 - Jammerbugtens Golfklub</v>
      </c>
      <c r="S1961">
        <f>Tabel1[[#This Row],[Fleks mænd]]+Tabel1[[#This Row],[Fleks damer]]</f>
        <v>0</v>
      </c>
      <c r="T1961">
        <f>Tabel1[[#This Row],[Junior drenge]]+Tabel1[[#This Row],[Junior piger]]+Tabel1[[#This Row],[Junior drenge uden banetill.]]+Tabel1[[#This Row],[Junior piger uden banetill.]]+Tabel1[[#This Row],[Senior mænd]]+Tabel1[[#This Row],[Senior damer]]</f>
        <v>244</v>
      </c>
      <c r="U1961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961">
        <f>Tabel1[[#This Row],[Senior mænd]]+Tabel1[[#This Row],[Senior damer]]</f>
        <v>240</v>
      </c>
      <c r="W1961">
        <f>Tabel1[[#This Row],[Langdist mænd]]+Tabel1[[#This Row],[Langdist damer]]</f>
        <v>41</v>
      </c>
      <c r="X1961">
        <f>Tabel1[[#This Row],[I alt]]</f>
        <v>285</v>
      </c>
      <c r="Y1961">
        <f>Tabel1[[#This Row],[Passive]]</f>
        <v>0</v>
      </c>
      <c r="Z1961">
        <f>Tabel1[[#This Row],[Total Aktive]]+Tabel1[[#This Row],[Total Passive]]</f>
        <v>285</v>
      </c>
    </row>
    <row r="1962" spans="1:26" x14ac:dyDescent="0.2">
      <c r="A1962">
        <v>2021</v>
      </c>
      <c r="B1962">
        <v>102</v>
      </c>
      <c r="C1962" t="s">
        <v>116</v>
      </c>
      <c r="D1962">
        <v>12</v>
      </c>
      <c r="E1962">
        <v>5</v>
      </c>
      <c r="F1962">
        <v>28</v>
      </c>
      <c r="G1962">
        <v>9</v>
      </c>
      <c r="H1962">
        <v>399</v>
      </c>
      <c r="I1962">
        <v>204</v>
      </c>
      <c r="J1962">
        <v>0</v>
      </c>
      <c r="K1962">
        <v>0</v>
      </c>
      <c r="L1962">
        <v>109</v>
      </c>
      <c r="M1962">
        <v>51</v>
      </c>
      <c r="N1962">
        <v>10</v>
      </c>
      <c r="O1962" s="1">
        <v>0</v>
      </c>
      <c r="P1962" s="2">
        <f t="shared" si="1"/>
        <v>827</v>
      </c>
      <c r="Q1962" s="1">
        <v>24</v>
      </c>
      <c r="R1962" t="str">
        <f>_xlfn.CONCAT(Tabel1[[#This Row],[KlubNr]]," - ",Tabel1[[#This Row],[Klubnavn]])</f>
        <v>102 - Jelling Golfklub</v>
      </c>
      <c r="S1962">
        <f>Tabel1[[#This Row],[Fleks mænd]]+Tabel1[[#This Row],[Fleks damer]]</f>
        <v>160</v>
      </c>
      <c r="T1962">
        <f>Tabel1[[#This Row],[Junior drenge]]+Tabel1[[#This Row],[Junior piger]]+Tabel1[[#This Row],[Junior drenge uden banetill.]]+Tabel1[[#This Row],[Junior piger uden banetill.]]+Tabel1[[#This Row],[Senior mænd]]+Tabel1[[#This Row],[Senior damer]]</f>
        <v>657</v>
      </c>
      <c r="U1962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1962">
        <f>Tabel1[[#This Row],[Senior mænd]]+Tabel1[[#This Row],[Senior damer]]</f>
        <v>603</v>
      </c>
      <c r="W1962">
        <f>Tabel1[[#This Row],[Langdist mænd]]+Tabel1[[#This Row],[Langdist damer]]</f>
        <v>10</v>
      </c>
      <c r="X1962">
        <f>Tabel1[[#This Row],[I alt]]</f>
        <v>827</v>
      </c>
      <c r="Y1962">
        <f>Tabel1[[#This Row],[Passive]]</f>
        <v>24</v>
      </c>
      <c r="Z1962">
        <f>Tabel1[[#This Row],[Total Aktive]]+Tabel1[[#This Row],[Total Passive]]</f>
        <v>851</v>
      </c>
    </row>
    <row r="1963" spans="1:26" x14ac:dyDescent="0.2">
      <c r="A1963">
        <v>2021</v>
      </c>
      <c r="B1963">
        <v>36</v>
      </c>
      <c r="C1963" t="s">
        <v>112</v>
      </c>
      <c r="D1963">
        <v>69</v>
      </c>
      <c r="E1963">
        <v>19</v>
      </c>
      <c r="F1963">
        <v>0</v>
      </c>
      <c r="G1963">
        <v>0</v>
      </c>
      <c r="H1963">
        <v>378</v>
      </c>
      <c r="I1963">
        <v>176</v>
      </c>
      <c r="J1963">
        <v>0</v>
      </c>
      <c r="K1963">
        <v>0</v>
      </c>
      <c r="L1963">
        <v>42</v>
      </c>
      <c r="M1963">
        <v>13</v>
      </c>
      <c r="N1963">
        <v>28</v>
      </c>
      <c r="O1963" s="1">
        <v>12</v>
      </c>
      <c r="P1963" s="2">
        <f t="shared" si="1"/>
        <v>737</v>
      </c>
      <c r="Q1963" s="1">
        <v>12</v>
      </c>
      <c r="R1963" t="str">
        <f>_xlfn.CONCAT(Tabel1[[#This Row],[KlubNr]]," - ",Tabel1[[#This Row],[Klubnavn]])</f>
        <v>36 - Juelsminde Golfklub</v>
      </c>
      <c r="S1963">
        <f>Tabel1[[#This Row],[Fleks mænd]]+Tabel1[[#This Row],[Fleks damer]]</f>
        <v>55</v>
      </c>
      <c r="T1963">
        <f>Tabel1[[#This Row],[Junior drenge]]+Tabel1[[#This Row],[Junior piger]]+Tabel1[[#This Row],[Junior drenge uden banetill.]]+Tabel1[[#This Row],[Junior piger uden banetill.]]+Tabel1[[#This Row],[Senior mænd]]+Tabel1[[#This Row],[Senior damer]]</f>
        <v>642</v>
      </c>
      <c r="U1963">
        <f>Tabel1[[#This Row],[Junior drenge]]+Tabel1[[#This Row],[Junior piger]]+Tabel1[[#This Row],[Junior drenge uden banetill.]]+Tabel1[[#This Row],[Junior piger uden banetill.]]+Tabel1[[#This Row],[Fleks drenge]]+Tabel1[[#This Row],[Fleks piger]]</f>
        <v>88</v>
      </c>
      <c r="V1963">
        <f>Tabel1[[#This Row],[Senior mænd]]+Tabel1[[#This Row],[Senior damer]]</f>
        <v>554</v>
      </c>
      <c r="W1963">
        <f>Tabel1[[#This Row],[Langdist mænd]]+Tabel1[[#This Row],[Langdist damer]]</f>
        <v>40</v>
      </c>
      <c r="X1963">
        <f>Tabel1[[#This Row],[I alt]]</f>
        <v>737</v>
      </c>
      <c r="Y1963">
        <f>Tabel1[[#This Row],[Passive]]</f>
        <v>12</v>
      </c>
      <c r="Z1963">
        <f>Tabel1[[#This Row],[Total Aktive]]+Tabel1[[#This Row],[Total Passive]]</f>
        <v>749</v>
      </c>
    </row>
    <row r="1964" spans="1:26" x14ac:dyDescent="0.2">
      <c r="A1964">
        <v>2021</v>
      </c>
      <c r="B1964">
        <v>65</v>
      </c>
      <c r="C1964" t="s">
        <v>88</v>
      </c>
      <c r="D1964">
        <v>30</v>
      </c>
      <c r="E1964">
        <v>3</v>
      </c>
      <c r="F1964">
        <v>9</v>
      </c>
      <c r="G1964">
        <v>8</v>
      </c>
      <c r="H1964">
        <v>619</v>
      </c>
      <c r="I1964">
        <v>299</v>
      </c>
      <c r="J1964">
        <v>0</v>
      </c>
      <c r="K1964">
        <v>0</v>
      </c>
      <c r="L1964">
        <v>44</v>
      </c>
      <c r="M1964">
        <v>12</v>
      </c>
      <c r="N1964">
        <v>0</v>
      </c>
      <c r="O1964" s="1">
        <v>0</v>
      </c>
      <c r="P1964" s="2">
        <f t="shared" si="1"/>
        <v>1024</v>
      </c>
      <c r="Q1964" s="1">
        <v>21</v>
      </c>
      <c r="R1964" t="str">
        <f>_xlfn.CONCAT(Tabel1[[#This Row],[KlubNr]]," - ",Tabel1[[#This Row],[Klubnavn]])</f>
        <v>65 - Kaj Lykke Golfklub</v>
      </c>
      <c r="S1964">
        <f>Tabel1[[#This Row],[Fleks mænd]]+Tabel1[[#This Row],[Fleks damer]]</f>
        <v>56</v>
      </c>
      <c r="T1964">
        <f>Tabel1[[#This Row],[Junior drenge]]+Tabel1[[#This Row],[Junior piger]]+Tabel1[[#This Row],[Junior drenge uden banetill.]]+Tabel1[[#This Row],[Junior piger uden banetill.]]+Tabel1[[#This Row],[Senior mænd]]+Tabel1[[#This Row],[Senior damer]]</f>
        <v>968</v>
      </c>
      <c r="U1964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1964">
        <f>Tabel1[[#This Row],[Senior mænd]]+Tabel1[[#This Row],[Senior damer]]</f>
        <v>918</v>
      </c>
      <c r="W1964">
        <f>Tabel1[[#This Row],[Langdist mænd]]+Tabel1[[#This Row],[Langdist damer]]</f>
        <v>0</v>
      </c>
      <c r="X1964">
        <f>Tabel1[[#This Row],[I alt]]</f>
        <v>1024</v>
      </c>
      <c r="Y1964">
        <f>Tabel1[[#This Row],[Passive]]</f>
        <v>21</v>
      </c>
      <c r="Z1964">
        <f>Tabel1[[#This Row],[Total Aktive]]+Tabel1[[#This Row],[Total Passive]]</f>
        <v>1045</v>
      </c>
    </row>
    <row r="1965" spans="1:26" x14ac:dyDescent="0.2">
      <c r="A1965">
        <v>2021</v>
      </c>
      <c r="B1965">
        <v>41</v>
      </c>
      <c r="C1965" t="s">
        <v>104</v>
      </c>
      <c r="D1965">
        <v>12</v>
      </c>
      <c r="E1965">
        <v>3</v>
      </c>
      <c r="F1965">
        <v>12</v>
      </c>
      <c r="G1965">
        <v>2</v>
      </c>
      <c r="H1965">
        <v>356</v>
      </c>
      <c r="I1965">
        <v>171</v>
      </c>
      <c r="J1965">
        <v>0</v>
      </c>
      <c r="K1965">
        <v>0</v>
      </c>
      <c r="L1965">
        <v>0</v>
      </c>
      <c r="M1965">
        <v>0</v>
      </c>
      <c r="N1965">
        <v>0</v>
      </c>
      <c r="O1965" s="1">
        <v>0</v>
      </c>
      <c r="P1965" s="2">
        <f t="shared" si="1"/>
        <v>556</v>
      </c>
      <c r="Q1965" s="1">
        <v>134</v>
      </c>
      <c r="R1965" t="str">
        <f>_xlfn.CONCAT(Tabel1[[#This Row],[KlubNr]]," - ",Tabel1[[#This Row],[Klubnavn]])</f>
        <v>41 - Kalundborg Golfklub</v>
      </c>
      <c r="S1965">
        <f>Tabel1[[#This Row],[Fleks mænd]]+Tabel1[[#This Row],[Fleks damer]]</f>
        <v>0</v>
      </c>
      <c r="T1965">
        <f>Tabel1[[#This Row],[Junior drenge]]+Tabel1[[#This Row],[Junior piger]]+Tabel1[[#This Row],[Junior drenge uden banetill.]]+Tabel1[[#This Row],[Junior piger uden banetill.]]+Tabel1[[#This Row],[Senior mænd]]+Tabel1[[#This Row],[Senior damer]]</f>
        <v>556</v>
      </c>
      <c r="U1965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965">
        <f>Tabel1[[#This Row],[Senior mænd]]+Tabel1[[#This Row],[Senior damer]]</f>
        <v>527</v>
      </c>
      <c r="W1965">
        <f>Tabel1[[#This Row],[Langdist mænd]]+Tabel1[[#This Row],[Langdist damer]]</f>
        <v>0</v>
      </c>
      <c r="X1965">
        <f>Tabel1[[#This Row],[I alt]]</f>
        <v>556</v>
      </c>
      <c r="Y1965">
        <f>Tabel1[[#This Row],[Passive]]</f>
        <v>134</v>
      </c>
      <c r="Z1965">
        <f>Tabel1[[#This Row],[Total Aktive]]+Tabel1[[#This Row],[Total Passive]]</f>
        <v>690</v>
      </c>
    </row>
    <row r="1966" spans="1:26" x14ac:dyDescent="0.2">
      <c r="A1966">
        <v>2021</v>
      </c>
      <c r="B1966">
        <v>75</v>
      </c>
      <c r="C1966" t="s">
        <v>80</v>
      </c>
      <c r="D1966">
        <v>24</v>
      </c>
      <c r="E1966">
        <v>1</v>
      </c>
      <c r="F1966">
        <v>31</v>
      </c>
      <c r="G1966">
        <v>7</v>
      </c>
      <c r="H1966">
        <v>429</v>
      </c>
      <c r="I1966">
        <v>137</v>
      </c>
      <c r="J1966">
        <v>1</v>
      </c>
      <c r="K1966">
        <v>1</v>
      </c>
      <c r="L1966">
        <v>151</v>
      </c>
      <c r="M1966">
        <v>60</v>
      </c>
      <c r="N1966">
        <v>7</v>
      </c>
      <c r="O1966" s="1">
        <v>6</v>
      </c>
      <c r="P1966" s="2">
        <f t="shared" si="1"/>
        <v>855</v>
      </c>
      <c r="Q1966" s="1">
        <v>4</v>
      </c>
      <c r="R1966" t="str">
        <f>_xlfn.CONCAT(Tabel1[[#This Row],[KlubNr]]," - ",Tabel1[[#This Row],[Klubnavn]])</f>
        <v>75 - Kalø Golf Club</v>
      </c>
      <c r="S1966">
        <f>Tabel1[[#This Row],[Fleks mænd]]+Tabel1[[#This Row],[Fleks damer]]</f>
        <v>211</v>
      </c>
      <c r="T1966">
        <f>Tabel1[[#This Row],[Junior drenge]]+Tabel1[[#This Row],[Junior piger]]+Tabel1[[#This Row],[Junior drenge uden banetill.]]+Tabel1[[#This Row],[Junior piger uden banetill.]]+Tabel1[[#This Row],[Senior mænd]]+Tabel1[[#This Row],[Senior damer]]</f>
        <v>629</v>
      </c>
      <c r="U1966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1966">
        <f>Tabel1[[#This Row],[Senior mænd]]+Tabel1[[#This Row],[Senior damer]]</f>
        <v>566</v>
      </c>
      <c r="W1966">
        <f>Tabel1[[#This Row],[Langdist mænd]]+Tabel1[[#This Row],[Langdist damer]]</f>
        <v>13</v>
      </c>
      <c r="X1966">
        <f>Tabel1[[#This Row],[I alt]]</f>
        <v>855</v>
      </c>
      <c r="Y1966">
        <f>Tabel1[[#This Row],[Passive]]</f>
        <v>4</v>
      </c>
      <c r="Z1966">
        <f>Tabel1[[#This Row],[Total Aktive]]+Tabel1[[#This Row],[Total Passive]]</f>
        <v>859</v>
      </c>
    </row>
    <row r="1967" spans="1:26" x14ac:dyDescent="0.2">
      <c r="A1967">
        <v>2021</v>
      </c>
      <c r="B1967">
        <v>187</v>
      </c>
      <c r="C1967" t="s">
        <v>198</v>
      </c>
      <c r="D1967">
        <v>2</v>
      </c>
      <c r="E1967">
        <v>0</v>
      </c>
      <c r="F1967">
        <v>0</v>
      </c>
      <c r="G1967">
        <v>0</v>
      </c>
      <c r="H1967">
        <v>87</v>
      </c>
      <c r="I1967">
        <v>44</v>
      </c>
      <c r="J1967">
        <v>0</v>
      </c>
      <c r="K1967">
        <v>0</v>
      </c>
      <c r="L1967">
        <v>8</v>
      </c>
      <c r="M1967">
        <v>2</v>
      </c>
      <c r="N1967">
        <v>8</v>
      </c>
      <c r="O1967" s="1">
        <v>2</v>
      </c>
      <c r="P1967" s="2">
        <f t="shared" si="1"/>
        <v>153</v>
      </c>
      <c r="Q1967" s="1">
        <v>8</v>
      </c>
      <c r="R1967" t="str">
        <f>_xlfn.CONCAT(Tabel1[[#This Row],[KlubNr]]," - ",Tabel1[[#This Row],[Klubnavn]])</f>
        <v>187 - Karup Å Golfklub</v>
      </c>
      <c r="S1967">
        <f>Tabel1[[#This Row],[Fleks mænd]]+Tabel1[[#This Row],[Fleks damer]]</f>
        <v>10</v>
      </c>
      <c r="T1967">
        <f>Tabel1[[#This Row],[Junior drenge]]+Tabel1[[#This Row],[Junior piger]]+Tabel1[[#This Row],[Junior drenge uden banetill.]]+Tabel1[[#This Row],[Junior piger uden banetill.]]+Tabel1[[#This Row],[Senior mænd]]+Tabel1[[#This Row],[Senior damer]]</f>
        <v>133</v>
      </c>
      <c r="U1967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1967">
        <f>Tabel1[[#This Row],[Senior mænd]]+Tabel1[[#This Row],[Senior damer]]</f>
        <v>131</v>
      </c>
      <c r="W1967">
        <f>Tabel1[[#This Row],[Langdist mænd]]+Tabel1[[#This Row],[Langdist damer]]</f>
        <v>10</v>
      </c>
      <c r="X1967">
        <f>Tabel1[[#This Row],[I alt]]</f>
        <v>153</v>
      </c>
      <c r="Y1967">
        <f>Tabel1[[#This Row],[Passive]]</f>
        <v>8</v>
      </c>
      <c r="Z1967">
        <f>Tabel1[[#This Row],[Total Aktive]]+Tabel1[[#This Row],[Total Passive]]</f>
        <v>161</v>
      </c>
    </row>
    <row r="1968" spans="1:26" x14ac:dyDescent="0.2">
      <c r="A1968">
        <v>2021</v>
      </c>
      <c r="B1968">
        <v>903</v>
      </c>
      <c r="C1968" t="s">
        <v>209</v>
      </c>
      <c r="D1968">
        <v>17</v>
      </c>
      <c r="E1968">
        <v>0</v>
      </c>
      <c r="F1968">
        <v>35</v>
      </c>
      <c r="G1968">
        <v>11</v>
      </c>
      <c r="H1968">
        <v>317</v>
      </c>
      <c r="I1968">
        <v>114</v>
      </c>
      <c r="J1968">
        <v>1</v>
      </c>
      <c r="K1968">
        <v>0</v>
      </c>
      <c r="L1968">
        <v>531</v>
      </c>
      <c r="M1968">
        <v>133</v>
      </c>
      <c r="N1968">
        <v>16</v>
      </c>
      <c r="O1968" s="1">
        <v>2</v>
      </c>
      <c r="P1968" s="2">
        <f t="shared" si="1"/>
        <v>1177</v>
      </c>
      <c r="Q1968" s="1">
        <v>140</v>
      </c>
      <c r="R1968" t="str">
        <f>_xlfn.CONCAT(Tabel1[[#This Row],[KlubNr]]," - ",Tabel1[[#This Row],[Klubnavn]])</f>
        <v>903 - Kellers Park Golf Club</v>
      </c>
      <c r="S1968">
        <f>Tabel1[[#This Row],[Fleks mænd]]+Tabel1[[#This Row],[Fleks damer]]</f>
        <v>664</v>
      </c>
      <c r="T1968">
        <f>Tabel1[[#This Row],[Junior drenge]]+Tabel1[[#This Row],[Junior piger]]+Tabel1[[#This Row],[Junior drenge uden banetill.]]+Tabel1[[#This Row],[Junior piger uden banetill.]]+Tabel1[[#This Row],[Senior mænd]]+Tabel1[[#This Row],[Senior damer]]</f>
        <v>494</v>
      </c>
      <c r="U1968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1968">
        <f>Tabel1[[#This Row],[Senior mænd]]+Tabel1[[#This Row],[Senior damer]]</f>
        <v>431</v>
      </c>
      <c r="W1968">
        <f>Tabel1[[#This Row],[Langdist mænd]]+Tabel1[[#This Row],[Langdist damer]]</f>
        <v>18</v>
      </c>
      <c r="X1968">
        <f>Tabel1[[#This Row],[I alt]]</f>
        <v>1177</v>
      </c>
      <c r="Y1968">
        <f>Tabel1[[#This Row],[Passive]]</f>
        <v>140</v>
      </c>
      <c r="Z1968">
        <f>Tabel1[[#This Row],[Total Aktive]]+Tabel1[[#This Row],[Total Passive]]</f>
        <v>1317</v>
      </c>
    </row>
    <row r="1969" spans="1:26" x14ac:dyDescent="0.2">
      <c r="A1969">
        <v>2021</v>
      </c>
      <c r="B1969">
        <v>33</v>
      </c>
      <c r="C1969" t="s">
        <v>50</v>
      </c>
      <c r="D1969">
        <v>66</v>
      </c>
      <c r="E1969">
        <v>28</v>
      </c>
      <c r="F1969">
        <v>0</v>
      </c>
      <c r="G1969">
        <v>0</v>
      </c>
      <c r="H1969">
        <v>661</v>
      </c>
      <c r="I1969">
        <v>409</v>
      </c>
      <c r="J1969">
        <v>0</v>
      </c>
      <c r="K1969">
        <v>0</v>
      </c>
      <c r="L1969">
        <v>57</v>
      </c>
      <c r="M1969">
        <v>47</v>
      </c>
      <c r="N1969">
        <v>10</v>
      </c>
      <c r="O1969" s="1">
        <v>1</v>
      </c>
      <c r="P1969" s="2">
        <f t="shared" si="1"/>
        <v>1279</v>
      </c>
      <c r="Q1969" s="1">
        <v>111</v>
      </c>
      <c r="R1969" t="str">
        <f>_xlfn.CONCAT(Tabel1[[#This Row],[KlubNr]]," - ",Tabel1[[#This Row],[Klubnavn]])</f>
        <v>33 - Kokkedal Golfklub</v>
      </c>
      <c r="S1969">
        <f>Tabel1[[#This Row],[Fleks mænd]]+Tabel1[[#This Row],[Fleks damer]]</f>
        <v>104</v>
      </c>
      <c r="T1969">
        <f>Tabel1[[#This Row],[Junior drenge]]+Tabel1[[#This Row],[Junior piger]]+Tabel1[[#This Row],[Junior drenge uden banetill.]]+Tabel1[[#This Row],[Junior piger uden banetill.]]+Tabel1[[#This Row],[Senior mænd]]+Tabel1[[#This Row],[Senior damer]]</f>
        <v>1164</v>
      </c>
      <c r="U1969">
        <f>Tabel1[[#This Row],[Junior drenge]]+Tabel1[[#This Row],[Junior piger]]+Tabel1[[#This Row],[Junior drenge uden banetill.]]+Tabel1[[#This Row],[Junior piger uden banetill.]]+Tabel1[[#This Row],[Fleks drenge]]+Tabel1[[#This Row],[Fleks piger]]</f>
        <v>94</v>
      </c>
      <c r="V1969">
        <f>Tabel1[[#This Row],[Senior mænd]]+Tabel1[[#This Row],[Senior damer]]</f>
        <v>1070</v>
      </c>
      <c r="W1969">
        <f>Tabel1[[#This Row],[Langdist mænd]]+Tabel1[[#This Row],[Langdist damer]]</f>
        <v>11</v>
      </c>
      <c r="X1969">
        <f>Tabel1[[#This Row],[I alt]]</f>
        <v>1279</v>
      </c>
      <c r="Y1969">
        <f>Tabel1[[#This Row],[Passive]]</f>
        <v>111</v>
      </c>
      <c r="Z1969">
        <f>Tabel1[[#This Row],[Total Aktive]]+Tabel1[[#This Row],[Total Passive]]</f>
        <v>1390</v>
      </c>
    </row>
    <row r="1970" spans="1:26" x14ac:dyDescent="0.2">
      <c r="A1970">
        <v>2021</v>
      </c>
      <c r="B1970">
        <v>7</v>
      </c>
      <c r="C1970" t="s">
        <v>46</v>
      </c>
      <c r="D1970">
        <v>31</v>
      </c>
      <c r="E1970">
        <v>3</v>
      </c>
      <c r="F1970">
        <v>36</v>
      </c>
      <c r="G1970">
        <v>12</v>
      </c>
      <c r="H1970">
        <v>760</v>
      </c>
      <c r="I1970">
        <v>242</v>
      </c>
      <c r="J1970">
        <v>0</v>
      </c>
      <c r="K1970">
        <v>0</v>
      </c>
      <c r="L1970">
        <v>93</v>
      </c>
      <c r="M1970">
        <v>76</v>
      </c>
      <c r="N1970">
        <v>6</v>
      </c>
      <c r="O1970" s="1">
        <v>1</v>
      </c>
      <c r="P1970" s="2">
        <f t="shared" si="1"/>
        <v>1260</v>
      </c>
      <c r="Q1970" s="1">
        <v>37</v>
      </c>
      <c r="R1970" t="str">
        <f>_xlfn.CONCAT(Tabel1[[#This Row],[KlubNr]]," - ",Tabel1[[#This Row],[Klubnavn]])</f>
        <v>7 - Kolding Golf Club</v>
      </c>
      <c r="S1970">
        <f>Tabel1[[#This Row],[Fleks mænd]]+Tabel1[[#This Row],[Fleks damer]]</f>
        <v>169</v>
      </c>
      <c r="T1970">
        <f>Tabel1[[#This Row],[Junior drenge]]+Tabel1[[#This Row],[Junior piger]]+Tabel1[[#This Row],[Junior drenge uden banetill.]]+Tabel1[[#This Row],[Junior piger uden banetill.]]+Tabel1[[#This Row],[Senior mænd]]+Tabel1[[#This Row],[Senior damer]]</f>
        <v>1084</v>
      </c>
      <c r="U1970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1970">
        <f>Tabel1[[#This Row],[Senior mænd]]+Tabel1[[#This Row],[Senior damer]]</f>
        <v>1002</v>
      </c>
      <c r="W1970">
        <f>Tabel1[[#This Row],[Langdist mænd]]+Tabel1[[#This Row],[Langdist damer]]</f>
        <v>7</v>
      </c>
      <c r="X1970">
        <f>Tabel1[[#This Row],[I alt]]</f>
        <v>1260</v>
      </c>
      <c r="Y1970">
        <f>Tabel1[[#This Row],[Passive]]</f>
        <v>37</v>
      </c>
      <c r="Z1970">
        <f>Tabel1[[#This Row],[Total Aktive]]+Tabel1[[#This Row],[Total Passive]]</f>
        <v>1297</v>
      </c>
    </row>
    <row r="1971" spans="1:26" x14ac:dyDescent="0.2">
      <c r="A1971">
        <v>2021</v>
      </c>
      <c r="B1971">
        <v>14</v>
      </c>
      <c r="C1971" t="s">
        <v>86</v>
      </c>
      <c r="D1971">
        <v>35</v>
      </c>
      <c r="E1971">
        <v>13</v>
      </c>
      <c r="F1971">
        <v>0</v>
      </c>
      <c r="G1971">
        <v>0</v>
      </c>
      <c r="H1971">
        <v>514</v>
      </c>
      <c r="I1971">
        <v>213</v>
      </c>
      <c r="J1971">
        <v>0</v>
      </c>
      <c r="K1971">
        <v>0</v>
      </c>
      <c r="L1971">
        <v>111</v>
      </c>
      <c r="M1971">
        <v>72</v>
      </c>
      <c r="N1971">
        <v>14</v>
      </c>
      <c r="O1971" s="1">
        <v>7</v>
      </c>
      <c r="P1971" s="2">
        <f t="shared" si="1"/>
        <v>979</v>
      </c>
      <c r="Q1971" s="1">
        <v>81</v>
      </c>
      <c r="R1971" t="str">
        <f>_xlfn.CONCAT(Tabel1[[#This Row],[KlubNr]]," - ",Tabel1[[#This Row],[Klubnavn]])</f>
        <v>14 - Korsør Golf Klub</v>
      </c>
      <c r="S1971">
        <f>Tabel1[[#This Row],[Fleks mænd]]+Tabel1[[#This Row],[Fleks damer]]</f>
        <v>183</v>
      </c>
      <c r="T1971">
        <f>Tabel1[[#This Row],[Junior drenge]]+Tabel1[[#This Row],[Junior piger]]+Tabel1[[#This Row],[Junior drenge uden banetill.]]+Tabel1[[#This Row],[Junior piger uden banetill.]]+Tabel1[[#This Row],[Senior mænd]]+Tabel1[[#This Row],[Senior damer]]</f>
        <v>775</v>
      </c>
      <c r="U1971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971">
        <f>Tabel1[[#This Row],[Senior mænd]]+Tabel1[[#This Row],[Senior damer]]</f>
        <v>727</v>
      </c>
      <c r="W1971">
        <f>Tabel1[[#This Row],[Langdist mænd]]+Tabel1[[#This Row],[Langdist damer]]</f>
        <v>21</v>
      </c>
      <c r="X1971">
        <f>Tabel1[[#This Row],[I alt]]</f>
        <v>979</v>
      </c>
      <c r="Y1971">
        <f>Tabel1[[#This Row],[Passive]]</f>
        <v>81</v>
      </c>
      <c r="Z1971">
        <f>Tabel1[[#This Row],[Total Aktive]]+Tabel1[[#This Row],[Total Passive]]</f>
        <v>1060</v>
      </c>
    </row>
    <row r="1972" spans="1:26" x14ac:dyDescent="0.2">
      <c r="A1972">
        <v>2021</v>
      </c>
      <c r="B1972">
        <v>1</v>
      </c>
      <c r="C1972" t="s">
        <v>55</v>
      </c>
      <c r="D1972">
        <v>52</v>
      </c>
      <c r="E1972">
        <v>20</v>
      </c>
      <c r="F1972">
        <v>36</v>
      </c>
      <c r="G1972">
        <v>17</v>
      </c>
      <c r="H1972">
        <v>617</v>
      </c>
      <c r="I1972">
        <v>352</v>
      </c>
      <c r="J1972">
        <v>0</v>
      </c>
      <c r="K1972">
        <v>0</v>
      </c>
      <c r="L1972">
        <v>69</v>
      </c>
      <c r="M1972">
        <v>65</v>
      </c>
      <c r="N1972">
        <v>0</v>
      </c>
      <c r="O1972" s="1">
        <v>0</v>
      </c>
      <c r="P1972" s="2">
        <f t="shared" si="1"/>
        <v>1228</v>
      </c>
      <c r="Q1972" s="1">
        <v>286</v>
      </c>
      <c r="R1972" t="str">
        <f>_xlfn.CONCAT(Tabel1[[#This Row],[KlubNr]]," - ",Tabel1[[#This Row],[Klubnavn]])</f>
        <v>1 - Københavns Golf Klub</v>
      </c>
      <c r="S1972">
        <f>Tabel1[[#This Row],[Fleks mænd]]+Tabel1[[#This Row],[Fleks damer]]</f>
        <v>134</v>
      </c>
      <c r="T1972">
        <f>Tabel1[[#This Row],[Junior drenge]]+Tabel1[[#This Row],[Junior piger]]+Tabel1[[#This Row],[Junior drenge uden banetill.]]+Tabel1[[#This Row],[Junior piger uden banetill.]]+Tabel1[[#This Row],[Senior mænd]]+Tabel1[[#This Row],[Senior damer]]</f>
        <v>1094</v>
      </c>
      <c r="U1972">
        <f>Tabel1[[#This Row],[Junior drenge]]+Tabel1[[#This Row],[Junior piger]]+Tabel1[[#This Row],[Junior drenge uden banetill.]]+Tabel1[[#This Row],[Junior piger uden banetill.]]+Tabel1[[#This Row],[Fleks drenge]]+Tabel1[[#This Row],[Fleks piger]]</f>
        <v>125</v>
      </c>
      <c r="V1972">
        <f>Tabel1[[#This Row],[Senior mænd]]+Tabel1[[#This Row],[Senior damer]]</f>
        <v>969</v>
      </c>
      <c r="W1972">
        <f>Tabel1[[#This Row],[Langdist mænd]]+Tabel1[[#This Row],[Langdist damer]]</f>
        <v>0</v>
      </c>
      <c r="X1972">
        <f>Tabel1[[#This Row],[I alt]]</f>
        <v>1228</v>
      </c>
      <c r="Y1972">
        <f>Tabel1[[#This Row],[Passive]]</f>
        <v>286</v>
      </c>
      <c r="Z1972">
        <f>Tabel1[[#This Row],[Total Aktive]]+Tabel1[[#This Row],[Total Passive]]</f>
        <v>1514</v>
      </c>
    </row>
    <row r="1973" spans="1:26" x14ac:dyDescent="0.2">
      <c r="A1973">
        <v>2021</v>
      </c>
      <c r="B1973">
        <v>24</v>
      </c>
      <c r="C1973" t="s">
        <v>31</v>
      </c>
      <c r="D1973">
        <v>62</v>
      </c>
      <c r="E1973">
        <v>30</v>
      </c>
      <c r="F1973">
        <v>5</v>
      </c>
      <c r="G1973">
        <v>4</v>
      </c>
      <c r="H1973">
        <v>622</v>
      </c>
      <c r="I1973">
        <v>251</v>
      </c>
      <c r="J1973">
        <v>0</v>
      </c>
      <c r="K1973">
        <v>0</v>
      </c>
      <c r="L1973">
        <v>364</v>
      </c>
      <c r="M1973">
        <v>245</v>
      </c>
      <c r="N1973">
        <v>3</v>
      </c>
      <c r="O1973" s="1">
        <v>1</v>
      </c>
      <c r="P1973" s="2">
        <f t="shared" si="1"/>
        <v>1587</v>
      </c>
      <c r="Q1973" s="1">
        <v>52</v>
      </c>
      <c r="R1973" t="str">
        <f>_xlfn.CONCAT(Tabel1[[#This Row],[KlubNr]]," - ",Tabel1[[#This Row],[Klubnavn]])</f>
        <v>24 - Køge Golf Klub</v>
      </c>
      <c r="S1973">
        <f>Tabel1[[#This Row],[Fleks mænd]]+Tabel1[[#This Row],[Fleks damer]]</f>
        <v>609</v>
      </c>
      <c r="T1973">
        <f>Tabel1[[#This Row],[Junior drenge]]+Tabel1[[#This Row],[Junior piger]]+Tabel1[[#This Row],[Junior drenge uden banetill.]]+Tabel1[[#This Row],[Junior piger uden banetill.]]+Tabel1[[#This Row],[Senior mænd]]+Tabel1[[#This Row],[Senior damer]]</f>
        <v>974</v>
      </c>
      <c r="U1973">
        <f>Tabel1[[#This Row],[Junior drenge]]+Tabel1[[#This Row],[Junior piger]]+Tabel1[[#This Row],[Junior drenge uden banetill.]]+Tabel1[[#This Row],[Junior piger uden banetill.]]+Tabel1[[#This Row],[Fleks drenge]]+Tabel1[[#This Row],[Fleks piger]]</f>
        <v>101</v>
      </c>
      <c r="V1973">
        <f>Tabel1[[#This Row],[Senior mænd]]+Tabel1[[#This Row],[Senior damer]]</f>
        <v>873</v>
      </c>
      <c r="W1973">
        <f>Tabel1[[#This Row],[Langdist mænd]]+Tabel1[[#This Row],[Langdist damer]]</f>
        <v>4</v>
      </c>
      <c r="X1973">
        <f>Tabel1[[#This Row],[I alt]]</f>
        <v>1587</v>
      </c>
      <c r="Y1973">
        <f>Tabel1[[#This Row],[Passive]]</f>
        <v>52</v>
      </c>
      <c r="Z1973">
        <f>Tabel1[[#This Row],[Total Aktive]]+Tabel1[[#This Row],[Total Passive]]</f>
        <v>1639</v>
      </c>
    </row>
    <row r="1974" spans="1:26" x14ac:dyDescent="0.2">
      <c r="A1974">
        <v>2021</v>
      </c>
      <c r="B1974">
        <v>132</v>
      </c>
      <c r="C1974" t="s">
        <v>175</v>
      </c>
      <c r="D1974">
        <v>6</v>
      </c>
      <c r="E1974">
        <v>4</v>
      </c>
      <c r="F1974">
        <v>1</v>
      </c>
      <c r="G1974">
        <v>4</v>
      </c>
      <c r="H1974">
        <v>175</v>
      </c>
      <c r="I1974">
        <v>88</v>
      </c>
      <c r="J1974">
        <v>5</v>
      </c>
      <c r="K1974">
        <v>1</v>
      </c>
      <c r="L1974">
        <v>555</v>
      </c>
      <c r="M1974">
        <v>111</v>
      </c>
      <c r="N1974">
        <v>60</v>
      </c>
      <c r="O1974" s="1">
        <v>19</v>
      </c>
      <c r="P1974" s="2">
        <f t="shared" si="1"/>
        <v>1029</v>
      </c>
      <c r="Q1974" s="1">
        <v>37</v>
      </c>
      <c r="R1974" t="str">
        <f>_xlfn.CONCAT(Tabel1[[#This Row],[KlubNr]]," - ",Tabel1[[#This Row],[Klubnavn]])</f>
        <v>132 - Langelands Golf Klub</v>
      </c>
      <c r="S1974">
        <f>Tabel1[[#This Row],[Fleks mænd]]+Tabel1[[#This Row],[Fleks damer]]</f>
        <v>666</v>
      </c>
      <c r="T1974">
        <f>Tabel1[[#This Row],[Junior drenge]]+Tabel1[[#This Row],[Junior piger]]+Tabel1[[#This Row],[Junior drenge uden banetill.]]+Tabel1[[#This Row],[Junior piger uden banetill.]]+Tabel1[[#This Row],[Senior mænd]]+Tabel1[[#This Row],[Senior damer]]</f>
        <v>278</v>
      </c>
      <c r="U1974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1974">
        <f>Tabel1[[#This Row],[Senior mænd]]+Tabel1[[#This Row],[Senior damer]]</f>
        <v>263</v>
      </c>
      <c r="W1974">
        <f>Tabel1[[#This Row],[Langdist mænd]]+Tabel1[[#This Row],[Langdist damer]]</f>
        <v>79</v>
      </c>
      <c r="X1974">
        <f>Tabel1[[#This Row],[I alt]]</f>
        <v>1029</v>
      </c>
      <c r="Y1974">
        <f>Tabel1[[#This Row],[Passive]]</f>
        <v>37</v>
      </c>
      <c r="Z1974">
        <f>Tabel1[[#This Row],[Total Aktive]]+Tabel1[[#This Row],[Total Passive]]</f>
        <v>1066</v>
      </c>
    </row>
    <row r="1975" spans="1:26" x14ac:dyDescent="0.2">
      <c r="A1975">
        <v>2021</v>
      </c>
      <c r="B1975">
        <v>909</v>
      </c>
      <c r="C1975" t="s">
        <v>215</v>
      </c>
      <c r="D1975">
        <v>11</v>
      </c>
      <c r="E1975">
        <v>3</v>
      </c>
      <c r="F1975">
        <v>3</v>
      </c>
      <c r="G1975">
        <v>5</v>
      </c>
      <c r="H1975">
        <v>423</v>
      </c>
      <c r="I1975">
        <v>172</v>
      </c>
      <c r="J1975">
        <v>0</v>
      </c>
      <c r="K1975">
        <v>0</v>
      </c>
      <c r="L1975">
        <v>17</v>
      </c>
      <c r="M1975">
        <v>3</v>
      </c>
      <c r="N1975">
        <v>0</v>
      </c>
      <c r="O1975" s="1">
        <v>1</v>
      </c>
      <c r="P1975" s="2">
        <f t="shared" si="1"/>
        <v>638</v>
      </c>
      <c r="Q1975" s="1">
        <v>7</v>
      </c>
      <c r="R1975" t="str">
        <f>_xlfn.CONCAT(Tabel1[[#This Row],[KlubNr]]," - ",Tabel1[[#This Row],[Klubnavn]])</f>
        <v>909 - Langesø Golf A/S</v>
      </c>
      <c r="S1975">
        <f>Tabel1[[#This Row],[Fleks mænd]]+Tabel1[[#This Row],[Fleks damer]]</f>
        <v>20</v>
      </c>
      <c r="T1975">
        <f>Tabel1[[#This Row],[Junior drenge]]+Tabel1[[#This Row],[Junior piger]]+Tabel1[[#This Row],[Junior drenge uden banetill.]]+Tabel1[[#This Row],[Junior piger uden banetill.]]+Tabel1[[#This Row],[Senior mænd]]+Tabel1[[#This Row],[Senior damer]]</f>
        <v>617</v>
      </c>
      <c r="U1975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1975">
        <f>Tabel1[[#This Row],[Senior mænd]]+Tabel1[[#This Row],[Senior damer]]</f>
        <v>595</v>
      </c>
      <c r="W1975">
        <f>Tabel1[[#This Row],[Langdist mænd]]+Tabel1[[#This Row],[Langdist damer]]</f>
        <v>1</v>
      </c>
      <c r="X1975">
        <f>Tabel1[[#This Row],[I alt]]</f>
        <v>638</v>
      </c>
      <c r="Y1975">
        <f>Tabel1[[#This Row],[Passive]]</f>
        <v>7</v>
      </c>
      <c r="Z1975">
        <f>Tabel1[[#This Row],[Total Aktive]]+Tabel1[[#This Row],[Total Passive]]</f>
        <v>645</v>
      </c>
    </row>
    <row r="1976" spans="1:26" x14ac:dyDescent="0.2">
      <c r="A1976">
        <v>2021</v>
      </c>
      <c r="B1976">
        <v>169</v>
      </c>
      <c r="C1976" t="s">
        <v>99</v>
      </c>
      <c r="D1976">
        <v>18</v>
      </c>
      <c r="E1976">
        <v>8</v>
      </c>
      <c r="F1976">
        <v>11</v>
      </c>
      <c r="G1976">
        <v>7</v>
      </c>
      <c r="H1976">
        <v>571</v>
      </c>
      <c r="I1976">
        <v>149</v>
      </c>
      <c r="J1976">
        <v>0</v>
      </c>
      <c r="K1976">
        <v>0</v>
      </c>
      <c r="L1976">
        <v>79</v>
      </c>
      <c r="M1976">
        <v>38</v>
      </c>
      <c r="N1976">
        <v>0</v>
      </c>
      <c r="O1976" s="1">
        <v>0</v>
      </c>
      <c r="P1976" s="2">
        <f t="shared" si="1"/>
        <v>881</v>
      </c>
      <c r="Q1976" s="1">
        <v>0</v>
      </c>
      <c r="R1976" t="str">
        <f>_xlfn.CONCAT(Tabel1[[#This Row],[KlubNr]]," - ",Tabel1[[#This Row],[Klubnavn]])</f>
        <v>169 - Ledreborg Palace Golf Club</v>
      </c>
      <c r="S1976">
        <f>Tabel1[[#This Row],[Fleks mænd]]+Tabel1[[#This Row],[Fleks damer]]</f>
        <v>117</v>
      </c>
      <c r="T1976">
        <f>Tabel1[[#This Row],[Junior drenge]]+Tabel1[[#This Row],[Junior piger]]+Tabel1[[#This Row],[Junior drenge uden banetill.]]+Tabel1[[#This Row],[Junior piger uden banetill.]]+Tabel1[[#This Row],[Senior mænd]]+Tabel1[[#This Row],[Senior damer]]</f>
        <v>764</v>
      </c>
      <c r="U1976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1976">
        <f>Tabel1[[#This Row],[Senior mænd]]+Tabel1[[#This Row],[Senior damer]]</f>
        <v>720</v>
      </c>
      <c r="W1976">
        <f>Tabel1[[#This Row],[Langdist mænd]]+Tabel1[[#This Row],[Langdist damer]]</f>
        <v>0</v>
      </c>
      <c r="X1976">
        <f>Tabel1[[#This Row],[I alt]]</f>
        <v>881</v>
      </c>
      <c r="Y1976">
        <f>Tabel1[[#This Row],[Passive]]</f>
        <v>0</v>
      </c>
      <c r="Z1976">
        <f>Tabel1[[#This Row],[Total Aktive]]+Tabel1[[#This Row],[Total Passive]]</f>
        <v>881</v>
      </c>
    </row>
    <row r="1977" spans="1:26" x14ac:dyDescent="0.2">
      <c r="A1977">
        <v>2021</v>
      </c>
      <c r="B1977">
        <v>60</v>
      </c>
      <c r="C1977" t="s">
        <v>95</v>
      </c>
      <c r="D1977">
        <v>28</v>
      </c>
      <c r="E1977">
        <v>6</v>
      </c>
      <c r="F1977">
        <v>9</v>
      </c>
      <c r="G1977">
        <v>4</v>
      </c>
      <c r="H1977">
        <v>493</v>
      </c>
      <c r="I1977">
        <v>184</v>
      </c>
      <c r="J1977">
        <v>1</v>
      </c>
      <c r="K1977">
        <v>1</v>
      </c>
      <c r="L1977">
        <v>39</v>
      </c>
      <c r="M1977">
        <v>21</v>
      </c>
      <c r="N1977">
        <v>8</v>
      </c>
      <c r="O1977" s="1">
        <v>2</v>
      </c>
      <c r="P1977" s="2">
        <f t="shared" si="1"/>
        <v>796</v>
      </c>
      <c r="Q1977" s="1">
        <v>191</v>
      </c>
      <c r="R1977" t="str">
        <f>_xlfn.CONCAT(Tabel1[[#This Row],[KlubNr]]," - ",Tabel1[[#This Row],[Klubnavn]])</f>
        <v>60 - Lemvig Golfklub</v>
      </c>
      <c r="S1977">
        <f>Tabel1[[#This Row],[Fleks mænd]]+Tabel1[[#This Row],[Fleks damer]]</f>
        <v>60</v>
      </c>
      <c r="T1977">
        <f>Tabel1[[#This Row],[Junior drenge]]+Tabel1[[#This Row],[Junior piger]]+Tabel1[[#This Row],[Junior drenge uden banetill.]]+Tabel1[[#This Row],[Junior piger uden banetill.]]+Tabel1[[#This Row],[Senior mænd]]+Tabel1[[#This Row],[Senior damer]]</f>
        <v>724</v>
      </c>
      <c r="U1977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1977">
        <f>Tabel1[[#This Row],[Senior mænd]]+Tabel1[[#This Row],[Senior damer]]</f>
        <v>677</v>
      </c>
      <c r="W1977">
        <f>Tabel1[[#This Row],[Langdist mænd]]+Tabel1[[#This Row],[Langdist damer]]</f>
        <v>10</v>
      </c>
      <c r="X1977">
        <f>Tabel1[[#This Row],[I alt]]</f>
        <v>796</v>
      </c>
      <c r="Y1977">
        <f>Tabel1[[#This Row],[Passive]]</f>
        <v>191</v>
      </c>
      <c r="Z1977">
        <f>Tabel1[[#This Row],[Total Aktive]]+Tabel1[[#This Row],[Total Passive]]</f>
        <v>987</v>
      </c>
    </row>
    <row r="1978" spans="1:26" x14ac:dyDescent="0.2">
      <c r="A1978">
        <v>2021</v>
      </c>
      <c r="B1978">
        <v>89</v>
      </c>
      <c r="C1978" t="s">
        <v>232</v>
      </c>
      <c r="D1978">
        <v>25</v>
      </c>
      <c r="E1978">
        <v>4</v>
      </c>
      <c r="F1978">
        <v>20</v>
      </c>
      <c r="G1978">
        <v>10</v>
      </c>
      <c r="H1978">
        <v>479</v>
      </c>
      <c r="I1978">
        <v>257</v>
      </c>
      <c r="J1978">
        <v>0</v>
      </c>
      <c r="K1978">
        <v>0</v>
      </c>
      <c r="L1978">
        <v>85</v>
      </c>
      <c r="M1978">
        <v>47</v>
      </c>
      <c r="N1978">
        <v>7</v>
      </c>
      <c r="O1978" s="1">
        <v>7</v>
      </c>
      <c r="P1978" s="2">
        <f t="shared" si="1"/>
        <v>941</v>
      </c>
      <c r="Q1978" s="1">
        <v>12</v>
      </c>
      <c r="R1978" t="str">
        <f>_xlfn.CONCAT(Tabel1[[#This Row],[KlubNr]]," - ",Tabel1[[#This Row],[Klubnavn]])</f>
        <v xml:space="preserve">89 - Lillebælt </v>
      </c>
      <c r="S1978">
        <f>Tabel1[[#This Row],[Fleks mænd]]+Tabel1[[#This Row],[Fleks damer]]</f>
        <v>132</v>
      </c>
      <c r="T1978">
        <f>Tabel1[[#This Row],[Junior drenge]]+Tabel1[[#This Row],[Junior piger]]+Tabel1[[#This Row],[Junior drenge uden banetill.]]+Tabel1[[#This Row],[Junior piger uden banetill.]]+Tabel1[[#This Row],[Senior mænd]]+Tabel1[[#This Row],[Senior damer]]</f>
        <v>795</v>
      </c>
      <c r="U1978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1978">
        <f>Tabel1[[#This Row],[Senior mænd]]+Tabel1[[#This Row],[Senior damer]]</f>
        <v>736</v>
      </c>
      <c r="W1978">
        <f>Tabel1[[#This Row],[Langdist mænd]]+Tabel1[[#This Row],[Langdist damer]]</f>
        <v>14</v>
      </c>
      <c r="X1978">
        <f>Tabel1[[#This Row],[I alt]]</f>
        <v>941</v>
      </c>
      <c r="Y1978">
        <f>Tabel1[[#This Row],[Passive]]</f>
        <v>12</v>
      </c>
      <c r="Z1978">
        <f>Tabel1[[#This Row],[Total Aktive]]+Tabel1[[#This Row],[Total Passive]]</f>
        <v>953</v>
      </c>
    </row>
    <row r="1979" spans="1:26" x14ac:dyDescent="0.2">
      <c r="A1979">
        <v>2021</v>
      </c>
      <c r="B1979">
        <v>904</v>
      </c>
      <c r="C1979" t="s">
        <v>238</v>
      </c>
      <c r="D1979">
        <v>5</v>
      </c>
      <c r="E1979">
        <v>1</v>
      </c>
      <c r="F1979">
        <v>0</v>
      </c>
      <c r="G1979">
        <v>0</v>
      </c>
      <c r="H1979">
        <v>214</v>
      </c>
      <c r="I1979">
        <v>90</v>
      </c>
      <c r="J1979">
        <v>1</v>
      </c>
      <c r="K1979">
        <v>0</v>
      </c>
      <c r="L1979">
        <v>31</v>
      </c>
      <c r="M1979">
        <v>8</v>
      </c>
      <c r="N1979">
        <v>0</v>
      </c>
      <c r="O1979" s="1">
        <v>0</v>
      </c>
      <c r="P1979" s="2">
        <f t="shared" si="1"/>
        <v>350</v>
      </c>
      <c r="Q1979" s="1">
        <v>2</v>
      </c>
      <c r="R1979" t="str">
        <f>_xlfn.CONCAT(Tabel1[[#This Row],[KlubNr]]," - ",Tabel1[[#This Row],[Klubnavn]])</f>
        <v>904 - Ølstykke Golf</v>
      </c>
      <c r="S1979">
        <f>Tabel1[[#This Row],[Fleks mænd]]+Tabel1[[#This Row],[Fleks damer]]</f>
        <v>39</v>
      </c>
      <c r="T1979">
        <f>Tabel1[[#This Row],[Junior drenge]]+Tabel1[[#This Row],[Junior piger]]+Tabel1[[#This Row],[Junior drenge uden banetill.]]+Tabel1[[#This Row],[Junior piger uden banetill.]]+Tabel1[[#This Row],[Senior mænd]]+Tabel1[[#This Row],[Senior damer]]</f>
        <v>310</v>
      </c>
      <c r="U1979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1979">
        <f>Tabel1[[#This Row],[Senior mænd]]+Tabel1[[#This Row],[Senior damer]]</f>
        <v>304</v>
      </c>
      <c r="W1979">
        <f>Tabel1[[#This Row],[Langdist mænd]]+Tabel1[[#This Row],[Langdist damer]]</f>
        <v>0</v>
      </c>
      <c r="X1979">
        <f>Tabel1[[#This Row],[I alt]]</f>
        <v>350</v>
      </c>
      <c r="Y1979">
        <f>Tabel1[[#This Row],[Passive]]</f>
        <v>2</v>
      </c>
      <c r="Z1979">
        <f>Tabel1[[#This Row],[Total Aktive]]+Tabel1[[#This Row],[Total Passive]]</f>
        <v>352</v>
      </c>
    </row>
    <row r="1980" spans="1:26" x14ac:dyDescent="0.2">
      <c r="A1980">
        <v>2021</v>
      </c>
      <c r="B1980">
        <v>202</v>
      </c>
      <c r="C1980" t="s">
        <v>219</v>
      </c>
      <c r="D1980">
        <v>27</v>
      </c>
      <c r="E1980">
        <v>9</v>
      </c>
      <c r="F1980">
        <v>0</v>
      </c>
      <c r="G1980">
        <v>0</v>
      </c>
      <c r="H1980">
        <v>266</v>
      </c>
      <c r="I1980">
        <v>65</v>
      </c>
      <c r="J1980">
        <v>3</v>
      </c>
      <c r="K1980">
        <v>0</v>
      </c>
      <c r="L1980">
        <v>325</v>
      </c>
      <c r="M1980">
        <v>68</v>
      </c>
      <c r="N1980">
        <v>23</v>
      </c>
      <c r="O1980" s="1">
        <v>9</v>
      </c>
      <c r="P1980" s="2">
        <f t="shared" si="1"/>
        <v>795</v>
      </c>
      <c r="Q1980" s="1">
        <v>1</v>
      </c>
      <c r="R1980" t="str">
        <f>_xlfn.CONCAT(Tabel1[[#This Row],[KlubNr]]," - ",Tabel1[[#This Row],[Klubnavn]])</f>
        <v>202 - Lübker Golf Klub</v>
      </c>
      <c r="S1980">
        <f>Tabel1[[#This Row],[Fleks mænd]]+Tabel1[[#This Row],[Fleks damer]]</f>
        <v>393</v>
      </c>
      <c r="T1980">
        <f>Tabel1[[#This Row],[Junior drenge]]+Tabel1[[#This Row],[Junior piger]]+Tabel1[[#This Row],[Junior drenge uden banetill.]]+Tabel1[[#This Row],[Junior piger uden banetill.]]+Tabel1[[#This Row],[Senior mænd]]+Tabel1[[#This Row],[Senior damer]]</f>
        <v>367</v>
      </c>
      <c r="U1980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1980">
        <f>Tabel1[[#This Row],[Senior mænd]]+Tabel1[[#This Row],[Senior damer]]</f>
        <v>331</v>
      </c>
      <c r="W1980">
        <f>Tabel1[[#This Row],[Langdist mænd]]+Tabel1[[#This Row],[Langdist damer]]</f>
        <v>32</v>
      </c>
      <c r="X1980">
        <f>Tabel1[[#This Row],[I alt]]</f>
        <v>795</v>
      </c>
      <c r="Y1980">
        <f>Tabel1[[#This Row],[Passive]]</f>
        <v>1</v>
      </c>
      <c r="Z1980">
        <f>Tabel1[[#This Row],[Total Aktive]]+Tabel1[[#This Row],[Total Passive]]</f>
        <v>796</v>
      </c>
    </row>
    <row r="1981" spans="1:26" x14ac:dyDescent="0.2">
      <c r="A1981">
        <v>2021</v>
      </c>
      <c r="B1981">
        <v>185</v>
      </c>
      <c r="C1981" t="s">
        <v>182</v>
      </c>
      <c r="D1981">
        <v>31</v>
      </c>
      <c r="E1981">
        <v>5</v>
      </c>
      <c r="F1981">
        <v>4</v>
      </c>
      <c r="G1981">
        <v>1</v>
      </c>
      <c r="H1981">
        <v>596</v>
      </c>
      <c r="I1981">
        <v>96</v>
      </c>
      <c r="J1981">
        <v>1</v>
      </c>
      <c r="K1981">
        <v>1</v>
      </c>
      <c r="L1981">
        <v>181</v>
      </c>
      <c r="M1981">
        <v>107</v>
      </c>
      <c r="N1981">
        <v>4</v>
      </c>
      <c r="O1981" s="1">
        <v>2</v>
      </c>
      <c r="P1981" s="2">
        <f t="shared" si="1"/>
        <v>1029</v>
      </c>
      <c r="Q1981" s="1">
        <v>43</v>
      </c>
      <c r="R1981" t="str">
        <f>_xlfn.CONCAT(Tabel1[[#This Row],[KlubNr]]," - ",Tabel1[[#This Row],[Klubnavn]])</f>
        <v>185 - Lyngbygaard Golf Klub</v>
      </c>
      <c r="S1981">
        <f>Tabel1[[#This Row],[Fleks mænd]]+Tabel1[[#This Row],[Fleks damer]]</f>
        <v>288</v>
      </c>
      <c r="T1981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1981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981">
        <f>Tabel1[[#This Row],[Senior mænd]]+Tabel1[[#This Row],[Senior damer]]</f>
        <v>692</v>
      </c>
      <c r="W1981">
        <f>Tabel1[[#This Row],[Langdist mænd]]+Tabel1[[#This Row],[Langdist damer]]</f>
        <v>6</v>
      </c>
      <c r="X1981">
        <f>Tabel1[[#This Row],[I alt]]</f>
        <v>1029</v>
      </c>
      <c r="Y1981">
        <f>Tabel1[[#This Row],[Passive]]</f>
        <v>43</v>
      </c>
      <c r="Z1981">
        <f>Tabel1[[#This Row],[Total Aktive]]+Tabel1[[#This Row],[Total Passive]]</f>
        <v>1072</v>
      </c>
    </row>
    <row r="1982" spans="1:26" x14ac:dyDescent="0.2">
      <c r="A1982">
        <v>2021</v>
      </c>
      <c r="B1982">
        <v>113</v>
      </c>
      <c r="C1982" t="s">
        <v>62</v>
      </c>
      <c r="D1982">
        <v>19</v>
      </c>
      <c r="E1982">
        <v>5</v>
      </c>
      <c r="F1982">
        <v>10</v>
      </c>
      <c r="G1982">
        <v>5</v>
      </c>
      <c r="H1982">
        <v>169</v>
      </c>
      <c r="I1982">
        <v>110</v>
      </c>
      <c r="J1982">
        <v>2</v>
      </c>
      <c r="K1982">
        <v>1</v>
      </c>
      <c r="L1982">
        <v>981</v>
      </c>
      <c r="M1982">
        <v>227</v>
      </c>
      <c r="N1982">
        <v>45</v>
      </c>
      <c r="O1982" s="1">
        <v>26</v>
      </c>
      <c r="P1982" s="2">
        <f t="shared" si="1"/>
        <v>1600</v>
      </c>
      <c r="Q1982" s="1">
        <v>4</v>
      </c>
      <c r="R1982" t="str">
        <f>_xlfn.CONCAT(Tabel1[[#This Row],[KlubNr]]," - ",Tabel1[[#This Row],[Klubnavn]])</f>
        <v>113 - Læsø Seaside Golf Klub</v>
      </c>
      <c r="S1982">
        <f>Tabel1[[#This Row],[Fleks mænd]]+Tabel1[[#This Row],[Fleks damer]]</f>
        <v>1208</v>
      </c>
      <c r="T1982">
        <f>Tabel1[[#This Row],[Junior drenge]]+Tabel1[[#This Row],[Junior piger]]+Tabel1[[#This Row],[Junior drenge uden banetill.]]+Tabel1[[#This Row],[Junior piger uden banetill.]]+Tabel1[[#This Row],[Senior mænd]]+Tabel1[[#This Row],[Senior damer]]</f>
        <v>318</v>
      </c>
      <c r="U1982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1982">
        <f>Tabel1[[#This Row],[Senior mænd]]+Tabel1[[#This Row],[Senior damer]]</f>
        <v>279</v>
      </c>
      <c r="W1982">
        <f>Tabel1[[#This Row],[Langdist mænd]]+Tabel1[[#This Row],[Langdist damer]]</f>
        <v>71</v>
      </c>
      <c r="X1982">
        <f>Tabel1[[#This Row],[I alt]]</f>
        <v>1600</v>
      </c>
      <c r="Y1982">
        <f>Tabel1[[#This Row],[Passive]]</f>
        <v>4</v>
      </c>
      <c r="Z1982">
        <f>Tabel1[[#This Row],[Total Aktive]]+Tabel1[[#This Row],[Total Passive]]</f>
        <v>1604</v>
      </c>
    </row>
    <row r="1983" spans="1:26" x14ac:dyDescent="0.2">
      <c r="A1983">
        <v>2021</v>
      </c>
      <c r="B1983">
        <v>146</v>
      </c>
      <c r="C1983" t="s">
        <v>189</v>
      </c>
      <c r="D1983">
        <v>11</v>
      </c>
      <c r="E1983">
        <v>0</v>
      </c>
      <c r="F1983">
        <v>1</v>
      </c>
      <c r="G1983">
        <v>1</v>
      </c>
      <c r="H1983">
        <v>154</v>
      </c>
      <c r="I1983">
        <v>71</v>
      </c>
      <c r="J1983">
        <v>0</v>
      </c>
      <c r="K1983">
        <v>0</v>
      </c>
      <c r="L1983">
        <v>28</v>
      </c>
      <c r="M1983">
        <v>14</v>
      </c>
      <c r="N1983">
        <v>13</v>
      </c>
      <c r="O1983" s="1">
        <v>5</v>
      </c>
      <c r="P1983" s="2">
        <f t="shared" si="1"/>
        <v>298</v>
      </c>
      <c r="Q1983" s="1">
        <v>9</v>
      </c>
      <c r="R1983" t="str">
        <f>_xlfn.CONCAT(Tabel1[[#This Row],[KlubNr]]," - ",Tabel1[[#This Row],[Klubnavn]])</f>
        <v>146 - Løgstør Golfklub</v>
      </c>
      <c r="S1983">
        <f>Tabel1[[#This Row],[Fleks mænd]]+Tabel1[[#This Row],[Fleks damer]]</f>
        <v>42</v>
      </c>
      <c r="T1983">
        <f>Tabel1[[#This Row],[Junior drenge]]+Tabel1[[#This Row],[Junior piger]]+Tabel1[[#This Row],[Junior drenge uden banetill.]]+Tabel1[[#This Row],[Junior piger uden banetill.]]+Tabel1[[#This Row],[Senior mænd]]+Tabel1[[#This Row],[Senior damer]]</f>
        <v>238</v>
      </c>
      <c r="U1983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1983">
        <f>Tabel1[[#This Row],[Senior mænd]]+Tabel1[[#This Row],[Senior damer]]</f>
        <v>225</v>
      </c>
      <c r="W1983">
        <f>Tabel1[[#This Row],[Langdist mænd]]+Tabel1[[#This Row],[Langdist damer]]</f>
        <v>18</v>
      </c>
      <c r="X1983">
        <f>Tabel1[[#This Row],[I alt]]</f>
        <v>298</v>
      </c>
      <c r="Y1983">
        <f>Tabel1[[#This Row],[Passive]]</f>
        <v>9</v>
      </c>
      <c r="Z1983">
        <f>Tabel1[[#This Row],[Total Aktive]]+Tabel1[[#This Row],[Total Passive]]</f>
        <v>307</v>
      </c>
    </row>
    <row r="1984" spans="1:26" x14ac:dyDescent="0.2">
      <c r="A1984">
        <v>2021</v>
      </c>
      <c r="B1984">
        <v>93</v>
      </c>
      <c r="C1984" t="s">
        <v>172</v>
      </c>
      <c r="D1984">
        <v>12</v>
      </c>
      <c r="E1984">
        <v>1</v>
      </c>
      <c r="F1984">
        <v>1</v>
      </c>
      <c r="G1984">
        <v>0</v>
      </c>
      <c r="H1984">
        <v>193</v>
      </c>
      <c r="I1984">
        <v>106</v>
      </c>
      <c r="J1984">
        <v>0</v>
      </c>
      <c r="K1984">
        <v>0</v>
      </c>
      <c r="L1984">
        <v>18</v>
      </c>
      <c r="M1984">
        <v>1</v>
      </c>
      <c r="N1984">
        <v>23</v>
      </c>
      <c r="O1984" s="1">
        <v>12</v>
      </c>
      <c r="P1984" s="2">
        <f t="shared" si="1"/>
        <v>367</v>
      </c>
      <c r="Q1984" s="1">
        <v>31</v>
      </c>
      <c r="R1984" t="str">
        <f>_xlfn.CONCAT(Tabel1[[#This Row],[KlubNr]]," - ",Tabel1[[#This Row],[Klubnavn]])</f>
        <v>93 - Løkken Golfklub</v>
      </c>
      <c r="S1984">
        <f>Tabel1[[#This Row],[Fleks mænd]]+Tabel1[[#This Row],[Fleks damer]]</f>
        <v>19</v>
      </c>
      <c r="T1984">
        <f>Tabel1[[#This Row],[Junior drenge]]+Tabel1[[#This Row],[Junior piger]]+Tabel1[[#This Row],[Junior drenge uden banetill.]]+Tabel1[[#This Row],[Junior piger uden banetill.]]+Tabel1[[#This Row],[Senior mænd]]+Tabel1[[#This Row],[Senior damer]]</f>
        <v>313</v>
      </c>
      <c r="U1984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1984">
        <f>Tabel1[[#This Row],[Senior mænd]]+Tabel1[[#This Row],[Senior damer]]</f>
        <v>299</v>
      </c>
      <c r="W1984">
        <f>Tabel1[[#This Row],[Langdist mænd]]+Tabel1[[#This Row],[Langdist damer]]</f>
        <v>35</v>
      </c>
      <c r="X1984">
        <f>Tabel1[[#This Row],[I alt]]</f>
        <v>367</v>
      </c>
      <c r="Y1984">
        <f>Tabel1[[#This Row],[Passive]]</f>
        <v>31</v>
      </c>
      <c r="Z1984">
        <f>Tabel1[[#This Row],[Total Aktive]]+Tabel1[[#This Row],[Total Passive]]</f>
        <v>398</v>
      </c>
    </row>
    <row r="1985" spans="1:26" x14ac:dyDescent="0.2">
      <c r="A1985">
        <v>2021</v>
      </c>
      <c r="B1985">
        <v>176</v>
      </c>
      <c r="C1985" t="s">
        <v>162</v>
      </c>
      <c r="D1985">
        <v>4</v>
      </c>
      <c r="E1985">
        <v>0</v>
      </c>
      <c r="F1985">
        <v>5</v>
      </c>
      <c r="G1985">
        <v>2</v>
      </c>
      <c r="H1985">
        <v>299</v>
      </c>
      <c r="I1985">
        <v>122</v>
      </c>
      <c r="J1985">
        <v>0</v>
      </c>
      <c r="K1985">
        <v>0</v>
      </c>
      <c r="L1985">
        <v>42</v>
      </c>
      <c r="M1985">
        <v>23</v>
      </c>
      <c r="N1985">
        <v>19</v>
      </c>
      <c r="O1985" s="1">
        <v>8</v>
      </c>
      <c r="P1985" s="2">
        <f t="shared" si="1"/>
        <v>524</v>
      </c>
      <c r="Q1985" s="1">
        <v>35</v>
      </c>
      <c r="R1985" t="str">
        <f>_xlfn.CONCAT(Tabel1[[#This Row],[KlubNr]]," - ",Tabel1[[#This Row],[Klubnavn]])</f>
        <v>176 - Mariagerfjord Golfklub</v>
      </c>
      <c r="S1985">
        <f>Tabel1[[#This Row],[Fleks mænd]]+Tabel1[[#This Row],[Fleks damer]]</f>
        <v>65</v>
      </c>
      <c r="T1985">
        <f>Tabel1[[#This Row],[Junior drenge]]+Tabel1[[#This Row],[Junior piger]]+Tabel1[[#This Row],[Junior drenge uden banetill.]]+Tabel1[[#This Row],[Junior piger uden banetill.]]+Tabel1[[#This Row],[Senior mænd]]+Tabel1[[#This Row],[Senior damer]]</f>
        <v>432</v>
      </c>
      <c r="U1985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1985">
        <f>Tabel1[[#This Row],[Senior mænd]]+Tabel1[[#This Row],[Senior damer]]</f>
        <v>421</v>
      </c>
      <c r="W1985">
        <f>Tabel1[[#This Row],[Langdist mænd]]+Tabel1[[#This Row],[Langdist damer]]</f>
        <v>27</v>
      </c>
      <c r="X1985">
        <f>Tabel1[[#This Row],[I alt]]</f>
        <v>524</v>
      </c>
      <c r="Y1985">
        <f>Tabel1[[#This Row],[Passive]]</f>
        <v>35</v>
      </c>
      <c r="Z1985">
        <f>Tabel1[[#This Row],[Total Aktive]]+Tabel1[[#This Row],[Total Passive]]</f>
        <v>559</v>
      </c>
    </row>
    <row r="1986" spans="1:26" x14ac:dyDescent="0.2">
      <c r="A1986">
        <v>2021</v>
      </c>
      <c r="B1986">
        <v>69</v>
      </c>
      <c r="C1986" t="s">
        <v>135</v>
      </c>
      <c r="D1986">
        <v>31</v>
      </c>
      <c r="E1986">
        <v>3</v>
      </c>
      <c r="F1986">
        <v>10</v>
      </c>
      <c r="G1986">
        <v>6</v>
      </c>
      <c r="H1986">
        <v>338</v>
      </c>
      <c r="I1986">
        <v>147</v>
      </c>
      <c r="J1986">
        <v>0</v>
      </c>
      <c r="K1986">
        <v>0</v>
      </c>
      <c r="L1986">
        <v>70</v>
      </c>
      <c r="M1986">
        <v>41</v>
      </c>
      <c r="N1986">
        <v>3</v>
      </c>
      <c r="O1986" s="1">
        <v>1</v>
      </c>
      <c r="P1986" s="2">
        <f t="shared" si="1"/>
        <v>650</v>
      </c>
      <c r="Q1986" s="1">
        <v>114</v>
      </c>
      <c r="R1986" t="str">
        <f>_xlfn.CONCAT(Tabel1[[#This Row],[KlubNr]]," - ",Tabel1[[#This Row],[Klubnavn]])</f>
        <v>69 - Maribo Sø Golfklub</v>
      </c>
      <c r="S1986">
        <f>Tabel1[[#This Row],[Fleks mænd]]+Tabel1[[#This Row],[Fleks damer]]</f>
        <v>111</v>
      </c>
      <c r="T1986">
        <f>Tabel1[[#This Row],[Junior drenge]]+Tabel1[[#This Row],[Junior piger]]+Tabel1[[#This Row],[Junior drenge uden banetill.]]+Tabel1[[#This Row],[Junior piger uden banetill.]]+Tabel1[[#This Row],[Senior mænd]]+Tabel1[[#This Row],[Senior damer]]</f>
        <v>535</v>
      </c>
      <c r="U1986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1986">
        <f>Tabel1[[#This Row],[Senior mænd]]+Tabel1[[#This Row],[Senior damer]]</f>
        <v>485</v>
      </c>
      <c r="W1986">
        <f>Tabel1[[#This Row],[Langdist mænd]]+Tabel1[[#This Row],[Langdist damer]]</f>
        <v>4</v>
      </c>
      <c r="X1986">
        <f>Tabel1[[#This Row],[I alt]]</f>
        <v>650</v>
      </c>
      <c r="Y1986">
        <f>Tabel1[[#This Row],[Passive]]</f>
        <v>114</v>
      </c>
      <c r="Z1986">
        <f>Tabel1[[#This Row],[Total Aktive]]+Tabel1[[#This Row],[Total Passive]]</f>
        <v>764</v>
      </c>
    </row>
    <row r="1987" spans="1:26" x14ac:dyDescent="0.2">
      <c r="A1987">
        <v>2021</v>
      </c>
      <c r="B1987">
        <v>118</v>
      </c>
      <c r="C1987" t="s">
        <v>133</v>
      </c>
      <c r="D1987">
        <v>20</v>
      </c>
      <c r="E1987">
        <v>6</v>
      </c>
      <c r="F1987">
        <v>1</v>
      </c>
      <c r="G1987">
        <v>1</v>
      </c>
      <c r="H1987">
        <v>311</v>
      </c>
      <c r="I1987">
        <v>164</v>
      </c>
      <c r="J1987">
        <v>0</v>
      </c>
      <c r="K1987">
        <v>0</v>
      </c>
      <c r="L1987">
        <v>104</v>
      </c>
      <c r="M1987">
        <v>80</v>
      </c>
      <c r="N1987">
        <v>0</v>
      </c>
      <c r="O1987" s="1">
        <v>0</v>
      </c>
      <c r="P1987" s="2">
        <f t="shared" si="1"/>
        <v>687</v>
      </c>
      <c r="Q1987" s="1">
        <v>58</v>
      </c>
      <c r="R1987" t="str">
        <f>_xlfn.CONCAT(Tabel1[[#This Row],[KlubNr]]," - ",Tabel1[[#This Row],[Klubnavn]])</f>
        <v>118 - Marielyst Golf Klub</v>
      </c>
      <c r="S1987">
        <f>Tabel1[[#This Row],[Fleks mænd]]+Tabel1[[#This Row],[Fleks damer]]</f>
        <v>184</v>
      </c>
      <c r="T1987">
        <f>Tabel1[[#This Row],[Junior drenge]]+Tabel1[[#This Row],[Junior piger]]+Tabel1[[#This Row],[Junior drenge uden banetill.]]+Tabel1[[#This Row],[Junior piger uden banetill.]]+Tabel1[[#This Row],[Senior mænd]]+Tabel1[[#This Row],[Senior damer]]</f>
        <v>503</v>
      </c>
      <c r="U1987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1987">
        <f>Tabel1[[#This Row],[Senior mænd]]+Tabel1[[#This Row],[Senior damer]]</f>
        <v>475</v>
      </c>
      <c r="W1987">
        <f>Tabel1[[#This Row],[Langdist mænd]]+Tabel1[[#This Row],[Langdist damer]]</f>
        <v>0</v>
      </c>
      <c r="X1987">
        <f>Tabel1[[#This Row],[I alt]]</f>
        <v>687</v>
      </c>
      <c r="Y1987">
        <f>Tabel1[[#This Row],[Passive]]</f>
        <v>58</v>
      </c>
      <c r="Z1987">
        <f>Tabel1[[#This Row],[Total Aktive]]+Tabel1[[#This Row],[Total Passive]]</f>
        <v>745</v>
      </c>
    </row>
    <row r="1988" spans="1:26" x14ac:dyDescent="0.2">
      <c r="A1988">
        <v>2021</v>
      </c>
      <c r="B1988">
        <v>912</v>
      </c>
      <c r="C1988" t="s">
        <v>159</v>
      </c>
      <c r="D1988">
        <v>3</v>
      </c>
      <c r="E1988">
        <v>0</v>
      </c>
      <c r="F1988">
        <v>0</v>
      </c>
      <c r="G1988">
        <v>0</v>
      </c>
      <c r="H1988">
        <v>253</v>
      </c>
      <c r="I1988">
        <v>104</v>
      </c>
      <c r="J1988">
        <v>1</v>
      </c>
      <c r="K1988">
        <v>0</v>
      </c>
      <c r="L1988">
        <v>319</v>
      </c>
      <c r="M1988">
        <v>69</v>
      </c>
      <c r="N1988">
        <v>0</v>
      </c>
      <c r="O1988" s="1">
        <v>0</v>
      </c>
      <c r="P1988" s="2">
        <f t="shared" si="1"/>
        <v>749</v>
      </c>
      <c r="Q1988" s="1">
        <v>51</v>
      </c>
      <c r="R1988" t="str">
        <f>_xlfn.CONCAT(Tabel1[[#This Row],[KlubNr]]," - ",Tabel1[[#This Row],[Klubnavn]])</f>
        <v>912 - Markusminde Golf</v>
      </c>
      <c r="S1988">
        <f>Tabel1[[#This Row],[Fleks mænd]]+Tabel1[[#This Row],[Fleks damer]]</f>
        <v>388</v>
      </c>
      <c r="T1988">
        <f>Tabel1[[#This Row],[Junior drenge]]+Tabel1[[#This Row],[Junior piger]]+Tabel1[[#This Row],[Junior drenge uden banetill.]]+Tabel1[[#This Row],[Junior piger uden banetill.]]+Tabel1[[#This Row],[Senior mænd]]+Tabel1[[#This Row],[Senior damer]]</f>
        <v>360</v>
      </c>
      <c r="U1988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988">
        <f>Tabel1[[#This Row],[Senior mænd]]+Tabel1[[#This Row],[Senior damer]]</f>
        <v>357</v>
      </c>
      <c r="W1988">
        <f>Tabel1[[#This Row],[Langdist mænd]]+Tabel1[[#This Row],[Langdist damer]]</f>
        <v>0</v>
      </c>
      <c r="X1988">
        <f>Tabel1[[#This Row],[I alt]]</f>
        <v>749</v>
      </c>
      <c r="Y1988">
        <f>Tabel1[[#This Row],[Passive]]</f>
        <v>51</v>
      </c>
      <c r="Z1988">
        <f>Tabel1[[#This Row],[Total Aktive]]+Tabel1[[#This Row],[Total Passive]]</f>
        <v>800</v>
      </c>
    </row>
    <row r="1989" spans="1:26" x14ac:dyDescent="0.2">
      <c r="A1989">
        <v>2021</v>
      </c>
      <c r="B1989">
        <v>136</v>
      </c>
      <c r="C1989" t="s">
        <v>53</v>
      </c>
      <c r="D1989">
        <v>4</v>
      </c>
      <c r="E1989">
        <v>0</v>
      </c>
      <c r="F1989">
        <v>0</v>
      </c>
      <c r="G1989">
        <v>0</v>
      </c>
      <c r="H1989">
        <v>63</v>
      </c>
      <c r="I1989">
        <v>24</v>
      </c>
      <c r="J1989">
        <v>0</v>
      </c>
      <c r="K1989">
        <v>0</v>
      </c>
      <c r="L1989">
        <v>160</v>
      </c>
      <c r="M1989">
        <v>33</v>
      </c>
      <c r="N1989">
        <v>17</v>
      </c>
      <c r="O1989" s="1">
        <v>9</v>
      </c>
      <c r="P1989" s="2">
        <f t="shared" si="1"/>
        <v>310</v>
      </c>
      <c r="Q1989" s="1">
        <v>1</v>
      </c>
      <c r="R1989" t="str">
        <f>_xlfn.CONCAT(Tabel1[[#This Row],[KlubNr]]," - ",Tabel1[[#This Row],[Klubnavn]])</f>
        <v>136 - Mensalgård Golfklub</v>
      </c>
      <c r="S1989">
        <f>Tabel1[[#This Row],[Fleks mænd]]+Tabel1[[#This Row],[Fleks damer]]</f>
        <v>193</v>
      </c>
      <c r="T1989">
        <f>Tabel1[[#This Row],[Junior drenge]]+Tabel1[[#This Row],[Junior piger]]+Tabel1[[#This Row],[Junior drenge uden banetill.]]+Tabel1[[#This Row],[Junior piger uden banetill.]]+Tabel1[[#This Row],[Senior mænd]]+Tabel1[[#This Row],[Senior damer]]</f>
        <v>91</v>
      </c>
      <c r="U1989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1989">
        <f>Tabel1[[#This Row],[Senior mænd]]+Tabel1[[#This Row],[Senior damer]]</f>
        <v>87</v>
      </c>
      <c r="W1989">
        <f>Tabel1[[#This Row],[Langdist mænd]]+Tabel1[[#This Row],[Langdist damer]]</f>
        <v>26</v>
      </c>
      <c r="X1989">
        <f>Tabel1[[#This Row],[I alt]]</f>
        <v>310</v>
      </c>
      <c r="Y1989">
        <f>Tabel1[[#This Row],[Passive]]</f>
        <v>1</v>
      </c>
      <c r="Z1989">
        <f>Tabel1[[#This Row],[Total Aktive]]+Tabel1[[#This Row],[Total Passive]]</f>
        <v>311</v>
      </c>
    </row>
    <row r="1990" spans="1:26" x14ac:dyDescent="0.2">
      <c r="A1990">
        <v>2021</v>
      </c>
      <c r="B1990">
        <v>182</v>
      </c>
      <c r="C1990" t="s">
        <v>188</v>
      </c>
      <c r="D1990">
        <v>13</v>
      </c>
      <c r="E1990">
        <v>3</v>
      </c>
      <c r="F1990">
        <v>0</v>
      </c>
      <c r="G1990">
        <v>0</v>
      </c>
      <c r="H1990">
        <v>222</v>
      </c>
      <c r="I1990">
        <v>77</v>
      </c>
      <c r="J1990">
        <v>0</v>
      </c>
      <c r="K1990">
        <v>0</v>
      </c>
      <c r="L1990">
        <v>19</v>
      </c>
      <c r="M1990">
        <v>3</v>
      </c>
      <c r="N1990">
        <v>28</v>
      </c>
      <c r="O1990" s="1">
        <v>7</v>
      </c>
      <c r="P1990" s="2">
        <f t="shared" si="1"/>
        <v>372</v>
      </c>
      <c r="Q1990" s="1">
        <v>16</v>
      </c>
      <c r="R1990" t="str">
        <f>_xlfn.CONCAT(Tabel1[[#This Row],[KlubNr]]," - ",Tabel1[[#This Row],[Klubnavn]])</f>
        <v>182 - Midtfyns Golfklub</v>
      </c>
      <c r="S1990">
        <f>Tabel1[[#This Row],[Fleks mænd]]+Tabel1[[#This Row],[Fleks damer]]</f>
        <v>22</v>
      </c>
      <c r="T1990">
        <f>Tabel1[[#This Row],[Junior drenge]]+Tabel1[[#This Row],[Junior piger]]+Tabel1[[#This Row],[Junior drenge uden banetill.]]+Tabel1[[#This Row],[Junior piger uden banetill.]]+Tabel1[[#This Row],[Senior mænd]]+Tabel1[[#This Row],[Senior damer]]</f>
        <v>315</v>
      </c>
      <c r="U1990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1990">
        <f>Tabel1[[#This Row],[Senior mænd]]+Tabel1[[#This Row],[Senior damer]]</f>
        <v>299</v>
      </c>
      <c r="W1990">
        <f>Tabel1[[#This Row],[Langdist mænd]]+Tabel1[[#This Row],[Langdist damer]]</f>
        <v>35</v>
      </c>
      <c r="X1990">
        <f>Tabel1[[#This Row],[I alt]]</f>
        <v>372</v>
      </c>
      <c r="Y1990">
        <f>Tabel1[[#This Row],[Passive]]</f>
        <v>16</v>
      </c>
      <c r="Z1990">
        <f>Tabel1[[#This Row],[Total Aktive]]+Tabel1[[#This Row],[Total Passive]]</f>
        <v>388</v>
      </c>
    </row>
    <row r="1991" spans="1:26" x14ac:dyDescent="0.2">
      <c r="A1991">
        <v>2021</v>
      </c>
      <c r="B1991">
        <v>147</v>
      </c>
      <c r="C1991" t="s">
        <v>134</v>
      </c>
      <c r="D1991">
        <v>16</v>
      </c>
      <c r="E1991">
        <v>1</v>
      </c>
      <c r="F1991">
        <v>22</v>
      </c>
      <c r="G1991">
        <v>5</v>
      </c>
      <c r="H1991">
        <v>657</v>
      </c>
      <c r="I1991">
        <v>221</v>
      </c>
      <c r="J1991">
        <v>0</v>
      </c>
      <c r="K1991">
        <v>0</v>
      </c>
      <c r="L1991">
        <v>406</v>
      </c>
      <c r="M1991">
        <v>69</v>
      </c>
      <c r="N1991">
        <v>19</v>
      </c>
      <c r="O1991" s="1">
        <v>7</v>
      </c>
      <c r="P1991" s="2">
        <f t="shared" si="1"/>
        <v>1423</v>
      </c>
      <c r="Q1991" s="1">
        <v>32</v>
      </c>
      <c r="R1991" t="str">
        <f>_xlfn.CONCAT(Tabel1[[#This Row],[KlubNr]]," - ",Tabel1[[#This Row],[Klubnavn]])</f>
        <v>147 - Midtsjællands Golfklub</v>
      </c>
      <c r="S1991">
        <f>Tabel1[[#This Row],[Fleks mænd]]+Tabel1[[#This Row],[Fleks damer]]</f>
        <v>475</v>
      </c>
      <c r="T1991">
        <f>Tabel1[[#This Row],[Junior drenge]]+Tabel1[[#This Row],[Junior piger]]+Tabel1[[#This Row],[Junior drenge uden banetill.]]+Tabel1[[#This Row],[Junior piger uden banetill.]]+Tabel1[[#This Row],[Senior mænd]]+Tabel1[[#This Row],[Senior damer]]</f>
        <v>922</v>
      </c>
      <c r="U1991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1991">
        <f>Tabel1[[#This Row],[Senior mænd]]+Tabel1[[#This Row],[Senior damer]]</f>
        <v>878</v>
      </c>
      <c r="W1991">
        <f>Tabel1[[#This Row],[Langdist mænd]]+Tabel1[[#This Row],[Langdist damer]]</f>
        <v>26</v>
      </c>
      <c r="X1991">
        <f>Tabel1[[#This Row],[I alt]]</f>
        <v>1423</v>
      </c>
      <c r="Y1991">
        <f>Tabel1[[#This Row],[Passive]]</f>
        <v>32</v>
      </c>
      <c r="Z1991">
        <f>Tabel1[[#This Row],[Total Aktive]]+Tabel1[[#This Row],[Total Passive]]</f>
        <v>1455</v>
      </c>
    </row>
    <row r="1992" spans="1:26" x14ac:dyDescent="0.2">
      <c r="A1992">
        <v>2021</v>
      </c>
      <c r="B1992">
        <v>79</v>
      </c>
      <c r="C1992" t="s">
        <v>64</v>
      </c>
      <c r="D1992">
        <v>20</v>
      </c>
      <c r="E1992">
        <v>3</v>
      </c>
      <c r="F1992">
        <v>20</v>
      </c>
      <c r="G1992">
        <v>2</v>
      </c>
      <c r="H1992">
        <v>766</v>
      </c>
      <c r="I1992">
        <v>351</v>
      </c>
      <c r="J1992">
        <v>0</v>
      </c>
      <c r="K1992">
        <v>0</v>
      </c>
      <c r="L1992">
        <v>0</v>
      </c>
      <c r="M1992">
        <v>0</v>
      </c>
      <c r="N1992">
        <v>10</v>
      </c>
      <c r="O1992" s="1">
        <v>4</v>
      </c>
      <c r="P1992" s="2">
        <f t="shared" si="1"/>
        <v>1176</v>
      </c>
      <c r="Q1992" s="1">
        <v>43</v>
      </c>
      <c r="R1992" t="str">
        <f>_xlfn.CONCAT(Tabel1[[#This Row],[KlubNr]]," - ",Tabel1[[#This Row],[Klubnavn]])</f>
        <v>79 - Mollerup Golf Club</v>
      </c>
      <c r="S1992">
        <f>Tabel1[[#This Row],[Fleks mænd]]+Tabel1[[#This Row],[Fleks damer]]</f>
        <v>0</v>
      </c>
      <c r="T1992">
        <f>Tabel1[[#This Row],[Junior drenge]]+Tabel1[[#This Row],[Junior piger]]+Tabel1[[#This Row],[Junior drenge uden banetill.]]+Tabel1[[#This Row],[Junior piger uden banetill.]]+Tabel1[[#This Row],[Senior mænd]]+Tabel1[[#This Row],[Senior damer]]</f>
        <v>1162</v>
      </c>
      <c r="U1992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1992">
        <f>Tabel1[[#This Row],[Senior mænd]]+Tabel1[[#This Row],[Senior damer]]</f>
        <v>1117</v>
      </c>
      <c r="W1992">
        <f>Tabel1[[#This Row],[Langdist mænd]]+Tabel1[[#This Row],[Langdist damer]]</f>
        <v>14</v>
      </c>
      <c r="X1992">
        <f>Tabel1[[#This Row],[I alt]]</f>
        <v>1176</v>
      </c>
      <c r="Y1992">
        <f>Tabel1[[#This Row],[Passive]]</f>
        <v>43</v>
      </c>
      <c r="Z1992">
        <f>Tabel1[[#This Row],[Total Aktive]]+Tabel1[[#This Row],[Total Passive]]</f>
        <v>1219</v>
      </c>
    </row>
    <row r="1993" spans="1:26" x14ac:dyDescent="0.2">
      <c r="A1993">
        <v>2021</v>
      </c>
      <c r="B1993">
        <v>57</v>
      </c>
      <c r="C1993" t="s">
        <v>218</v>
      </c>
      <c r="D1993">
        <v>16</v>
      </c>
      <c r="E1993">
        <v>0</v>
      </c>
      <c r="F1993">
        <v>18</v>
      </c>
      <c r="G1993">
        <v>9</v>
      </c>
      <c r="H1993">
        <v>438</v>
      </c>
      <c r="I1993">
        <v>166</v>
      </c>
      <c r="J1993">
        <v>0</v>
      </c>
      <c r="K1993">
        <v>0</v>
      </c>
      <c r="L1993">
        <v>59</v>
      </c>
      <c r="M1993">
        <v>19</v>
      </c>
      <c r="N1993">
        <v>1</v>
      </c>
      <c r="O1993" s="1">
        <v>1</v>
      </c>
      <c r="P1993" s="2">
        <f t="shared" si="1"/>
        <v>727</v>
      </c>
      <c r="Q1993" s="1">
        <v>5</v>
      </c>
      <c r="R1993" t="str">
        <f>_xlfn.CONCAT(Tabel1[[#This Row],[KlubNr]]," - ",Tabel1[[#This Row],[Klubnavn]])</f>
        <v>57 - Morsø GolfKlub</v>
      </c>
      <c r="S1993">
        <f>Tabel1[[#This Row],[Fleks mænd]]+Tabel1[[#This Row],[Fleks damer]]</f>
        <v>78</v>
      </c>
      <c r="T1993">
        <f>Tabel1[[#This Row],[Junior drenge]]+Tabel1[[#This Row],[Junior piger]]+Tabel1[[#This Row],[Junior drenge uden banetill.]]+Tabel1[[#This Row],[Junior piger uden banetill.]]+Tabel1[[#This Row],[Senior mænd]]+Tabel1[[#This Row],[Senior damer]]</f>
        <v>647</v>
      </c>
      <c r="U1993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1993">
        <f>Tabel1[[#This Row],[Senior mænd]]+Tabel1[[#This Row],[Senior damer]]</f>
        <v>604</v>
      </c>
      <c r="W1993">
        <f>Tabel1[[#This Row],[Langdist mænd]]+Tabel1[[#This Row],[Langdist damer]]</f>
        <v>2</v>
      </c>
      <c r="X1993">
        <f>Tabel1[[#This Row],[I alt]]</f>
        <v>727</v>
      </c>
      <c r="Y1993">
        <f>Tabel1[[#This Row],[Passive]]</f>
        <v>5</v>
      </c>
      <c r="Z1993">
        <f>Tabel1[[#This Row],[Total Aktive]]+Tabel1[[#This Row],[Total Passive]]</f>
        <v>732</v>
      </c>
    </row>
    <row r="1994" spans="1:26" x14ac:dyDescent="0.2">
      <c r="A1994">
        <v>2021</v>
      </c>
      <c r="B1994">
        <v>28</v>
      </c>
      <c r="C1994" t="s">
        <v>48</v>
      </c>
      <c r="D1994">
        <v>26</v>
      </c>
      <c r="E1994">
        <v>2</v>
      </c>
      <c r="F1994">
        <v>13</v>
      </c>
      <c r="G1994">
        <v>4</v>
      </c>
      <c r="H1994">
        <v>727</v>
      </c>
      <c r="I1994">
        <v>225</v>
      </c>
      <c r="J1994">
        <v>2</v>
      </c>
      <c r="K1994">
        <v>1</v>
      </c>
      <c r="L1994">
        <v>144</v>
      </c>
      <c r="M1994">
        <v>85</v>
      </c>
      <c r="N1994">
        <v>0</v>
      </c>
      <c r="O1994" s="1">
        <v>0</v>
      </c>
      <c r="P1994" s="2">
        <f t="shared" si="1"/>
        <v>1229</v>
      </c>
      <c r="Q1994" s="1">
        <v>76</v>
      </c>
      <c r="R1994" t="str">
        <f>_xlfn.CONCAT(Tabel1[[#This Row],[KlubNr]]," - ",Tabel1[[#This Row],[Klubnavn]])</f>
        <v>28 - Mølleåens Golf Klub</v>
      </c>
      <c r="S1994">
        <f>Tabel1[[#This Row],[Fleks mænd]]+Tabel1[[#This Row],[Fleks damer]]</f>
        <v>229</v>
      </c>
      <c r="T1994">
        <f>Tabel1[[#This Row],[Junior drenge]]+Tabel1[[#This Row],[Junior piger]]+Tabel1[[#This Row],[Junior drenge uden banetill.]]+Tabel1[[#This Row],[Junior piger uden banetill.]]+Tabel1[[#This Row],[Senior mænd]]+Tabel1[[#This Row],[Senior damer]]</f>
        <v>997</v>
      </c>
      <c r="U1994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1994">
        <f>Tabel1[[#This Row],[Senior mænd]]+Tabel1[[#This Row],[Senior damer]]</f>
        <v>952</v>
      </c>
      <c r="W1994">
        <f>Tabel1[[#This Row],[Langdist mænd]]+Tabel1[[#This Row],[Langdist damer]]</f>
        <v>0</v>
      </c>
      <c r="X1994">
        <f>Tabel1[[#This Row],[I alt]]</f>
        <v>1229</v>
      </c>
      <c r="Y1994">
        <f>Tabel1[[#This Row],[Passive]]</f>
        <v>76</v>
      </c>
      <c r="Z1994">
        <f>Tabel1[[#This Row],[Total Aktive]]+Tabel1[[#This Row],[Total Passive]]</f>
        <v>1305</v>
      </c>
    </row>
    <row r="1995" spans="1:26" x14ac:dyDescent="0.2">
      <c r="A1995">
        <v>2021</v>
      </c>
      <c r="B1995">
        <v>98</v>
      </c>
      <c r="C1995" t="s">
        <v>161</v>
      </c>
      <c r="D1995">
        <v>36</v>
      </c>
      <c r="E1995">
        <v>12</v>
      </c>
      <c r="F1995">
        <v>1</v>
      </c>
      <c r="G1995">
        <v>1</v>
      </c>
      <c r="H1995">
        <v>222</v>
      </c>
      <c r="I1995">
        <v>78</v>
      </c>
      <c r="J1995">
        <v>0</v>
      </c>
      <c r="K1995">
        <v>0</v>
      </c>
      <c r="L1995">
        <v>44</v>
      </c>
      <c r="M1995">
        <v>16</v>
      </c>
      <c r="N1995">
        <v>23</v>
      </c>
      <c r="O1995" s="1">
        <v>3</v>
      </c>
      <c r="P1995" s="2">
        <f t="shared" si="1"/>
        <v>436</v>
      </c>
      <c r="Q1995" s="1">
        <v>17</v>
      </c>
      <c r="R1995" t="str">
        <f>_xlfn.CONCAT(Tabel1[[#This Row],[KlubNr]]," - ",Tabel1[[#This Row],[Klubnavn]])</f>
        <v>98 - Møn Golfklub</v>
      </c>
      <c r="S1995">
        <f>Tabel1[[#This Row],[Fleks mænd]]+Tabel1[[#This Row],[Fleks damer]]</f>
        <v>60</v>
      </c>
      <c r="T1995">
        <f>Tabel1[[#This Row],[Junior drenge]]+Tabel1[[#This Row],[Junior piger]]+Tabel1[[#This Row],[Junior drenge uden banetill.]]+Tabel1[[#This Row],[Junior piger uden banetill.]]+Tabel1[[#This Row],[Senior mænd]]+Tabel1[[#This Row],[Senior damer]]</f>
        <v>350</v>
      </c>
      <c r="U1995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1995">
        <f>Tabel1[[#This Row],[Senior mænd]]+Tabel1[[#This Row],[Senior damer]]</f>
        <v>300</v>
      </c>
      <c r="W1995">
        <f>Tabel1[[#This Row],[Langdist mænd]]+Tabel1[[#This Row],[Langdist damer]]</f>
        <v>26</v>
      </c>
      <c r="X1995">
        <f>Tabel1[[#This Row],[I alt]]</f>
        <v>436</v>
      </c>
      <c r="Y1995">
        <f>Tabel1[[#This Row],[Passive]]</f>
        <v>17</v>
      </c>
      <c r="Z1995">
        <f>Tabel1[[#This Row],[Total Aktive]]+Tabel1[[#This Row],[Total Passive]]</f>
        <v>453</v>
      </c>
    </row>
    <row r="1996" spans="1:26" x14ac:dyDescent="0.2">
      <c r="A1996">
        <v>2021</v>
      </c>
      <c r="B1996">
        <v>55</v>
      </c>
      <c r="C1996" t="s">
        <v>177</v>
      </c>
      <c r="D1996">
        <v>4</v>
      </c>
      <c r="E1996">
        <v>2</v>
      </c>
      <c r="F1996">
        <v>0</v>
      </c>
      <c r="G1996">
        <v>0</v>
      </c>
      <c r="H1996">
        <v>164</v>
      </c>
      <c r="I1996">
        <v>101</v>
      </c>
      <c r="J1996">
        <v>0</v>
      </c>
      <c r="K1996">
        <v>0</v>
      </c>
      <c r="L1996">
        <v>104</v>
      </c>
      <c r="M1996">
        <v>38</v>
      </c>
      <c r="N1996">
        <v>4</v>
      </c>
      <c r="O1996" s="1">
        <v>1</v>
      </c>
      <c r="P1996" s="2">
        <f t="shared" si="1"/>
        <v>418</v>
      </c>
      <c r="Q1996" s="1">
        <v>10</v>
      </c>
      <c r="R1996" t="str">
        <f>_xlfn.CONCAT(Tabel1[[#This Row],[KlubNr]]," - ",Tabel1[[#This Row],[Klubnavn]])</f>
        <v>55 - Nexø Golf Klub</v>
      </c>
      <c r="S1996">
        <f>Tabel1[[#This Row],[Fleks mænd]]+Tabel1[[#This Row],[Fleks damer]]</f>
        <v>142</v>
      </c>
      <c r="T1996">
        <f>Tabel1[[#This Row],[Junior drenge]]+Tabel1[[#This Row],[Junior piger]]+Tabel1[[#This Row],[Junior drenge uden banetill.]]+Tabel1[[#This Row],[Junior piger uden banetill.]]+Tabel1[[#This Row],[Senior mænd]]+Tabel1[[#This Row],[Senior damer]]</f>
        <v>271</v>
      </c>
      <c r="U1996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1996">
        <f>Tabel1[[#This Row],[Senior mænd]]+Tabel1[[#This Row],[Senior damer]]</f>
        <v>265</v>
      </c>
      <c r="W1996">
        <f>Tabel1[[#This Row],[Langdist mænd]]+Tabel1[[#This Row],[Langdist damer]]</f>
        <v>5</v>
      </c>
      <c r="X1996">
        <f>Tabel1[[#This Row],[I alt]]</f>
        <v>418</v>
      </c>
      <c r="Y1996">
        <f>Tabel1[[#This Row],[Passive]]</f>
        <v>10</v>
      </c>
      <c r="Z1996">
        <f>Tabel1[[#This Row],[Total Aktive]]+Tabel1[[#This Row],[Total Passive]]</f>
        <v>428</v>
      </c>
    </row>
    <row r="1997" spans="1:26" x14ac:dyDescent="0.2">
      <c r="A1997">
        <v>2021</v>
      </c>
      <c r="B1997">
        <v>124</v>
      </c>
      <c r="C1997" t="s">
        <v>85</v>
      </c>
      <c r="D1997">
        <v>15</v>
      </c>
      <c r="E1997">
        <v>1</v>
      </c>
      <c r="F1997">
        <v>8</v>
      </c>
      <c r="G1997">
        <v>3</v>
      </c>
      <c r="H1997">
        <v>456</v>
      </c>
      <c r="I1997">
        <v>180</v>
      </c>
      <c r="J1997">
        <v>2</v>
      </c>
      <c r="K1997">
        <v>0</v>
      </c>
      <c r="L1997">
        <v>455</v>
      </c>
      <c r="M1997">
        <v>249</v>
      </c>
      <c r="N1997">
        <v>1</v>
      </c>
      <c r="O1997" s="1">
        <v>0</v>
      </c>
      <c r="P1997" s="2">
        <f t="shared" si="1"/>
        <v>1370</v>
      </c>
      <c r="Q1997" s="1">
        <v>5</v>
      </c>
      <c r="R1997" t="str">
        <f>_xlfn.CONCAT(Tabel1[[#This Row],[KlubNr]]," - ",Tabel1[[#This Row],[Klubnavn]])</f>
        <v>124 - Nivå Golf Klub</v>
      </c>
      <c r="S1997">
        <f>Tabel1[[#This Row],[Fleks mænd]]+Tabel1[[#This Row],[Fleks damer]]</f>
        <v>704</v>
      </c>
      <c r="T1997">
        <f>Tabel1[[#This Row],[Junior drenge]]+Tabel1[[#This Row],[Junior piger]]+Tabel1[[#This Row],[Junior drenge uden banetill.]]+Tabel1[[#This Row],[Junior piger uden banetill.]]+Tabel1[[#This Row],[Senior mænd]]+Tabel1[[#This Row],[Senior damer]]</f>
        <v>663</v>
      </c>
      <c r="U1997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1997">
        <f>Tabel1[[#This Row],[Senior mænd]]+Tabel1[[#This Row],[Senior damer]]</f>
        <v>636</v>
      </c>
      <c r="W1997">
        <f>Tabel1[[#This Row],[Langdist mænd]]+Tabel1[[#This Row],[Langdist damer]]</f>
        <v>1</v>
      </c>
      <c r="X1997">
        <f>Tabel1[[#This Row],[I alt]]</f>
        <v>1370</v>
      </c>
      <c r="Y1997">
        <f>Tabel1[[#This Row],[Passive]]</f>
        <v>5</v>
      </c>
      <c r="Z1997">
        <f>Tabel1[[#This Row],[Total Aktive]]+Tabel1[[#This Row],[Total Passive]]</f>
        <v>1375</v>
      </c>
    </row>
    <row r="1998" spans="1:26" x14ac:dyDescent="0.2">
      <c r="A1998">
        <v>2021</v>
      </c>
      <c r="B1998">
        <v>104</v>
      </c>
      <c r="C1998" t="s">
        <v>171</v>
      </c>
      <c r="D1998">
        <v>7</v>
      </c>
      <c r="E1998">
        <v>2</v>
      </c>
      <c r="F1998">
        <v>0</v>
      </c>
      <c r="G1998">
        <v>1</v>
      </c>
      <c r="H1998">
        <v>246</v>
      </c>
      <c r="I1998">
        <v>74</v>
      </c>
      <c r="J1998">
        <v>0</v>
      </c>
      <c r="K1998">
        <v>0</v>
      </c>
      <c r="L1998">
        <v>31</v>
      </c>
      <c r="M1998">
        <v>11</v>
      </c>
      <c r="N1998">
        <v>0</v>
      </c>
      <c r="O1998" s="1">
        <v>0</v>
      </c>
      <c r="P1998" s="2">
        <f t="shared" si="1"/>
        <v>372</v>
      </c>
      <c r="Q1998" s="1">
        <v>2</v>
      </c>
      <c r="R1998" t="str">
        <f>_xlfn.CONCAT(Tabel1[[#This Row],[KlubNr]]," - ",Tabel1[[#This Row],[Klubnavn]])</f>
        <v>104 - Nordborg Golfklub</v>
      </c>
      <c r="S1998">
        <f>Tabel1[[#This Row],[Fleks mænd]]+Tabel1[[#This Row],[Fleks damer]]</f>
        <v>42</v>
      </c>
      <c r="T1998">
        <f>Tabel1[[#This Row],[Junior drenge]]+Tabel1[[#This Row],[Junior piger]]+Tabel1[[#This Row],[Junior drenge uden banetill.]]+Tabel1[[#This Row],[Junior piger uden banetill.]]+Tabel1[[#This Row],[Senior mænd]]+Tabel1[[#This Row],[Senior damer]]</f>
        <v>330</v>
      </c>
      <c r="U1998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1998">
        <f>Tabel1[[#This Row],[Senior mænd]]+Tabel1[[#This Row],[Senior damer]]</f>
        <v>320</v>
      </c>
      <c r="W1998">
        <f>Tabel1[[#This Row],[Langdist mænd]]+Tabel1[[#This Row],[Langdist damer]]</f>
        <v>0</v>
      </c>
      <c r="X1998">
        <f>Tabel1[[#This Row],[I alt]]</f>
        <v>372</v>
      </c>
      <c r="Y1998">
        <f>Tabel1[[#This Row],[Passive]]</f>
        <v>2</v>
      </c>
      <c r="Z1998">
        <f>Tabel1[[#This Row],[Total Aktive]]+Tabel1[[#This Row],[Total Passive]]</f>
        <v>374</v>
      </c>
    </row>
    <row r="1999" spans="1:26" x14ac:dyDescent="0.2">
      <c r="A1999">
        <v>2021</v>
      </c>
      <c r="B1999">
        <v>56</v>
      </c>
      <c r="C1999" t="s">
        <v>187</v>
      </c>
      <c r="D1999">
        <v>38</v>
      </c>
      <c r="E1999">
        <v>4</v>
      </c>
      <c r="F1999">
        <v>1</v>
      </c>
      <c r="G1999">
        <v>2</v>
      </c>
      <c r="H1999">
        <v>226</v>
      </c>
      <c r="I1999">
        <v>79</v>
      </c>
      <c r="J1999">
        <v>0</v>
      </c>
      <c r="K1999">
        <v>0</v>
      </c>
      <c r="L1999">
        <v>0</v>
      </c>
      <c r="M1999">
        <v>0</v>
      </c>
      <c r="N1999">
        <v>0</v>
      </c>
      <c r="O1999" s="1">
        <v>0</v>
      </c>
      <c r="P1999" s="2">
        <f t="shared" si="1"/>
        <v>350</v>
      </c>
      <c r="Q1999" s="1">
        <v>3</v>
      </c>
      <c r="R1999" t="str">
        <f>_xlfn.CONCAT(Tabel1[[#This Row],[KlubNr]]," - ",Tabel1[[#This Row],[Klubnavn]])</f>
        <v>56 - Nordbornholms Golf Klub</v>
      </c>
      <c r="S1999">
        <f>Tabel1[[#This Row],[Fleks mænd]]+Tabel1[[#This Row],[Fleks damer]]</f>
        <v>0</v>
      </c>
      <c r="T1999">
        <f>Tabel1[[#This Row],[Junior drenge]]+Tabel1[[#This Row],[Junior piger]]+Tabel1[[#This Row],[Junior drenge uden banetill.]]+Tabel1[[#This Row],[Junior piger uden banetill.]]+Tabel1[[#This Row],[Senior mænd]]+Tabel1[[#This Row],[Senior damer]]</f>
        <v>350</v>
      </c>
      <c r="U1999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1999">
        <f>Tabel1[[#This Row],[Senior mænd]]+Tabel1[[#This Row],[Senior damer]]</f>
        <v>305</v>
      </c>
      <c r="W1999">
        <f>Tabel1[[#This Row],[Langdist mænd]]+Tabel1[[#This Row],[Langdist damer]]</f>
        <v>0</v>
      </c>
      <c r="X1999">
        <f>Tabel1[[#This Row],[I alt]]</f>
        <v>350</v>
      </c>
      <c r="Y1999">
        <f>Tabel1[[#This Row],[Passive]]</f>
        <v>3</v>
      </c>
      <c r="Z1999">
        <f>Tabel1[[#This Row],[Total Aktive]]+Tabel1[[#This Row],[Total Passive]]</f>
        <v>353</v>
      </c>
    </row>
    <row r="2000" spans="1:26" x14ac:dyDescent="0.2">
      <c r="A2000">
        <v>2021</v>
      </c>
      <c r="B2000">
        <v>76</v>
      </c>
      <c r="C2000" t="s">
        <v>132</v>
      </c>
      <c r="D2000">
        <v>7</v>
      </c>
      <c r="E2000">
        <v>2</v>
      </c>
      <c r="F2000">
        <v>3</v>
      </c>
      <c r="G2000">
        <v>0</v>
      </c>
      <c r="H2000">
        <v>299</v>
      </c>
      <c r="I2000">
        <v>160</v>
      </c>
      <c r="J2000">
        <v>0</v>
      </c>
      <c r="K2000">
        <v>0</v>
      </c>
      <c r="L2000">
        <v>33</v>
      </c>
      <c r="M2000">
        <v>20</v>
      </c>
      <c r="N2000">
        <v>10</v>
      </c>
      <c r="O2000" s="1">
        <v>4</v>
      </c>
      <c r="P2000" s="2">
        <f t="shared" si="1"/>
        <v>538</v>
      </c>
      <c r="Q2000" s="1">
        <v>82</v>
      </c>
      <c r="R2000" t="str">
        <f>_xlfn.CONCAT(Tabel1[[#This Row],[KlubNr]]," - ",Tabel1[[#This Row],[Klubnavn]])</f>
        <v>76 - Norddjurs Golfklub</v>
      </c>
      <c r="S2000">
        <f>Tabel1[[#This Row],[Fleks mænd]]+Tabel1[[#This Row],[Fleks damer]]</f>
        <v>53</v>
      </c>
      <c r="T2000">
        <f>Tabel1[[#This Row],[Junior drenge]]+Tabel1[[#This Row],[Junior piger]]+Tabel1[[#This Row],[Junior drenge uden banetill.]]+Tabel1[[#This Row],[Junior piger uden banetill.]]+Tabel1[[#This Row],[Senior mænd]]+Tabel1[[#This Row],[Senior damer]]</f>
        <v>471</v>
      </c>
      <c r="U2000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2000">
        <f>Tabel1[[#This Row],[Senior mænd]]+Tabel1[[#This Row],[Senior damer]]</f>
        <v>459</v>
      </c>
      <c r="W2000">
        <f>Tabel1[[#This Row],[Langdist mænd]]+Tabel1[[#This Row],[Langdist damer]]</f>
        <v>14</v>
      </c>
      <c r="X2000">
        <f>Tabel1[[#This Row],[I alt]]</f>
        <v>538</v>
      </c>
      <c r="Y2000">
        <f>Tabel1[[#This Row],[Passive]]</f>
        <v>82</v>
      </c>
      <c r="Z2000">
        <f>Tabel1[[#This Row],[Total Aktive]]+Tabel1[[#This Row],[Total Passive]]</f>
        <v>620</v>
      </c>
    </row>
    <row r="2001" spans="1:26" x14ac:dyDescent="0.2">
      <c r="A2001">
        <v>2021</v>
      </c>
      <c r="B2001">
        <v>29</v>
      </c>
      <c r="C2001" t="s">
        <v>102</v>
      </c>
      <c r="D2001">
        <v>42</v>
      </c>
      <c r="E2001">
        <v>12</v>
      </c>
      <c r="F2001">
        <v>0</v>
      </c>
      <c r="G2001">
        <v>0</v>
      </c>
      <c r="H2001">
        <v>534</v>
      </c>
      <c r="I2001">
        <v>279</v>
      </c>
      <c r="J2001">
        <v>0</v>
      </c>
      <c r="K2001">
        <v>0</v>
      </c>
      <c r="L2001">
        <v>31</v>
      </c>
      <c r="M2001">
        <v>10</v>
      </c>
      <c r="N2001">
        <v>16</v>
      </c>
      <c r="O2001" s="1">
        <v>7</v>
      </c>
      <c r="P2001" s="2">
        <f t="shared" si="1"/>
        <v>931</v>
      </c>
      <c r="Q2001" s="1">
        <v>45</v>
      </c>
      <c r="R2001" t="str">
        <f>_xlfn.CONCAT(Tabel1[[#This Row],[KlubNr]]," - ",Tabel1[[#This Row],[Klubnavn]])</f>
        <v>29 - Nordvestjysk Golfklub</v>
      </c>
      <c r="S2001">
        <f>Tabel1[[#This Row],[Fleks mænd]]+Tabel1[[#This Row],[Fleks damer]]</f>
        <v>41</v>
      </c>
      <c r="T2001">
        <f>Tabel1[[#This Row],[Junior drenge]]+Tabel1[[#This Row],[Junior piger]]+Tabel1[[#This Row],[Junior drenge uden banetill.]]+Tabel1[[#This Row],[Junior piger uden banetill.]]+Tabel1[[#This Row],[Senior mænd]]+Tabel1[[#This Row],[Senior damer]]</f>
        <v>867</v>
      </c>
      <c r="U2001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2001">
        <f>Tabel1[[#This Row],[Senior mænd]]+Tabel1[[#This Row],[Senior damer]]</f>
        <v>813</v>
      </c>
      <c r="W2001">
        <f>Tabel1[[#This Row],[Langdist mænd]]+Tabel1[[#This Row],[Langdist damer]]</f>
        <v>23</v>
      </c>
      <c r="X2001">
        <f>Tabel1[[#This Row],[I alt]]</f>
        <v>931</v>
      </c>
      <c r="Y2001">
        <f>Tabel1[[#This Row],[Passive]]</f>
        <v>45</v>
      </c>
      <c r="Z2001">
        <f>Tabel1[[#This Row],[Total Aktive]]+Tabel1[[#This Row],[Total Passive]]</f>
        <v>976</v>
      </c>
    </row>
    <row r="2002" spans="1:26" x14ac:dyDescent="0.2">
      <c r="A2002">
        <v>2021</v>
      </c>
      <c r="B2002">
        <v>139</v>
      </c>
      <c r="C2002" t="s">
        <v>121</v>
      </c>
      <c r="D2002">
        <v>29</v>
      </c>
      <c r="E2002">
        <v>6</v>
      </c>
      <c r="F2002">
        <v>15</v>
      </c>
      <c r="G2002">
        <v>10</v>
      </c>
      <c r="H2002">
        <v>512</v>
      </c>
      <c r="I2002">
        <v>237</v>
      </c>
      <c r="J2002">
        <v>0</v>
      </c>
      <c r="K2002">
        <v>0</v>
      </c>
      <c r="L2002">
        <v>64</v>
      </c>
      <c r="M2002">
        <v>26</v>
      </c>
      <c r="N2002">
        <v>3</v>
      </c>
      <c r="O2002" s="1">
        <v>3</v>
      </c>
      <c r="P2002" s="2">
        <f t="shared" si="1"/>
        <v>905</v>
      </c>
      <c r="Q2002" s="1">
        <v>31</v>
      </c>
      <c r="R2002" t="str">
        <f>_xlfn.CONCAT(Tabel1[[#This Row],[KlubNr]]," - ",Tabel1[[#This Row],[Klubnavn]])</f>
        <v>139 - Næstved Golfklub</v>
      </c>
      <c r="S2002">
        <f>Tabel1[[#This Row],[Fleks mænd]]+Tabel1[[#This Row],[Fleks damer]]</f>
        <v>90</v>
      </c>
      <c r="T2002">
        <f>Tabel1[[#This Row],[Junior drenge]]+Tabel1[[#This Row],[Junior piger]]+Tabel1[[#This Row],[Junior drenge uden banetill.]]+Tabel1[[#This Row],[Junior piger uden banetill.]]+Tabel1[[#This Row],[Senior mænd]]+Tabel1[[#This Row],[Senior damer]]</f>
        <v>809</v>
      </c>
      <c r="U2002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2002">
        <f>Tabel1[[#This Row],[Senior mænd]]+Tabel1[[#This Row],[Senior damer]]</f>
        <v>749</v>
      </c>
      <c r="W2002">
        <f>Tabel1[[#This Row],[Langdist mænd]]+Tabel1[[#This Row],[Langdist damer]]</f>
        <v>6</v>
      </c>
      <c r="X2002">
        <f>Tabel1[[#This Row],[I alt]]</f>
        <v>905</v>
      </c>
      <c r="Y2002">
        <f>Tabel1[[#This Row],[Passive]]</f>
        <v>31</v>
      </c>
      <c r="Z2002">
        <f>Tabel1[[#This Row],[Total Aktive]]+Tabel1[[#This Row],[Total Passive]]</f>
        <v>936</v>
      </c>
    </row>
    <row r="2003" spans="1:26" x14ac:dyDescent="0.2">
      <c r="A2003">
        <v>2021</v>
      </c>
      <c r="B2003">
        <v>94</v>
      </c>
      <c r="C2003" t="s">
        <v>79</v>
      </c>
      <c r="D2003">
        <v>33</v>
      </c>
      <c r="E2003">
        <v>8</v>
      </c>
      <c r="F2003">
        <v>8</v>
      </c>
      <c r="G2003">
        <v>0</v>
      </c>
      <c r="H2003">
        <v>580</v>
      </c>
      <c r="I2003">
        <v>311</v>
      </c>
      <c r="J2003">
        <v>0</v>
      </c>
      <c r="K2003">
        <v>0</v>
      </c>
      <c r="L2003">
        <v>64</v>
      </c>
      <c r="M2003">
        <v>30</v>
      </c>
      <c r="N2003">
        <v>3</v>
      </c>
      <c r="O2003" s="1">
        <v>1</v>
      </c>
      <c r="P2003" s="2">
        <f t="shared" si="1"/>
        <v>1038</v>
      </c>
      <c r="Q2003" s="1">
        <v>46</v>
      </c>
      <c r="R2003" t="str">
        <f>_xlfn.CONCAT(Tabel1[[#This Row],[KlubNr]]," - ",Tabel1[[#This Row],[Klubnavn]])</f>
        <v>94 - Odder Golfklub</v>
      </c>
      <c r="S2003">
        <f>Tabel1[[#This Row],[Fleks mænd]]+Tabel1[[#This Row],[Fleks damer]]</f>
        <v>94</v>
      </c>
      <c r="T2003">
        <f>Tabel1[[#This Row],[Junior drenge]]+Tabel1[[#This Row],[Junior piger]]+Tabel1[[#This Row],[Junior drenge uden banetill.]]+Tabel1[[#This Row],[Junior piger uden banetill.]]+Tabel1[[#This Row],[Senior mænd]]+Tabel1[[#This Row],[Senior damer]]</f>
        <v>940</v>
      </c>
      <c r="U2003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2003">
        <f>Tabel1[[#This Row],[Senior mænd]]+Tabel1[[#This Row],[Senior damer]]</f>
        <v>891</v>
      </c>
      <c r="W2003">
        <f>Tabel1[[#This Row],[Langdist mænd]]+Tabel1[[#This Row],[Langdist damer]]</f>
        <v>4</v>
      </c>
      <c r="X2003">
        <f>Tabel1[[#This Row],[I alt]]</f>
        <v>1038</v>
      </c>
      <c r="Y2003">
        <f>Tabel1[[#This Row],[Passive]]</f>
        <v>46</v>
      </c>
      <c r="Z2003">
        <f>Tabel1[[#This Row],[Total Aktive]]+Tabel1[[#This Row],[Total Passive]]</f>
        <v>1084</v>
      </c>
    </row>
    <row r="2004" spans="1:26" x14ac:dyDescent="0.2">
      <c r="A2004">
        <v>2021</v>
      </c>
      <c r="B2004">
        <v>101</v>
      </c>
      <c r="C2004" t="s">
        <v>29</v>
      </c>
      <c r="D2004">
        <v>75</v>
      </c>
      <c r="E2004">
        <v>19</v>
      </c>
      <c r="F2004">
        <v>8</v>
      </c>
      <c r="G2004">
        <v>3</v>
      </c>
      <c r="H2004">
        <v>1084</v>
      </c>
      <c r="I2004">
        <v>335</v>
      </c>
      <c r="J2004">
        <v>0</v>
      </c>
      <c r="K2004">
        <v>0</v>
      </c>
      <c r="L2004">
        <v>133</v>
      </c>
      <c r="M2004">
        <v>44</v>
      </c>
      <c r="N2004">
        <v>8</v>
      </c>
      <c r="O2004" s="1">
        <v>3</v>
      </c>
      <c r="P2004" s="2">
        <f t="shared" si="1"/>
        <v>1712</v>
      </c>
      <c r="Q2004" s="1">
        <v>37</v>
      </c>
      <c r="R2004" t="str">
        <f>_xlfn.CONCAT(Tabel1[[#This Row],[KlubNr]]," - ",Tabel1[[#This Row],[Klubnavn]])</f>
        <v>101 - Odense Eventyr Golf Klub</v>
      </c>
      <c r="S2004">
        <f>Tabel1[[#This Row],[Fleks mænd]]+Tabel1[[#This Row],[Fleks damer]]</f>
        <v>177</v>
      </c>
      <c r="T2004">
        <f>Tabel1[[#This Row],[Junior drenge]]+Tabel1[[#This Row],[Junior piger]]+Tabel1[[#This Row],[Junior drenge uden banetill.]]+Tabel1[[#This Row],[Junior piger uden banetill.]]+Tabel1[[#This Row],[Senior mænd]]+Tabel1[[#This Row],[Senior damer]]</f>
        <v>1524</v>
      </c>
      <c r="U2004">
        <f>Tabel1[[#This Row],[Junior drenge]]+Tabel1[[#This Row],[Junior piger]]+Tabel1[[#This Row],[Junior drenge uden banetill.]]+Tabel1[[#This Row],[Junior piger uden banetill.]]+Tabel1[[#This Row],[Fleks drenge]]+Tabel1[[#This Row],[Fleks piger]]</f>
        <v>105</v>
      </c>
      <c r="V2004">
        <f>Tabel1[[#This Row],[Senior mænd]]+Tabel1[[#This Row],[Senior damer]]</f>
        <v>1419</v>
      </c>
      <c r="W2004">
        <f>Tabel1[[#This Row],[Langdist mænd]]+Tabel1[[#This Row],[Langdist damer]]</f>
        <v>11</v>
      </c>
      <c r="X2004">
        <f>Tabel1[[#This Row],[I alt]]</f>
        <v>1712</v>
      </c>
      <c r="Y2004">
        <f>Tabel1[[#This Row],[Passive]]</f>
        <v>37</v>
      </c>
      <c r="Z2004">
        <f>Tabel1[[#This Row],[Total Aktive]]+Tabel1[[#This Row],[Total Passive]]</f>
        <v>1749</v>
      </c>
    </row>
    <row r="2005" spans="1:26" x14ac:dyDescent="0.2">
      <c r="A2005">
        <v>2021</v>
      </c>
      <c r="B2005">
        <v>5</v>
      </c>
      <c r="C2005" t="s">
        <v>44</v>
      </c>
      <c r="D2005">
        <v>55</v>
      </c>
      <c r="E2005">
        <v>9</v>
      </c>
      <c r="F2005">
        <v>12</v>
      </c>
      <c r="G2005">
        <v>7</v>
      </c>
      <c r="H2005">
        <v>869</v>
      </c>
      <c r="I2005">
        <v>352</v>
      </c>
      <c r="J2005">
        <v>0</v>
      </c>
      <c r="K2005">
        <v>0</v>
      </c>
      <c r="L2005">
        <v>172</v>
      </c>
      <c r="M2005">
        <v>18</v>
      </c>
      <c r="N2005">
        <v>11</v>
      </c>
      <c r="O2005" s="1">
        <v>3</v>
      </c>
      <c r="P2005" s="2">
        <f t="shared" si="1"/>
        <v>1508</v>
      </c>
      <c r="Q2005" s="1">
        <v>159</v>
      </c>
      <c r="R2005" t="str">
        <f>_xlfn.CONCAT(Tabel1[[#This Row],[KlubNr]]," - ",Tabel1[[#This Row],[Klubnavn]])</f>
        <v>5 - Odense Golfklub</v>
      </c>
      <c r="S2005">
        <f>Tabel1[[#This Row],[Fleks mænd]]+Tabel1[[#This Row],[Fleks damer]]</f>
        <v>190</v>
      </c>
      <c r="T2005">
        <f>Tabel1[[#This Row],[Junior drenge]]+Tabel1[[#This Row],[Junior piger]]+Tabel1[[#This Row],[Junior drenge uden banetill.]]+Tabel1[[#This Row],[Junior piger uden banetill.]]+Tabel1[[#This Row],[Senior mænd]]+Tabel1[[#This Row],[Senior damer]]</f>
        <v>1304</v>
      </c>
      <c r="U2005">
        <f>Tabel1[[#This Row],[Junior drenge]]+Tabel1[[#This Row],[Junior piger]]+Tabel1[[#This Row],[Junior drenge uden banetill.]]+Tabel1[[#This Row],[Junior piger uden banetill.]]+Tabel1[[#This Row],[Fleks drenge]]+Tabel1[[#This Row],[Fleks piger]]</f>
        <v>83</v>
      </c>
      <c r="V2005">
        <f>Tabel1[[#This Row],[Senior mænd]]+Tabel1[[#This Row],[Senior damer]]</f>
        <v>1221</v>
      </c>
      <c r="W2005">
        <f>Tabel1[[#This Row],[Langdist mænd]]+Tabel1[[#This Row],[Langdist damer]]</f>
        <v>14</v>
      </c>
      <c r="X2005">
        <f>Tabel1[[#This Row],[I alt]]</f>
        <v>1508</v>
      </c>
      <c r="Y2005">
        <f>Tabel1[[#This Row],[Passive]]</f>
        <v>159</v>
      </c>
      <c r="Z2005">
        <f>Tabel1[[#This Row],[Total Aktive]]+Tabel1[[#This Row],[Total Passive]]</f>
        <v>1667</v>
      </c>
    </row>
    <row r="2006" spans="1:26" x14ac:dyDescent="0.2">
      <c r="A2006">
        <v>2021</v>
      </c>
      <c r="B2006">
        <v>20</v>
      </c>
      <c r="C2006" t="s">
        <v>91</v>
      </c>
      <c r="D2006">
        <v>17</v>
      </c>
      <c r="E2006">
        <v>5</v>
      </c>
      <c r="F2006">
        <v>6</v>
      </c>
      <c r="G2006">
        <v>1</v>
      </c>
      <c r="H2006">
        <v>302</v>
      </c>
      <c r="I2006">
        <v>158</v>
      </c>
      <c r="J2006">
        <v>2</v>
      </c>
      <c r="K2006">
        <v>0</v>
      </c>
      <c r="L2006">
        <v>284</v>
      </c>
      <c r="M2006">
        <v>236</v>
      </c>
      <c r="N2006">
        <v>0</v>
      </c>
      <c r="O2006" s="1">
        <v>0</v>
      </c>
      <c r="P2006" s="2">
        <f t="shared" si="1"/>
        <v>1011</v>
      </c>
      <c r="Q2006" s="1">
        <v>60</v>
      </c>
      <c r="R2006" t="str">
        <f>_xlfn.CONCAT(Tabel1[[#This Row],[KlubNr]]," - ",Tabel1[[#This Row],[Klubnavn]])</f>
        <v>20 - Odsherred Golfklub</v>
      </c>
      <c r="S2006">
        <f>Tabel1[[#This Row],[Fleks mænd]]+Tabel1[[#This Row],[Fleks damer]]</f>
        <v>520</v>
      </c>
      <c r="T2006">
        <f>Tabel1[[#This Row],[Junior drenge]]+Tabel1[[#This Row],[Junior piger]]+Tabel1[[#This Row],[Junior drenge uden banetill.]]+Tabel1[[#This Row],[Junior piger uden banetill.]]+Tabel1[[#This Row],[Senior mænd]]+Tabel1[[#This Row],[Senior damer]]</f>
        <v>489</v>
      </c>
      <c r="U2006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006">
        <f>Tabel1[[#This Row],[Senior mænd]]+Tabel1[[#This Row],[Senior damer]]</f>
        <v>460</v>
      </c>
      <c r="W2006">
        <f>Tabel1[[#This Row],[Langdist mænd]]+Tabel1[[#This Row],[Langdist damer]]</f>
        <v>0</v>
      </c>
      <c r="X2006">
        <f>Tabel1[[#This Row],[I alt]]</f>
        <v>1011</v>
      </c>
      <c r="Y2006">
        <f>Tabel1[[#This Row],[Passive]]</f>
        <v>60</v>
      </c>
      <c r="Z2006">
        <f>Tabel1[[#This Row],[Total Aktive]]+Tabel1[[#This Row],[Total Passive]]</f>
        <v>1071</v>
      </c>
    </row>
    <row r="2007" spans="1:26" x14ac:dyDescent="0.2">
      <c r="A2007">
        <v>2021</v>
      </c>
      <c r="B2007">
        <v>177</v>
      </c>
      <c r="C2007" t="s">
        <v>149</v>
      </c>
      <c r="D2007">
        <v>2</v>
      </c>
      <c r="E2007">
        <v>0</v>
      </c>
      <c r="F2007">
        <v>2</v>
      </c>
      <c r="G2007">
        <v>0</v>
      </c>
      <c r="H2007">
        <v>665</v>
      </c>
      <c r="I2007">
        <v>211</v>
      </c>
      <c r="J2007">
        <v>0</v>
      </c>
      <c r="K2007">
        <v>0</v>
      </c>
      <c r="L2007">
        <v>0</v>
      </c>
      <c r="M2007">
        <v>0</v>
      </c>
      <c r="N2007">
        <v>3</v>
      </c>
      <c r="O2007" s="1">
        <v>1</v>
      </c>
      <c r="P2007" s="2">
        <f t="shared" si="1"/>
        <v>884</v>
      </c>
      <c r="Q2007" s="1">
        <v>36</v>
      </c>
      <c r="R2007" t="str">
        <f>_xlfn.CONCAT(Tabel1[[#This Row],[KlubNr]]," - ",Tabel1[[#This Row],[Klubnavn]])</f>
        <v>177 - Outrup Golfklub</v>
      </c>
      <c r="S2007">
        <f>Tabel1[[#This Row],[Fleks mænd]]+Tabel1[[#This Row],[Fleks damer]]</f>
        <v>0</v>
      </c>
      <c r="T2007">
        <f>Tabel1[[#This Row],[Junior drenge]]+Tabel1[[#This Row],[Junior piger]]+Tabel1[[#This Row],[Junior drenge uden banetill.]]+Tabel1[[#This Row],[Junior piger uden banetill.]]+Tabel1[[#This Row],[Senior mænd]]+Tabel1[[#This Row],[Senior damer]]</f>
        <v>880</v>
      </c>
      <c r="U2007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2007">
        <f>Tabel1[[#This Row],[Senior mænd]]+Tabel1[[#This Row],[Senior damer]]</f>
        <v>876</v>
      </c>
      <c r="W2007">
        <f>Tabel1[[#This Row],[Langdist mænd]]+Tabel1[[#This Row],[Langdist damer]]</f>
        <v>4</v>
      </c>
      <c r="X2007">
        <f>Tabel1[[#This Row],[I alt]]</f>
        <v>884</v>
      </c>
      <c r="Y2007">
        <f>Tabel1[[#This Row],[Passive]]</f>
        <v>36</v>
      </c>
      <c r="Z2007">
        <f>Tabel1[[#This Row],[Total Aktive]]+Tabel1[[#This Row],[Total Passive]]</f>
        <v>920</v>
      </c>
    </row>
    <row r="2008" spans="1:26" x14ac:dyDescent="0.2">
      <c r="A2008">
        <v>2021</v>
      </c>
      <c r="B2008">
        <v>129</v>
      </c>
      <c r="C2008" t="s">
        <v>127</v>
      </c>
      <c r="D2008">
        <v>20</v>
      </c>
      <c r="E2008">
        <v>6</v>
      </c>
      <c r="F2008">
        <v>0</v>
      </c>
      <c r="G2008">
        <v>0</v>
      </c>
      <c r="H2008">
        <v>175</v>
      </c>
      <c r="I2008">
        <v>67</v>
      </c>
      <c r="J2008">
        <v>0</v>
      </c>
      <c r="K2008">
        <v>0</v>
      </c>
      <c r="L2008">
        <v>11</v>
      </c>
      <c r="M2008">
        <v>3</v>
      </c>
      <c r="N2008">
        <v>0</v>
      </c>
      <c r="O2008" s="1">
        <v>0</v>
      </c>
      <c r="P2008" s="2">
        <f t="shared" si="1"/>
        <v>282</v>
      </c>
      <c r="Q2008" s="1">
        <v>7</v>
      </c>
      <c r="R2008" t="str">
        <f>_xlfn.CONCAT(Tabel1[[#This Row],[KlubNr]]," - ",Tabel1[[#This Row],[Klubnavn]])</f>
        <v>129 - Passebækgård Golf Klub</v>
      </c>
      <c r="S2008">
        <f>Tabel1[[#This Row],[Fleks mænd]]+Tabel1[[#This Row],[Fleks damer]]</f>
        <v>14</v>
      </c>
      <c r="T2008">
        <f>Tabel1[[#This Row],[Junior drenge]]+Tabel1[[#This Row],[Junior piger]]+Tabel1[[#This Row],[Junior drenge uden banetill.]]+Tabel1[[#This Row],[Junior piger uden banetill.]]+Tabel1[[#This Row],[Senior mænd]]+Tabel1[[#This Row],[Senior damer]]</f>
        <v>268</v>
      </c>
      <c r="U2008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2008">
        <f>Tabel1[[#This Row],[Senior mænd]]+Tabel1[[#This Row],[Senior damer]]</f>
        <v>242</v>
      </c>
      <c r="W2008">
        <f>Tabel1[[#This Row],[Langdist mænd]]+Tabel1[[#This Row],[Langdist damer]]</f>
        <v>0</v>
      </c>
      <c r="X2008">
        <f>Tabel1[[#This Row],[I alt]]</f>
        <v>282</v>
      </c>
      <c r="Y2008">
        <f>Tabel1[[#This Row],[Passive]]</f>
        <v>7</v>
      </c>
      <c r="Z2008">
        <f>Tabel1[[#This Row],[Total Aktive]]+Tabel1[[#This Row],[Total Passive]]</f>
        <v>289</v>
      </c>
    </row>
    <row r="2009" spans="1:26" x14ac:dyDescent="0.2">
      <c r="A2009">
        <v>2021</v>
      </c>
      <c r="B2009">
        <v>150</v>
      </c>
      <c r="C2009" t="s">
        <v>154</v>
      </c>
      <c r="D2009">
        <v>14</v>
      </c>
      <c r="E2009">
        <v>2</v>
      </c>
      <c r="F2009">
        <v>14</v>
      </c>
      <c r="G2009">
        <v>6</v>
      </c>
      <c r="H2009">
        <v>406</v>
      </c>
      <c r="I2009">
        <v>127</v>
      </c>
      <c r="J2009">
        <v>0</v>
      </c>
      <c r="K2009">
        <v>0</v>
      </c>
      <c r="L2009">
        <v>26</v>
      </c>
      <c r="M2009">
        <v>12</v>
      </c>
      <c r="N2009">
        <v>6</v>
      </c>
      <c r="O2009" s="1">
        <v>2</v>
      </c>
      <c r="P2009" s="2">
        <f t="shared" si="1"/>
        <v>615</v>
      </c>
      <c r="Q2009" s="1">
        <v>42</v>
      </c>
      <c r="R2009" t="str">
        <f>_xlfn.CONCAT(Tabel1[[#This Row],[KlubNr]]," - ",Tabel1[[#This Row],[Klubnavn]])</f>
        <v>150 - Randers Fjord Golfklub</v>
      </c>
      <c r="S2009">
        <f>Tabel1[[#This Row],[Fleks mænd]]+Tabel1[[#This Row],[Fleks damer]]</f>
        <v>38</v>
      </c>
      <c r="T2009">
        <f>Tabel1[[#This Row],[Junior drenge]]+Tabel1[[#This Row],[Junior piger]]+Tabel1[[#This Row],[Junior drenge uden banetill.]]+Tabel1[[#This Row],[Junior piger uden banetill.]]+Tabel1[[#This Row],[Senior mænd]]+Tabel1[[#This Row],[Senior damer]]</f>
        <v>569</v>
      </c>
      <c r="U2009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2009">
        <f>Tabel1[[#This Row],[Senior mænd]]+Tabel1[[#This Row],[Senior damer]]</f>
        <v>533</v>
      </c>
      <c r="W2009">
        <f>Tabel1[[#This Row],[Langdist mænd]]+Tabel1[[#This Row],[Langdist damer]]</f>
        <v>8</v>
      </c>
      <c r="X2009">
        <f>Tabel1[[#This Row],[I alt]]</f>
        <v>615</v>
      </c>
      <c r="Y2009">
        <f>Tabel1[[#This Row],[Passive]]</f>
        <v>42</v>
      </c>
      <c r="Z2009">
        <f>Tabel1[[#This Row],[Total Aktive]]+Tabel1[[#This Row],[Total Passive]]</f>
        <v>657</v>
      </c>
    </row>
    <row r="2010" spans="1:26" x14ac:dyDescent="0.2">
      <c r="A2010">
        <v>2021</v>
      </c>
      <c r="B2010">
        <v>12</v>
      </c>
      <c r="C2010" t="s">
        <v>71</v>
      </c>
      <c r="D2010">
        <v>48</v>
      </c>
      <c r="E2010">
        <v>6</v>
      </c>
      <c r="F2010">
        <v>32</v>
      </c>
      <c r="G2010">
        <v>7</v>
      </c>
      <c r="H2010">
        <v>654</v>
      </c>
      <c r="I2010">
        <v>265</v>
      </c>
      <c r="J2010">
        <v>0</v>
      </c>
      <c r="K2010">
        <v>0</v>
      </c>
      <c r="L2010">
        <v>98</v>
      </c>
      <c r="M2010">
        <v>37</v>
      </c>
      <c r="N2010">
        <v>3</v>
      </c>
      <c r="O2010" s="1">
        <v>0</v>
      </c>
      <c r="P2010" s="2">
        <f t="shared" si="1"/>
        <v>1150</v>
      </c>
      <c r="Q2010" s="1">
        <v>83</v>
      </c>
      <c r="R2010" t="str">
        <f>_xlfn.CONCAT(Tabel1[[#This Row],[KlubNr]]," - ",Tabel1[[#This Row],[Klubnavn]])</f>
        <v>12 - Randers Golf Klub</v>
      </c>
      <c r="S2010">
        <f>Tabel1[[#This Row],[Fleks mænd]]+Tabel1[[#This Row],[Fleks damer]]</f>
        <v>135</v>
      </c>
      <c r="T2010">
        <f>Tabel1[[#This Row],[Junior drenge]]+Tabel1[[#This Row],[Junior piger]]+Tabel1[[#This Row],[Junior drenge uden banetill.]]+Tabel1[[#This Row],[Junior piger uden banetill.]]+Tabel1[[#This Row],[Senior mænd]]+Tabel1[[#This Row],[Senior damer]]</f>
        <v>1012</v>
      </c>
      <c r="U2010">
        <f>Tabel1[[#This Row],[Junior drenge]]+Tabel1[[#This Row],[Junior piger]]+Tabel1[[#This Row],[Junior drenge uden banetill.]]+Tabel1[[#This Row],[Junior piger uden banetill.]]+Tabel1[[#This Row],[Fleks drenge]]+Tabel1[[#This Row],[Fleks piger]]</f>
        <v>93</v>
      </c>
      <c r="V2010">
        <f>Tabel1[[#This Row],[Senior mænd]]+Tabel1[[#This Row],[Senior damer]]</f>
        <v>919</v>
      </c>
      <c r="W2010">
        <f>Tabel1[[#This Row],[Langdist mænd]]+Tabel1[[#This Row],[Langdist damer]]</f>
        <v>3</v>
      </c>
      <c r="X2010">
        <f>Tabel1[[#This Row],[I alt]]</f>
        <v>1150</v>
      </c>
      <c r="Y2010">
        <f>Tabel1[[#This Row],[Passive]]</f>
        <v>83</v>
      </c>
      <c r="Z2010">
        <f>Tabel1[[#This Row],[Total Aktive]]+Tabel1[[#This Row],[Total Passive]]</f>
        <v>1233</v>
      </c>
    </row>
    <row r="2011" spans="1:26" x14ac:dyDescent="0.2">
      <c r="A2011">
        <v>2021</v>
      </c>
      <c r="B2011">
        <v>134</v>
      </c>
      <c r="C2011" t="s">
        <v>233</v>
      </c>
      <c r="D2011">
        <v>23</v>
      </c>
      <c r="E2011">
        <v>3</v>
      </c>
      <c r="F2011">
        <v>2</v>
      </c>
      <c r="G2011">
        <v>1</v>
      </c>
      <c r="H2011">
        <v>381</v>
      </c>
      <c r="I2011">
        <v>165</v>
      </c>
      <c r="J2011">
        <v>2</v>
      </c>
      <c r="K2011">
        <v>0</v>
      </c>
      <c r="L2011">
        <v>167</v>
      </c>
      <c r="M2011">
        <v>77</v>
      </c>
      <c r="N2011">
        <v>0</v>
      </c>
      <c r="O2011" s="1">
        <v>0</v>
      </c>
      <c r="P2011" s="2">
        <f t="shared" si="1"/>
        <v>821</v>
      </c>
      <c r="Q2011" s="1">
        <v>18</v>
      </c>
      <c r="R2011" t="str">
        <f>_xlfn.CONCAT(Tabel1[[#This Row],[KlubNr]]," - ",Tabel1[[#This Row],[Klubnavn]])</f>
        <v>134 - PIBE MØLLE GOLF</v>
      </c>
      <c r="S2011">
        <f>Tabel1[[#This Row],[Fleks mænd]]+Tabel1[[#This Row],[Fleks damer]]</f>
        <v>244</v>
      </c>
      <c r="T2011">
        <f>Tabel1[[#This Row],[Junior drenge]]+Tabel1[[#This Row],[Junior piger]]+Tabel1[[#This Row],[Junior drenge uden banetill.]]+Tabel1[[#This Row],[Junior piger uden banetill.]]+Tabel1[[#This Row],[Senior mænd]]+Tabel1[[#This Row],[Senior damer]]</f>
        <v>575</v>
      </c>
      <c r="U2011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011">
        <f>Tabel1[[#This Row],[Senior mænd]]+Tabel1[[#This Row],[Senior damer]]</f>
        <v>546</v>
      </c>
      <c r="W2011">
        <f>Tabel1[[#This Row],[Langdist mænd]]+Tabel1[[#This Row],[Langdist damer]]</f>
        <v>0</v>
      </c>
      <c r="X2011">
        <f>Tabel1[[#This Row],[I alt]]</f>
        <v>821</v>
      </c>
      <c r="Y2011">
        <f>Tabel1[[#This Row],[Passive]]</f>
        <v>18</v>
      </c>
      <c r="Z2011">
        <f>Tabel1[[#This Row],[Total Aktive]]+Tabel1[[#This Row],[Total Passive]]</f>
        <v>839</v>
      </c>
    </row>
    <row r="2012" spans="1:26" x14ac:dyDescent="0.2">
      <c r="A2012">
        <v>2021</v>
      </c>
      <c r="B2012">
        <v>49</v>
      </c>
      <c r="C2012" t="s">
        <v>113</v>
      </c>
      <c r="D2012">
        <v>17</v>
      </c>
      <c r="E2012">
        <v>6</v>
      </c>
      <c r="F2012">
        <v>1</v>
      </c>
      <c r="G2012">
        <v>0</v>
      </c>
      <c r="H2012">
        <v>510</v>
      </c>
      <c r="I2012">
        <v>231</v>
      </c>
      <c r="J2012">
        <v>0</v>
      </c>
      <c r="K2012">
        <v>0</v>
      </c>
      <c r="L2012">
        <v>58</v>
      </c>
      <c r="M2012">
        <v>18</v>
      </c>
      <c r="N2012">
        <v>8</v>
      </c>
      <c r="O2012" s="1">
        <v>1</v>
      </c>
      <c r="P2012" s="2">
        <f t="shared" si="1"/>
        <v>850</v>
      </c>
      <c r="Q2012" s="1">
        <v>35</v>
      </c>
      <c r="R2012" t="str">
        <f>_xlfn.CONCAT(Tabel1[[#This Row],[KlubNr]]," - ",Tabel1[[#This Row],[Klubnavn]])</f>
        <v>49 - Ribe Golf Klub</v>
      </c>
      <c r="S2012">
        <f>Tabel1[[#This Row],[Fleks mænd]]+Tabel1[[#This Row],[Fleks damer]]</f>
        <v>76</v>
      </c>
      <c r="T2012">
        <f>Tabel1[[#This Row],[Junior drenge]]+Tabel1[[#This Row],[Junior piger]]+Tabel1[[#This Row],[Junior drenge uden banetill.]]+Tabel1[[#This Row],[Junior piger uden banetill.]]+Tabel1[[#This Row],[Senior mænd]]+Tabel1[[#This Row],[Senior damer]]</f>
        <v>765</v>
      </c>
      <c r="U2012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012">
        <f>Tabel1[[#This Row],[Senior mænd]]+Tabel1[[#This Row],[Senior damer]]</f>
        <v>741</v>
      </c>
      <c r="W2012">
        <f>Tabel1[[#This Row],[Langdist mænd]]+Tabel1[[#This Row],[Langdist damer]]</f>
        <v>9</v>
      </c>
      <c r="X2012">
        <f>Tabel1[[#This Row],[I alt]]</f>
        <v>850</v>
      </c>
      <c r="Y2012">
        <f>Tabel1[[#This Row],[Passive]]</f>
        <v>35</v>
      </c>
      <c r="Z2012">
        <f>Tabel1[[#This Row],[Total Aktive]]+Tabel1[[#This Row],[Total Passive]]</f>
        <v>885</v>
      </c>
    </row>
    <row r="2013" spans="1:26" x14ac:dyDescent="0.2">
      <c r="A2013">
        <v>2021</v>
      </c>
      <c r="B2013">
        <v>64</v>
      </c>
      <c r="C2013" t="s">
        <v>123</v>
      </c>
      <c r="D2013">
        <v>29</v>
      </c>
      <c r="E2013">
        <v>3</v>
      </c>
      <c r="F2013">
        <v>8</v>
      </c>
      <c r="G2013">
        <v>4</v>
      </c>
      <c r="H2013">
        <v>559</v>
      </c>
      <c r="I2013">
        <v>265</v>
      </c>
      <c r="J2013">
        <v>0</v>
      </c>
      <c r="K2013">
        <v>0</v>
      </c>
      <c r="L2013">
        <v>109</v>
      </c>
      <c r="M2013">
        <v>41</v>
      </c>
      <c r="N2013">
        <v>5</v>
      </c>
      <c r="O2013" s="1">
        <v>1</v>
      </c>
      <c r="P2013" s="2">
        <f t="shared" si="1"/>
        <v>1024</v>
      </c>
      <c r="Q2013" s="1">
        <v>34</v>
      </c>
      <c r="R2013" t="str">
        <f>_xlfn.CONCAT(Tabel1[[#This Row],[KlubNr]]," - ",Tabel1[[#This Row],[Klubnavn]])</f>
        <v>64 - Rold Skov Golfklub</v>
      </c>
      <c r="S2013">
        <f>Tabel1[[#This Row],[Fleks mænd]]+Tabel1[[#This Row],[Fleks damer]]</f>
        <v>150</v>
      </c>
      <c r="T2013">
        <f>Tabel1[[#This Row],[Junior drenge]]+Tabel1[[#This Row],[Junior piger]]+Tabel1[[#This Row],[Junior drenge uden banetill.]]+Tabel1[[#This Row],[Junior piger uden banetill.]]+Tabel1[[#This Row],[Senior mænd]]+Tabel1[[#This Row],[Senior damer]]</f>
        <v>868</v>
      </c>
      <c r="U2013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2013">
        <f>Tabel1[[#This Row],[Senior mænd]]+Tabel1[[#This Row],[Senior damer]]</f>
        <v>824</v>
      </c>
      <c r="W2013">
        <f>Tabel1[[#This Row],[Langdist mænd]]+Tabel1[[#This Row],[Langdist damer]]</f>
        <v>6</v>
      </c>
      <c r="X2013">
        <f>Tabel1[[#This Row],[I alt]]</f>
        <v>1024</v>
      </c>
      <c r="Y2013">
        <f>Tabel1[[#This Row],[Passive]]</f>
        <v>34</v>
      </c>
      <c r="Z2013">
        <f>Tabel1[[#This Row],[Total Aktive]]+Tabel1[[#This Row],[Total Passive]]</f>
        <v>1058</v>
      </c>
    </row>
    <row r="2014" spans="1:26" x14ac:dyDescent="0.2">
      <c r="A2014">
        <v>2021</v>
      </c>
      <c r="B2014">
        <v>38</v>
      </c>
      <c r="C2014" t="s">
        <v>56</v>
      </c>
      <c r="D2014">
        <v>32</v>
      </c>
      <c r="E2014">
        <v>10</v>
      </c>
      <c r="F2014">
        <v>37</v>
      </c>
      <c r="G2014">
        <v>6</v>
      </c>
      <c r="H2014">
        <v>674</v>
      </c>
      <c r="I2014">
        <v>343</v>
      </c>
      <c r="J2014">
        <v>0</v>
      </c>
      <c r="K2014">
        <v>0</v>
      </c>
      <c r="L2014">
        <v>334</v>
      </c>
      <c r="M2014">
        <v>214</v>
      </c>
      <c r="N2014">
        <v>0</v>
      </c>
      <c r="O2014" s="1">
        <v>0</v>
      </c>
      <c r="P2014" s="2">
        <f t="shared" ref="P2014:P2077" si="2">SUM(D2014:O2014)</f>
        <v>1650</v>
      </c>
      <c r="Q2014" s="1">
        <v>0</v>
      </c>
      <c r="R2014" t="str">
        <f>_xlfn.CONCAT(Tabel1[[#This Row],[KlubNr]]," - ",Tabel1[[#This Row],[Klubnavn]])</f>
        <v>38 - Roskilde Golf Klub</v>
      </c>
      <c r="S2014">
        <f>Tabel1[[#This Row],[Fleks mænd]]+Tabel1[[#This Row],[Fleks damer]]</f>
        <v>548</v>
      </c>
      <c r="T2014">
        <f>Tabel1[[#This Row],[Junior drenge]]+Tabel1[[#This Row],[Junior piger]]+Tabel1[[#This Row],[Junior drenge uden banetill.]]+Tabel1[[#This Row],[Junior piger uden banetill.]]+Tabel1[[#This Row],[Senior mænd]]+Tabel1[[#This Row],[Senior damer]]</f>
        <v>1102</v>
      </c>
      <c r="U2014">
        <f>Tabel1[[#This Row],[Junior drenge]]+Tabel1[[#This Row],[Junior piger]]+Tabel1[[#This Row],[Junior drenge uden banetill.]]+Tabel1[[#This Row],[Junior piger uden banetill.]]+Tabel1[[#This Row],[Fleks drenge]]+Tabel1[[#This Row],[Fleks piger]]</f>
        <v>85</v>
      </c>
      <c r="V2014">
        <f>Tabel1[[#This Row],[Senior mænd]]+Tabel1[[#This Row],[Senior damer]]</f>
        <v>1017</v>
      </c>
      <c r="W2014">
        <f>Tabel1[[#This Row],[Langdist mænd]]+Tabel1[[#This Row],[Langdist damer]]</f>
        <v>0</v>
      </c>
      <c r="X2014">
        <f>Tabel1[[#This Row],[I alt]]</f>
        <v>1650</v>
      </c>
      <c r="Y2014">
        <f>Tabel1[[#This Row],[Passive]]</f>
        <v>0</v>
      </c>
      <c r="Z2014">
        <f>Tabel1[[#This Row],[Total Aktive]]+Tabel1[[#This Row],[Total Passive]]</f>
        <v>1650</v>
      </c>
    </row>
    <row r="2015" spans="1:26" x14ac:dyDescent="0.2">
      <c r="A2015">
        <v>2021</v>
      </c>
      <c r="B2015">
        <v>900</v>
      </c>
      <c r="C2015" t="s">
        <v>169</v>
      </c>
      <c r="D2015">
        <v>3</v>
      </c>
      <c r="E2015">
        <v>1</v>
      </c>
      <c r="F2015">
        <v>3</v>
      </c>
      <c r="G2015">
        <v>0</v>
      </c>
      <c r="H2015">
        <v>357</v>
      </c>
      <c r="I2015">
        <v>39</v>
      </c>
      <c r="J2015">
        <v>0</v>
      </c>
      <c r="K2015">
        <v>0</v>
      </c>
      <c r="L2015">
        <v>0</v>
      </c>
      <c r="M2015">
        <v>0</v>
      </c>
      <c r="N2015">
        <v>0</v>
      </c>
      <c r="O2015" s="1">
        <v>0</v>
      </c>
      <c r="P2015" s="2">
        <f t="shared" si="2"/>
        <v>403</v>
      </c>
      <c r="Q2015" s="1">
        <v>16</v>
      </c>
      <c r="R2015" t="str">
        <f>_xlfn.CONCAT(Tabel1[[#This Row],[KlubNr]]," - ",Tabel1[[#This Row],[Klubnavn]])</f>
        <v>900 - Royal Golf Club</v>
      </c>
      <c r="S2015">
        <f>Tabel1[[#This Row],[Fleks mænd]]+Tabel1[[#This Row],[Fleks damer]]</f>
        <v>0</v>
      </c>
      <c r="T2015">
        <f>Tabel1[[#This Row],[Junior drenge]]+Tabel1[[#This Row],[Junior piger]]+Tabel1[[#This Row],[Junior drenge uden banetill.]]+Tabel1[[#This Row],[Junior piger uden banetill.]]+Tabel1[[#This Row],[Senior mænd]]+Tabel1[[#This Row],[Senior damer]]</f>
        <v>403</v>
      </c>
      <c r="U2015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2015">
        <f>Tabel1[[#This Row],[Senior mænd]]+Tabel1[[#This Row],[Senior damer]]</f>
        <v>396</v>
      </c>
      <c r="W2015">
        <f>Tabel1[[#This Row],[Langdist mænd]]+Tabel1[[#This Row],[Langdist damer]]</f>
        <v>0</v>
      </c>
      <c r="X2015">
        <f>Tabel1[[#This Row],[I alt]]</f>
        <v>403</v>
      </c>
      <c r="Y2015">
        <f>Tabel1[[#This Row],[Passive]]</f>
        <v>16</v>
      </c>
      <c r="Z2015">
        <f>Tabel1[[#This Row],[Total Aktive]]+Tabel1[[#This Row],[Total Passive]]</f>
        <v>419</v>
      </c>
    </row>
    <row r="2016" spans="1:26" x14ac:dyDescent="0.2">
      <c r="A2016">
        <v>2021</v>
      </c>
      <c r="B2016">
        <v>80</v>
      </c>
      <c r="C2016" t="s">
        <v>180</v>
      </c>
      <c r="D2016">
        <v>29</v>
      </c>
      <c r="E2016">
        <v>3</v>
      </c>
      <c r="F2016">
        <v>12</v>
      </c>
      <c r="G2016">
        <v>4</v>
      </c>
      <c r="H2016">
        <v>273</v>
      </c>
      <c r="I2016">
        <v>86</v>
      </c>
      <c r="J2016">
        <v>0</v>
      </c>
      <c r="K2016">
        <v>0</v>
      </c>
      <c r="L2016">
        <v>19</v>
      </c>
      <c r="M2016">
        <v>5</v>
      </c>
      <c r="N2016">
        <v>6</v>
      </c>
      <c r="O2016" s="1">
        <v>1</v>
      </c>
      <c r="P2016" s="2">
        <f t="shared" si="2"/>
        <v>438</v>
      </c>
      <c r="Q2016" s="1">
        <v>2</v>
      </c>
      <c r="R2016" t="str">
        <f>_xlfn.CONCAT(Tabel1[[#This Row],[KlubNr]]," - ",Tabel1[[#This Row],[Klubnavn]])</f>
        <v>80 - Royal Oak Golf Club</v>
      </c>
      <c r="S2016">
        <f>Tabel1[[#This Row],[Fleks mænd]]+Tabel1[[#This Row],[Fleks damer]]</f>
        <v>24</v>
      </c>
      <c r="T2016">
        <f>Tabel1[[#This Row],[Junior drenge]]+Tabel1[[#This Row],[Junior piger]]+Tabel1[[#This Row],[Junior drenge uden banetill.]]+Tabel1[[#This Row],[Junior piger uden banetill.]]+Tabel1[[#This Row],[Senior mænd]]+Tabel1[[#This Row],[Senior damer]]</f>
        <v>407</v>
      </c>
      <c r="U2016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2016">
        <f>Tabel1[[#This Row],[Senior mænd]]+Tabel1[[#This Row],[Senior damer]]</f>
        <v>359</v>
      </c>
      <c r="W2016">
        <f>Tabel1[[#This Row],[Langdist mænd]]+Tabel1[[#This Row],[Langdist damer]]</f>
        <v>7</v>
      </c>
      <c r="X2016">
        <f>Tabel1[[#This Row],[I alt]]</f>
        <v>438</v>
      </c>
      <c r="Y2016">
        <f>Tabel1[[#This Row],[Passive]]</f>
        <v>2</v>
      </c>
      <c r="Z2016">
        <f>Tabel1[[#This Row],[Total Aktive]]+Tabel1[[#This Row],[Total Passive]]</f>
        <v>440</v>
      </c>
    </row>
    <row r="2017" spans="1:26" x14ac:dyDescent="0.2">
      <c r="A2017">
        <v>2021</v>
      </c>
      <c r="B2017">
        <v>8</v>
      </c>
      <c r="C2017" t="s">
        <v>76</v>
      </c>
      <c r="D2017">
        <v>45</v>
      </c>
      <c r="E2017">
        <v>15</v>
      </c>
      <c r="F2017">
        <v>6</v>
      </c>
      <c r="G2017">
        <v>3</v>
      </c>
      <c r="H2017">
        <v>540</v>
      </c>
      <c r="I2017">
        <v>294</v>
      </c>
      <c r="J2017">
        <v>1</v>
      </c>
      <c r="K2017">
        <v>1</v>
      </c>
      <c r="L2017">
        <v>63</v>
      </c>
      <c r="M2017">
        <v>28</v>
      </c>
      <c r="N2017">
        <v>0</v>
      </c>
      <c r="O2017" s="1">
        <v>0</v>
      </c>
      <c r="P2017" s="2">
        <f t="shared" si="2"/>
        <v>996</v>
      </c>
      <c r="Q2017" s="1">
        <v>160</v>
      </c>
      <c r="R2017" t="str">
        <f>_xlfn.CONCAT(Tabel1[[#This Row],[KlubNr]]," - ",Tabel1[[#This Row],[Klubnavn]])</f>
        <v>8 - Rungsted Golf Klub</v>
      </c>
      <c r="S2017">
        <f>Tabel1[[#This Row],[Fleks mænd]]+Tabel1[[#This Row],[Fleks damer]]</f>
        <v>91</v>
      </c>
      <c r="T2017">
        <f>Tabel1[[#This Row],[Junior drenge]]+Tabel1[[#This Row],[Junior piger]]+Tabel1[[#This Row],[Junior drenge uden banetill.]]+Tabel1[[#This Row],[Junior piger uden banetill.]]+Tabel1[[#This Row],[Senior mænd]]+Tabel1[[#This Row],[Senior damer]]</f>
        <v>903</v>
      </c>
      <c r="U2017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2017">
        <f>Tabel1[[#This Row],[Senior mænd]]+Tabel1[[#This Row],[Senior damer]]</f>
        <v>834</v>
      </c>
      <c r="W2017">
        <f>Tabel1[[#This Row],[Langdist mænd]]+Tabel1[[#This Row],[Langdist damer]]</f>
        <v>0</v>
      </c>
      <c r="X2017">
        <f>Tabel1[[#This Row],[I alt]]</f>
        <v>996</v>
      </c>
      <c r="Y2017">
        <f>Tabel1[[#This Row],[Passive]]</f>
        <v>160</v>
      </c>
      <c r="Z2017">
        <f>Tabel1[[#This Row],[Total Aktive]]+Tabel1[[#This Row],[Total Passive]]</f>
        <v>1156</v>
      </c>
    </row>
    <row r="2018" spans="1:26" x14ac:dyDescent="0.2">
      <c r="A2018">
        <v>2021</v>
      </c>
      <c r="B2018">
        <v>168</v>
      </c>
      <c r="C2018" t="s">
        <v>200</v>
      </c>
      <c r="D2018">
        <v>2</v>
      </c>
      <c r="E2018">
        <v>0</v>
      </c>
      <c r="F2018">
        <v>0</v>
      </c>
      <c r="G2018">
        <v>0</v>
      </c>
      <c r="H2018">
        <v>48</v>
      </c>
      <c r="I2018">
        <v>15</v>
      </c>
      <c r="J2018">
        <v>0</v>
      </c>
      <c r="K2018">
        <v>0</v>
      </c>
      <c r="L2018">
        <v>9</v>
      </c>
      <c r="M2018">
        <v>4</v>
      </c>
      <c r="N2018">
        <v>52</v>
      </c>
      <c r="O2018" s="1">
        <v>21</v>
      </c>
      <c r="P2018" s="2">
        <f t="shared" si="2"/>
        <v>151</v>
      </c>
      <c r="Q2018" s="1">
        <v>0</v>
      </c>
      <c r="R2018" t="str">
        <f>_xlfn.CONCAT(Tabel1[[#This Row],[KlubNr]]," - ",Tabel1[[#This Row],[Klubnavn]])</f>
        <v>168 - Rømø Golf Klub</v>
      </c>
      <c r="S2018">
        <f>Tabel1[[#This Row],[Fleks mænd]]+Tabel1[[#This Row],[Fleks damer]]</f>
        <v>13</v>
      </c>
      <c r="T2018">
        <f>Tabel1[[#This Row],[Junior drenge]]+Tabel1[[#This Row],[Junior piger]]+Tabel1[[#This Row],[Junior drenge uden banetill.]]+Tabel1[[#This Row],[Junior piger uden banetill.]]+Tabel1[[#This Row],[Senior mænd]]+Tabel1[[#This Row],[Senior damer]]</f>
        <v>65</v>
      </c>
      <c r="U2018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2018">
        <f>Tabel1[[#This Row],[Senior mænd]]+Tabel1[[#This Row],[Senior damer]]</f>
        <v>63</v>
      </c>
      <c r="W2018">
        <f>Tabel1[[#This Row],[Langdist mænd]]+Tabel1[[#This Row],[Langdist damer]]</f>
        <v>73</v>
      </c>
      <c r="X2018">
        <f>Tabel1[[#This Row],[I alt]]</f>
        <v>151</v>
      </c>
      <c r="Y2018">
        <f>Tabel1[[#This Row],[Passive]]</f>
        <v>0</v>
      </c>
      <c r="Z2018">
        <f>Tabel1[[#This Row],[Total Aktive]]+Tabel1[[#This Row],[Total Passive]]</f>
        <v>151</v>
      </c>
    </row>
    <row r="2019" spans="1:26" x14ac:dyDescent="0.2">
      <c r="A2019">
        <v>2021</v>
      </c>
      <c r="B2019">
        <v>190</v>
      </c>
      <c r="C2019" t="s">
        <v>155</v>
      </c>
      <c r="D2019">
        <v>23</v>
      </c>
      <c r="E2019">
        <v>2</v>
      </c>
      <c r="F2019">
        <v>9</v>
      </c>
      <c r="G2019">
        <v>7</v>
      </c>
      <c r="H2019">
        <v>312</v>
      </c>
      <c r="I2019">
        <v>108</v>
      </c>
      <c r="J2019">
        <v>0</v>
      </c>
      <c r="K2019">
        <v>0</v>
      </c>
      <c r="L2019">
        <v>92</v>
      </c>
      <c r="M2019">
        <v>32</v>
      </c>
      <c r="N2019">
        <v>0</v>
      </c>
      <c r="O2019" s="1">
        <v>0</v>
      </c>
      <c r="P2019" s="2">
        <f t="shared" si="2"/>
        <v>585</v>
      </c>
      <c r="Q2019" s="1">
        <v>40</v>
      </c>
      <c r="R2019" t="str">
        <f>_xlfn.CONCAT(Tabel1[[#This Row],[KlubNr]]," - ",Tabel1[[#This Row],[Klubnavn]])</f>
        <v>190 - Rønnede Golf Klub</v>
      </c>
      <c r="S2019">
        <f>Tabel1[[#This Row],[Fleks mænd]]+Tabel1[[#This Row],[Fleks damer]]</f>
        <v>124</v>
      </c>
      <c r="T2019">
        <f>Tabel1[[#This Row],[Junior drenge]]+Tabel1[[#This Row],[Junior piger]]+Tabel1[[#This Row],[Junior drenge uden banetill.]]+Tabel1[[#This Row],[Junior piger uden banetill.]]+Tabel1[[#This Row],[Senior mænd]]+Tabel1[[#This Row],[Senior damer]]</f>
        <v>461</v>
      </c>
      <c r="U2019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019">
        <f>Tabel1[[#This Row],[Senior mænd]]+Tabel1[[#This Row],[Senior damer]]</f>
        <v>420</v>
      </c>
      <c r="W2019">
        <f>Tabel1[[#This Row],[Langdist mænd]]+Tabel1[[#This Row],[Langdist damer]]</f>
        <v>0</v>
      </c>
      <c r="X2019">
        <f>Tabel1[[#This Row],[I alt]]</f>
        <v>585</v>
      </c>
      <c r="Y2019">
        <f>Tabel1[[#This Row],[Passive]]</f>
        <v>40</v>
      </c>
      <c r="Z2019">
        <f>Tabel1[[#This Row],[Total Aktive]]+Tabel1[[#This Row],[Total Passive]]</f>
        <v>625</v>
      </c>
    </row>
    <row r="2020" spans="1:26" x14ac:dyDescent="0.2">
      <c r="A2020">
        <v>2021</v>
      </c>
      <c r="B2020">
        <v>95</v>
      </c>
      <c r="C2020" t="s">
        <v>152</v>
      </c>
      <c r="D2020">
        <v>39</v>
      </c>
      <c r="E2020">
        <v>7</v>
      </c>
      <c r="F2020">
        <v>6</v>
      </c>
      <c r="G2020">
        <v>8</v>
      </c>
      <c r="H2020">
        <v>166</v>
      </c>
      <c r="I2020">
        <v>85</v>
      </c>
      <c r="J2020">
        <v>5</v>
      </c>
      <c r="K2020">
        <v>0</v>
      </c>
      <c r="L2020">
        <v>1222</v>
      </c>
      <c r="M2020">
        <v>319</v>
      </c>
      <c r="N2020">
        <v>34</v>
      </c>
      <c r="O2020" s="1">
        <v>13</v>
      </c>
      <c r="P2020" s="2">
        <f t="shared" si="2"/>
        <v>1904</v>
      </c>
      <c r="Q2020" s="1">
        <v>4</v>
      </c>
      <c r="R2020" t="str">
        <f>_xlfn.CONCAT(Tabel1[[#This Row],[KlubNr]]," - ",Tabel1[[#This Row],[Klubnavn]])</f>
        <v>95 - Samsø Golfklub</v>
      </c>
      <c r="S2020">
        <f>Tabel1[[#This Row],[Fleks mænd]]+Tabel1[[#This Row],[Fleks damer]]</f>
        <v>1541</v>
      </c>
      <c r="T2020">
        <f>Tabel1[[#This Row],[Junior drenge]]+Tabel1[[#This Row],[Junior piger]]+Tabel1[[#This Row],[Junior drenge uden banetill.]]+Tabel1[[#This Row],[Junior piger uden banetill.]]+Tabel1[[#This Row],[Senior mænd]]+Tabel1[[#This Row],[Senior damer]]</f>
        <v>311</v>
      </c>
      <c r="U2020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2020">
        <f>Tabel1[[#This Row],[Senior mænd]]+Tabel1[[#This Row],[Senior damer]]</f>
        <v>251</v>
      </c>
      <c r="W2020">
        <f>Tabel1[[#This Row],[Langdist mænd]]+Tabel1[[#This Row],[Langdist damer]]</f>
        <v>47</v>
      </c>
      <c r="X2020">
        <f>Tabel1[[#This Row],[I alt]]</f>
        <v>1904</v>
      </c>
      <c r="Y2020">
        <f>Tabel1[[#This Row],[Passive]]</f>
        <v>4</v>
      </c>
      <c r="Z2020">
        <f>Tabel1[[#This Row],[Total Aktive]]+Tabel1[[#This Row],[Total Passive]]</f>
        <v>1908</v>
      </c>
    </row>
    <row r="2021" spans="1:26" x14ac:dyDescent="0.2">
      <c r="A2021">
        <v>2021</v>
      </c>
      <c r="B2021">
        <v>11</v>
      </c>
      <c r="C2021" t="s">
        <v>106</v>
      </c>
      <c r="D2021">
        <v>15</v>
      </c>
      <c r="E2021">
        <v>2</v>
      </c>
      <c r="F2021">
        <v>8</v>
      </c>
      <c r="G2021">
        <v>6</v>
      </c>
      <c r="H2021">
        <v>402</v>
      </c>
      <c r="I2021">
        <v>175</v>
      </c>
      <c r="J2021">
        <v>0</v>
      </c>
      <c r="K2021">
        <v>0</v>
      </c>
      <c r="L2021">
        <v>55</v>
      </c>
      <c r="M2021">
        <v>26</v>
      </c>
      <c r="N2021">
        <v>0</v>
      </c>
      <c r="O2021" s="1">
        <v>0</v>
      </c>
      <c r="P2021" s="2">
        <f t="shared" si="2"/>
        <v>689</v>
      </c>
      <c r="Q2021" s="1">
        <v>106</v>
      </c>
      <c r="R2021" t="str">
        <f>_xlfn.CONCAT(Tabel1[[#This Row],[KlubNr]]," - ",Tabel1[[#This Row],[Klubnavn]])</f>
        <v>11 - Sct. Knuds Golfklub</v>
      </c>
      <c r="S2021">
        <f>Tabel1[[#This Row],[Fleks mænd]]+Tabel1[[#This Row],[Fleks damer]]</f>
        <v>81</v>
      </c>
      <c r="T2021">
        <f>Tabel1[[#This Row],[Junior drenge]]+Tabel1[[#This Row],[Junior piger]]+Tabel1[[#This Row],[Junior drenge uden banetill.]]+Tabel1[[#This Row],[Junior piger uden banetill.]]+Tabel1[[#This Row],[Senior mænd]]+Tabel1[[#This Row],[Senior damer]]</f>
        <v>608</v>
      </c>
      <c r="U2021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021">
        <f>Tabel1[[#This Row],[Senior mænd]]+Tabel1[[#This Row],[Senior damer]]</f>
        <v>577</v>
      </c>
      <c r="W2021">
        <f>Tabel1[[#This Row],[Langdist mænd]]+Tabel1[[#This Row],[Langdist damer]]</f>
        <v>0</v>
      </c>
      <c r="X2021">
        <f>Tabel1[[#This Row],[I alt]]</f>
        <v>689</v>
      </c>
      <c r="Y2021">
        <f>Tabel1[[#This Row],[Passive]]</f>
        <v>106</v>
      </c>
      <c r="Z2021">
        <f>Tabel1[[#This Row],[Total Aktive]]+Tabel1[[#This Row],[Total Passive]]</f>
        <v>795</v>
      </c>
    </row>
    <row r="2022" spans="1:26" x14ac:dyDescent="0.2">
      <c r="A2022">
        <v>2021</v>
      </c>
      <c r="B2022">
        <v>109</v>
      </c>
      <c r="C2022" t="s">
        <v>142</v>
      </c>
      <c r="D2022">
        <v>22</v>
      </c>
      <c r="E2022">
        <v>6</v>
      </c>
      <c r="F2022">
        <v>11</v>
      </c>
      <c r="G2022">
        <v>6</v>
      </c>
      <c r="H2022">
        <v>393</v>
      </c>
      <c r="I2022">
        <v>147</v>
      </c>
      <c r="J2022">
        <v>1</v>
      </c>
      <c r="K2022">
        <v>0</v>
      </c>
      <c r="L2022">
        <v>51</v>
      </c>
      <c r="M2022">
        <v>23</v>
      </c>
      <c r="N2022">
        <v>20</v>
      </c>
      <c r="O2022" s="1">
        <v>1</v>
      </c>
      <c r="P2022" s="2">
        <f t="shared" si="2"/>
        <v>681</v>
      </c>
      <c r="Q2022" s="1">
        <v>4</v>
      </c>
      <c r="R2022" t="str">
        <f>_xlfn.CONCAT(Tabel1[[#This Row],[KlubNr]]," - ",Tabel1[[#This Row],[Klubnavn]])</f>
        <v>109 - Sebber Kloster Golf Klub</v>
      </c>
      <c r="S2022">
        <f>Tabel1[[#This Row],[Fleks mænd]]+Tabel1[[#This Row],[Fleks damer]]</f>
        <v>74</v>
      </c>
      <c r="T2022">
        <f>Tabel1[[#This Row],[Junior drenge]]+Tabel1[[#This Row],[Junior piger]]+Tabel1[[#This Row],[Junior drenge uden banetill.]]+Tabel1[[#This Row],[Junior piger uden banetill.]]+Tabel1[[#This Row],[Senior mænd]]+Tabel1[[#This Row],[Senior damer]]</f>
        <v>585</v>
      </c>
      <c r="U2022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2022">
        <f>Tabel1[[#This Row],[Senior mænd]]+Tabel1[[#This Row],[Senior damer]]</f>
        <v>540</v>
      </c>
      <c r="W2022">
        <f>Tabel1[[#This Row],[Langdist mænd]]+Tabel1[[#This Row],[Langdist damer]]</f>
        <v>21</v>
      </c>
      <c r="X2022">
        <f>Tabel1[[#This Row],[I alt]]</f>
        <v>681</v>
      </c>
      <c r="Y2022">
        <f>Tabel1[[#This Row],[Passive]]</f>
        <v>4</v>
      </c>
      <c r="Z2022">
        <f>Tabel1[[#This Row],[Total Aktive]]+Tabel1[[#This Row],[Total Passive]]</f>
        <v>685</v>
      </c>
    </row>
    <row r="2023" spans="1:26" x14ac:dyDescent="0.2">
      <c r="A2023">
        <v>2021</v>
      </c>
      <c r="B2023">
        <v>172</v>
      </c>
      <c r="C2023" t="s">
        <v>203</v>
      </c>
      <c r="D2023">
        <v>2</v>
      </c>
      <c r="E2023">
        <v>0</v>
      </c>
      <c r="F2023">
        <v>2</v>
      </c>
      <c r="G2023">
        <v>2</v>
      </c>
      <c r="H2023">
        <v>24</v>
      </c>
      <c r="I2023">
        <v>10</v>
      </c>
      <c r="J2023">
        <v>0</v>
      </c>
      <c r="K2023">
        <v>0</v>
      </c>
      <c r="L2023">
        <v>20</v>
      </c>
      <c r="M2023">
        <v>8</v>
      </c>
      <c r="N2023">
        <v>8</v>
      </c>
      <c r="O2023" s="1">
        <v>2</v>
      </c>
      <c r="P2023" s="2">
        <f t="shared" si="2"/>
        <v>78</v>
      </c>
      <c r="Q2023" s="1">
        <v>1</v>
      </c>
      <c r="R2023" t="str">
        <f>_xlfn.CONCAT(Tabel1[[#This Row],[KlubNr]]," - ",Tabel1[[#This Row],[Klubnavn]])</f>
        <v>172 - Sejerø Golfklub</v>
      </c>
      <c r="S2023">
        <f>Tabel1[[#This Row],[Fleks mænd]]+Tabel1[[#This Row],[Fleks damer]]</f>
        <v>28</v>
      </c>
      <c r="T2023">
        <f>Tabel1[[#This Row],[Junior drenge]]+Tabel1[[#This Row],[Junior piger]]+Tabel1[[#This Row],[Junior drenge uden banetill.]]+Tabel1[[#This Row],[Junior piger uden banetill.]]+Tabel1[[#This Row],[Senior mænd]]+Tabel1[[#This Row],[Senior damer]]</f>
        <v>40</v>
      </c>
      <c r="U2023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023">
        <f>Tabel1[[#This Row],[Senior mænd]]+Tabel1[[#This Row],[Senior damer]]</f>
        <v>34</v>
      </c>
      <c r="W2023">
        <f>Tabel1[[#This Row],[Langdist mænd]]+Tabel1[[#This Row],[Langdist damer]]</f>
        <v>10</v>
      </c>
      <c r="X2023">
        <f>Tabel1[[#This Row],[I alt]]</f>
        <v>78</v>
      </c>
      <c r="Y2023">
        <f>Tabel1[[#This Row],[Passive]]</f>
        <v>1</v>
      </c>
      <c r="Z2023">
        <f>Tabel1[[#This Row],[Total Aktive]]+Tabel1[[#This Row],[Total Passive]]</f>
        <v>79</v>
      </c>
    </row>
    <row r="2024" spans="1:26" x14ac:dyDescent="0.2">
      <c r="A2024">
        <v>2021</v>
      </c>
      <c r="B2024">
        <v>16</v>
      </c>
      <c r="C2024" t="s">
        <v>235</v>
      </c>
      <c r="D2024">
        <v>85</v>
      </c>
      <c r="E2024">
        <v>12</v>
      </c>
      <c r="F2024">
        <v>16</v>
      </c>
      <c r="G2024">
        <v>6</v>
      </c>
      <c r="H2024">
        <v>1281</v>
      </c>
      <c r="I2024">
        <v>407</v>
      </c>
      <c r="J2024">
        <v>1</v>
      </c>
      <c r="K2024">
        <v>0</v>
      </c>
      <c r="L2024">
        <v>201</v>
      </c>
      <c r="M2024">
        <v>146</v>
      </c>
      <c r="N2024">
        <v>1</v>
      </c>
      <c r="O2024" s="1">
        <v>2</v>
      </c>
      <c r="P2024" s="2">
        <f t="shared" si="2"/>
        <v>2158</v>
      </c>
      <c r="Q2024" s="1">
        <v>153</v>
      </c>
      <c r="R2024" t="str">
        <f>_xlfn.CONCAT(Tabel1[[#This Row],[KlubNr]]," - ",Tabel1[[#This Row],[Klubnavn]])</f>
        <v>16 - Silkeborg Golfklub</v>
      </c>
      <c r="S2024">
        <f>Tabel1[[#This Row],[Fleks mænd]]+Tabel1[[#This Row],[Fleks damer]]</f>
        <v>347</v>
      </c>
      <c r="T2024">
        <f>Tabel1[[#This Row],[Junior drenge]]+Tabel1[[#This Row],[Junior piger]]+Tabel1[[#This Row],[Junior drenge uden banetill.]]+Tabel1[[#This Row],[Junior piger uden banetill.]]+Tabel1[[#This Row],[Senior mænd]]+Tabel1[[#This Row],[Senior damer]]</f>
        <v>1807</v>
      </c>
      <c r="U2024">
        <f>Tabel1[[#This Row],[Junior drenge]]+Tabel1[[#This Row],[Junior piger]]+Tabel1[[#This Row],[Junior drenge uden banetill.]]+Tabel1[[#This Row],[Junior piger uden banetill.]]+Tabel1[[#This Row],[Fleks drenge]]+Tabel1[[#This Row],[Fleks piger]]</f>
        <v>120</v>
      </c>
      <c r="V2024">
        <f>Tabel1[[#This Row],[Senior mænd]]+Tabel1[[#This Row],[Senior damer]]</f>
        <v>1688</v>
      </c>
      <c r="W2024">
        <f>Tabel1[[#This Row],[Langdist mænd]]+Tabel1[[#This Row],[Langdist damer]]</f>
        <v>3</v>
      </c>
      <c r="X2024">
        <f>Tabel1[[#This Row],[I alt]]</f>
        <v>2158</v>
      </c>
      <c r="Y2024">
        <f>Tabel1[[#This Row],[Passive]]</f>
        <v>153</v>
      </c>
      <c r="Z2024">
        <f>Tabel1[[#This Row],[Total Aktive]]+Tabel1[[#This Row],[Total Passive]]</f>
        <v>2311</v>
      </c>
    </row>
    <row r="2025" spans="1:26" x14ac:dyDescent="0.2">
      <c r="A2025">
        <v>2021</v>
      </c>
      <c r="B2025">
        <v>85</v>
      </c>
      <c r="C2025" t="s">
        <v>63</v>
      </c>
      <c r="D2025">
        <v>6</v>
      </c>
      <c r="E2025">
        <v>7</v>
      </c>
      <c r="F2025">
        <v>0</v>
      </c>
      <c r="G2025">
        <v>0</v>
      </c>
      <c r="H2025">
        <v>911</v>
      </c>
      <c r="I2025">
        <v>246</v>
      </c>
      <c r="J2025">
        <v>0</v>
      </c>
      <c r="K2025">
        <v>0</v>
      </c>
      <c r="L2025">
        <v>0</v>
      </c>
      <c r="M2025">
        <v>0</v>
      </c>
      <c r="N2025">
        <v>0</v>
      </c>
      <c r="O2025" s="1">
        <v>0</v>
      </c>
      <c r="P2025" s="2">
        <f t="shared" si="2"/>
        <v>1170</v>
      </c>
      <c r="Q2025" s="1">
        <v>110</v>
      </c>
      <c r="R2025" t="str">
        <f>_xlfn.CONCAT(Tabel1[[#This Row],[KlubNr]]," - ",Tabel1[[#This Row],[Klubnavn]])</f>
        <v>85 - Simon's Golf Club</v>
      </c>
      <c r="S2025">
        <f>Tabel1[[#This Row],[Fleks mænd]]+Tabel1[[#This Row],[Fleks damer]]</f>
        <v>0</v>
      </c>
      <c r="T2025">
        <f>Tabel1[[#This Row],[Junior drenge]]+Tabel1[[#This Row],[Junior piger]]+Tabel1[[#This Row],[Junior drenge uden banetill.]]+Tabel1[[#This Row],[Junior piger uden banetill.]]+Tabel1[[#This Row],[Senior mænd]]+Tabel1[[#This Row],[Senior damer]]</f>
        <v>1170</v>
      </c>
      <c r="U2025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025">
        <f>Tabel1[[#This Row],[Senior mænd]]+Tabel1[[#This Row],[Senior damer]]</f>
        <v>1157</v>
      </c>
      <c r="W2025">
        <f>Tabel1[[#This Row],[Langdist mænd]]+Tabel1[[#This Row],[Langdist damer]]</f>
        <v>0</v>
      </c>
      <c r="X2025">
        <f>Tabel1[[#This Row],[I alt]]</f>
        <v>1170</v>
      </c>
      <c r="Y2025">
        <f>Tabel1[[#This Row],[Passive]]</f>
        <v>110</v>
      </c>
      <c r="Z2025">
        <f>Tabel1[[#This Row],[Total Aktive]]+Tabel1[[#This Row],[Total Passive]]</f>
        <v>1280</v>
      </c>
    </row>
    <row r="2026" spans="1:26" x14ac:dyDescent="0.2">
      <c r="A2026">
        <v>2021</v>
      </c>
      <c r="B2026">
        <v>83</v>
      </c>
      <c r="C2026" t="s">
        <v>158</v>
      </c>
      <c r="D2026">
        <v>7</v>
      </c>
      <c r="E2026">
        <v>4</v>
      </c>
      <c r="F2026">
        <v>0</v>
      </c>
      <c r="G2026">
        <v>0</v>
      </c>
      <c r="H2026">
        <v>304</v>
      </c>
      <c r="I2026">
        <v>136</v>
      </c>
      <c r="J2026">
        <v>0</v>
      </c>
      <c r="K2026">
        <v>0</v>
      </c>
      <c r="L2026">
        <v>0</v>
      </c>
      <c r="M2026">
        <v>0</v>
      </c>
      <c r="N2026">
        <v>16</v>
      </c>
      <c r="O2026" s="1">
        <v>9</v>
      </c>
      <c r="P2026" s="2">
        <f t="shared" si="2"/>
        <v>476</v>
      </c>
      <c r="Q2026" s="1">
        <v>87</v>
      </c>
      <c r="R2026" t="str">
        <f>_xlfn.CONCAT(Tabel1[[#This Row],[KlubNr]]," - ",Tabel1[[#This Row],[Klubnavn]])</f>
        <v>83 - Sindal Golf Klub</v>
      </c>
      <c r="S2026">
        <f>Tabel1[[#This Row],[Fleks mænd]]+Tabel1[[#This Row],[Fleks damer]]</f>
        <v>0</v>
      </c>
      <c r="T2026">
        <f>Tabel1[[#This Row],[Junior drenge]]+Tabel1[[#This Row],[Junior piger]]+Tabel1[[#This Row],[Junior drenge uden banetill.]]+Tabel1[[#This Row],[Junior piger uden banetill.]]+Tabel1[[#This Row],[Senior mænd]]+Tabel1[[#This Row],[Senior damer]]</f>
        <v>451</v>
      </c>
      <c r="U2026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2026">
        <f>Tabel1[[#This Row],[Senior mænd]]+Tabel1[[#This Row],[Senior damer]]</f>
        <v>440</v>
      </c>
      <c r="W2026">
        <f>Tabel1[[#This Row],[Langdist mænd]]+Tabel1[[#This Row],[Langdist damer]]</f>
        <v>25</v>
      </c>
      <c r="X2026">
        <f>Tabel1[[#This Row],[I alt]]</f>
        <v>476</v>
      </c>
      <c r="Y2026">
        <f>Tabel1[[#This Row],[Passive]]</f>
        <v>87</v>
      </c>
      <c r="Z2026">
        <f>Tabel1[[#This Row],[Total Aktive]]+Tabel1[[#This Row],[Total Passive]]</f>
        <v>563</v>
      </c>
    </row>
    <row r="2027" spans="1:26" x14ac:dyDescent="0.2">
      <c r="A2027">
        <v>2021</v>
      </c>
      <c r="B2027">
        <v>70</v>
      </c>
      <c r="C2027" t="s">
        <v>120</v>
      </c>
      <c r="D2027">
        <v>21</v>
      </c>
      <c r="E2027">
        <v>2</v>
      </c>
      <c r="F2027">
        <v>1</v>
      </c>
      <c r="G2027">
        <v>3</v>
      </c>
      <c r="H2027">
        <v>453</v>
      </c>
      <c r="I2027">
        <v>183</v>
      </c>
      <c r="J2027">
        <v>0</v>
      </c>
      <c r="K2027">
        <v>0</v>
      </c>
      <c r="L2027">
        <v>43</v>
      </c>
      <c r="M2027">
        <v>14</v>
      </c>
      <c r="N2027">
        <v>1</v>
      </c>
      <c r="O2027" s="1">
        <v>1</v>
      </c>
      <c r="P2027" s="2">
        <f t="shared" si="2"/>
        <v>722</v>
      </c>
      <c r="Q2027" s="1">
        <v>31</v>
      </c>
      <c r="R2027" t="str">
        <f>_xlfn.CONCAT(Tabel1[[#This Row],[KlubNr]]," - ",Tabel1[[#This Row],[Klubnavn]])</f>
        <v>70 - Skanderborg Golf Klub</v>
      </c>
      <c r="S2027">
        <f>Tabel1[[#This Row],[Fleks mænd]]+Tabel1[[#This Row],[Fleks damer]]</f>
        <v>57</v>
      </c>
      <c r="T2027">
        <f>Tabel1[[#This Row],[Junior drenge]]+Tabel1[[#This Row],[Junior piger]]+Tabel1[[#This Row],[Junior drenge uden banetill.]]+Tabel1[[#This Row],[Junior piger uden banetill.]]+Tabel1[[#This Row],[Senior mænd]]+Tabel1[[#This Row],[Senior damer]]</f>
        <v>663</v>
      </c>
      <c r="U2027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027">
        <f>Tabel1[[#This Row],[Senior mænd]]+Tabel1[[#This Row],[Senior damer]]</f>
        <v>636</v>
      </c>
      <c r="W2027">
        <f>Tabel1[[#This Row],[Langdist mænd]]+Tabel1[[#This Row],[Langdist damer]]</f>
        <v>2</v>
      </c>
      <c r="X2027">
        <f>Tabel1[[#This Row],[I alt]]</f>
        <v>722</v>
      </c>
      <c r="Y2027">
        <f>Tabel1[[#This Row],[Passive]]</f>
        <v>31</v>
      </c>
      <c r="Z2027">
        <f>Tabel1[[#This Row],[Total Aktive]]+Tabel1[[#This Row],[Total Passive]]</f>
        <v>753</v>
      </c>
    </row>
    <row r="2028" spans="1:26" x14ac:dyDescent="0.2">
      <c r="A2028">
        <v>2021</v>
      </c>
      <c r="B2028">
        <v>40</v>
      </c>
      <c r="C2028" t="s">
        <v>92</v>
      </c>
      <c r="D2028">
        <v>23</v>
      </c>
      <c r="E2028">
        <v>4</v>
      </c>
      <c r="F2028">
        <v>0</v>
      </c>
      <c r="G2028">
        <v>0</v>
      </c>
      <c r="H2028">
        <v>473</v>
      </c>
      <c r="I2028">
        <v>205</v>
      </c>
      <c r="J2028">
        <v>0</v>
      </c>
      <c r="K2028">
        <v>0</v>
      </c>
      <c r="L2028">
        <v>113</v>
      </c>
      <c r="M2028">
        <v>27</v>
      </c>
      <c r="N2028">
        <v>7</v>
      </c>
      <c r="O2028" s="1">
        <v>1</v>
      </c>
      <c r="P2028" s="2">
        <f t="shared" si="2"/>
        <v>853</v>
      </c>
      <c r="Q2028" s="1">
        <v>9</v>
      </c>
      <c r="R2028" t="str">
        <f>_xlfn.CONCAT(Tabel1[[#This Row],[KlubNr]]," - ",Tabel1[[#This Row],[Klubnavn]])</f>
        <v>40 - Skive Golfklub</v>
      </c>
      <c r="S2028">
        <f>Tabel1[[#This Row],[Fleks mænd]]+Tabel1[[#This Row],[Fleks damer]]</f>
        <v>140</v>
      </c>
      <c r="T2028">
        <f>Tabel1[[#This Row],[Junior drenge]]+Tabel1[[#This Row],[Junior piger]]+Tabel1[[#This Row],[Junior drenge uden banetill.]]+Tabel1[[#This Row],[Junior piger uden banetill.]]+Tabel1[[#This Row],[Senior mænd]]+Tabel1[[#This Row],[Senior damer]]</f>
        <v>705</v>
      </c>
      <c r="U2028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028">
        <f>Tabel1[[#This Row],[Senior mænd]]+Tabel1[[#This Row],[Senior damer]]</f>
        <v>678</v>
      </c>
      <c r="W2028">
        <f>Tabel1[[#This Row],[Langdist mænd]]+Tabel1[[#This Row],[Langdist damer]]</f>
        <v>8</v>
      </c>
      <c r="X2028">
        <f>Tabel1[[#This Row],[I alt]]</f>
        <v>853</v>
      </c>
      <c r="Y2028">
        <f>Tabel1[[#This Row],[Passive]]</f>
        <v>9</v>
      </c>
      <c r="Z2028">
        <f>Tabel1[[#This Row],[Total Aktive]]+Tabel1[[#This Row],[Total Passive]]</f>
        <v>862</v>
      </c>
    </row>
    <row r="2029" spans="1:26" x14ac:dyDescent="0.2">
      <c r="A2029">
        <v>2021</v>
      </c>
      <c r="B2029">
        <v>138</v>
      </c>
      <c r="C2029" t="s">
        <v>100</v>
      </c>
      <c r="D2029">
        <v>20</v>
      </c>
      <c r="E2029">
        <v>8</v>
      </c>
      <c r="F2029">
        <v>5</v>
      </c>
      <c r="G2029">
        <v>3</v>
      </c>
      <c r="H2029">
        <v>414</v>
      </c>
      <c r="I2029">
        <v>127</v>
      </c>
      <c r="J2029">
        <v>3</v>
      </c>
      <c r="K2029">
        <v>2</v>
      </c>
      <c r="L2029">
        <v>168</v>
      </c>
      <c r="M2029">
        <v>91</v>
      </c>
      <c r="N2029">
        <v>0</v>
      </c>
      <c r="O2029" s="1">
        <v>0</v>
      </c>
      <c r="P2029" s="2">
        <f t="shared" si="2"/>
        <v>841</v>
      </c>
      <c r="Q2029" s="1">
        <v>18</v>
      </c>
      <c r="R2029" t="str">
        <f>_xlfn.CONCAT(Tabel1[[#This Row],[KlubNr]]," - ",Tabel1[[#This Row],[Klubnavn]])</f>
        <v>138 - Skovbo Golfklub</v>
      </c>
      <c r="S2029">
        <f>Tabel1[[#This Row],[Fleks mænd]]+Tabel1[[#This Row],[Fleks damer]]</f>
        <v>259</v>
      </c>
      <c r="T2029">
        <f>Tabel1[[#This Row],[Junior drenge]]+Tabel1[[#This Row],[Junior piger]]+Tabel1[[#This Row],[Junior drenge uden banetill.]]+Tabel1[[#This Row],[Junior piger uden banetill.]]+Tabel1[[#This Row],[Senior mænd]]+Tabel1[[#This Row],[Senior damer]]</f>
        <v>577</v>
      </c>
      <c r="U2029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029">
        <f>Tabel1[[#This Row],[Senior mænd]]+Tabel1[[#This Row],[Senior damer]]</f>
        <v>541</v>
      </c>
      <c r="W2029">
        <f>Tabel1[[#This Row],[Langdist mænd]]+Tabel1[[#This Row],[Langdist damer]]</f>
        <v>0</v>
      </c>
      <c r="X2029">
        <f>Tabel1[[#This Row],[I alt]]</f>
        <v>841</v>
      </c>
      <c r="Y2029">
        <f>Tabel1[[#This Row],[Passive]]</f>
        <v>18</v>
      </c>
      <c r="Z2029">
        <f>Tabel1[[#This Row],[Total Aktive]]+Tabel1[[#This Row],[Total Passive]]</f>
        <v>859</v>
      </c>
    </row>
    <row r="2030" spans="1:26" x14ac:dyDescent="0.2">
      <c r="A2030">
        <v>2021</v>
      </c>
      <c r="B2030">
        <v>154</v>
      </c>
      <c r="C2030" t="s">
        <v>150</v>
      </c>
      <c r="D2030">
        <v>11</v>
      </c>
      <c r="E2030">
        <v>2</v>
      </c>
      <c r="F2030">
        <v>2</v>
      </c>
      <c r="G2030">
        <v>2</v>
      </c>
      <c r="H2030">
        <v>267</v>
      </c>
      <c r="I2030">
        <v>146</v>
      </c>
      <c r="J2030">
        <v>0</v>
      </c>
      <c r="K2030">
        <v>0</v>
      </c>
      <c r="L2030">
        <v>53</v>
      </c>
      <c r="M2030">
        <v>21</v>
      </c>
      <c r="N2030">
        <v>40</v>
      </c>
      <c r="O2030" s="1">
        <v>16</v>
      </c>
      <c r="P2030" s="2">
        <f t="shared" si="2"/>
        <v>560</v>
      </c>
      <c r="Q2030" s="1">
        <v>17</v>
      </c>
      <c r="R2030" t="str">
        <f>_xlfn.CONCAT(Tabel1[[#This Row],[KlubNr]]," - ",Tabel1[[#This Row],[Klubnavn]])</f>
        <v>154 - Skærbæk Mølle Golfklub Ølgod</v>
      </c>
      <c r="S2030">
        <f>Tabel1[[#This Row],[Fleks mænd]]+Tabel1[[#This Row],[Fleks damer]]</f>
        <v>74</v>
      </c>
      <c r="T2030">
        <f>Tabel1[[#This Row],[Junior drenge]]+Tabel1[[#This Row],[Junior piger]]+Tabel1[[#This Row],[Junior drenge uden banetill.]]+Tabel1[[#This Row],[Junior piger uden banetill.]]+Tabel1[[#This Row],[Senior mænd]]+Tabel1[[#This Row],[Senior damer]]</f>
        <v>430</v>
      </c>
      <c r="U2030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2030">
        <f>Tabel1[[#This Row],[Senior mænd]]+Tabel1[[#This Row],[Senior damer]]</f>
        <v>413</v>
      </c>
      <c r="W2030">
        <f>Tabel1[[#This Row],[Langdist mænd]]+Tabel1[[#This Row],[Langdist damer]]</f>
        <v>56</v>
      </c>
      <c r="X2030">
        <f>Tabel1[[#This Row],[I alt]]</f>
        <v>560</v>
      </c>
      <c r="Y2030">
        <f>Tabel1[[#This Row],[Passive]]</f>
        <v>17</v>
      </c>
      <c r="Z2030">
        <f>Tabel1[[#This Row],[Total Aktive]]+Tabel1[[#This Row],[Total Passive]]</f>
        <v>577</v>
      </c>
    </row>
    <row r="2031" spans="1:26" x14ac:dyDescent="0.2">
      <c r="A2031">
        <v>2021</v>
      </c>
      <c r="B2031">
        <v>120</v>
      </c>
      <c r="C2031" t="s">
        <v>59</v>
      </c>
      <c r="D2031">
        <v>92</v>
      </c>
      <c r="E2031">
        <v>39</v>
      </c>
      <c r="F2031">
        <v>0</v>
      </c>
      <c r="G2031">
        <v>0</v>
      </c>
      <c r="H2031">
        <v>1355</v>
      </c>
      <c r="I2031">
        <v>348</v>
      </c>
      <c r="J2031">
        <v>1</v>
      </c>
      <c r="K2031">
        <v>0</v>
      </c>
      <c r="L2031">
        <v>714</v>
      </c>
      <c r="M2031">
        <v>385</v>
      </c>
      <c r="N2031">
        <v>0</v>
      </c>
      <c r="O2031" s="1">
        <v>0</v>
      </c>
      <c r="P2031" s="2">
        <f t="shared" si="2"/>
        <v>2934</v>
      </c>
      <c r="Q2031" s="1">
        <v>43</v>
      </c>
      <c r="R2031" t="str">
        <f>_xlfn.CONCAT(Tabel1[[#This Row],[KlubNr]]," - ",Tabel1[[#This Row],[Klubnavn]])</f>
        <v>120 - Smørum Golfklub</v>
      </c>
      <c r="S2031">
        <f>Tabel1[[#This Row],[Fleks mænd]]+Tabel1[[#This Row],[Fleks damer]]</f>
        <v>1099</v>
      </c>
      <c r="T2031">
        <f>Tabel1[[#This Row],[Junior drenge]]+Tabel1[[#This Row],[Junior piger]]+Tabel1[[#This Row],[Junior drenge uden banetill.]]+Tabel1[[#This Row],[Junior piger uden banetill.]]+Tabel1[[#This Row],[Senior mænd]]+Tabel1[[#This Row],[Senior damer]]</f>
        <v>1834</v>
      </c>
      <c r="U2031">
        <f>Tabel1[[#This Row],[Junior drenge]]+Tabel1[[#This Row],[Junior piger]]+Tabel1[[#This Row],[Junior drenge uden banetill.]]+Tabel1[[#This Row],[Junior piger uden banetill.]]+Tabel1[[#This Row],[Fleks drenge]]+Tabel1[[#This Row],[Fleks piger]]</f>
        <v>132</v>
      </c>
      <c r="V2031">
        <f>Tabel1[[#This Row],[Senior mænd]]+Tabel1[[#This Row],[Senior damer]]</f>
        <v>1703</v>
      </c>
      <c r="W2031">
        <f>Tabel1[[#This Row],[Langdist mænd]]+Tabel1[[#This Row],[Langdist damer]]</f>
        <v>0</v>
      </c>
      <c r="X2031">
        <f>Tabel1[[#This Row],[I alt]]</f>
        <v>2934</v>
      </c>
      <c r="Y2031">
        <f>Tabel1[[#This Row],[Passive]]</f>
        <v>43</v>
      </c>
      <c r="Z2031">
        <f>Tabel1[[#This Row],[Total Aktive]]+Tabel1[[#This Row],[Total Passive]]</f>
        <v>2977</v>
      </c>
    </row>
    <row r="2032" spans="1:26" x14ac:dyDescent="0.2">
      <c r="A2032">
        <v>2021</v>
      </c>
      <c r="B2032">
        <v>127</v>
      </c>
      <c r="C2032" t="s">
        <v>190</v>
      </c>
      <c r="D2032">
        <v>13</v>
      </c>
      <c r="E2032">
        <v>1</v>
      </c>
      <c r="F2032">
        <v>0</v>
      </c>
      <c r="G2032">
        <v>0</v>
      </c>
      <c r="H2032">
        <v>116</v>
      </c>
      <c r="I2032">
        <v>43</v>
      </c>
      <c r="J2032">
        <v>0</v>
      </c>
      <c r="K2032">
        <v>0</v>
      </c>
      <c r="L2032">
        <v>28</v>
      </c>
      <c r="M2032">
        <v>12</v>
      </c>
      <c r="N2032">
        <v>0</v>
      </c>
      <c r="O2032" s="1">
        <v>0</v>
      </c>
      <c r="P2032" s="2">
        <f t="shared" si="2"/>
        <v>213</v>
      </c>
      <c r="Q2032" s="1">
        <v>11</v>
      </c>
      <c r="R2032" t="str">
        <f>_xlfn.CONCAT(Tabel1[[#This Row],[KlubNr]]," - ",Tabel1[[#This Row],[Klubnavn]])</f>
        <v>127 - Solrød Golfklub</v>
      </c>
      <c r="S2032">
        <f>Tabel1[[#This Row],[Fleks mænd]]+Tabel1[[#This Row],[Fleks damer]]</f>
        <v>40</v>
      </c>
      <c r="T2032">
        <f>Tabel1[[#This Row],[Junior drenge]]+Tabel1[[#This Row],[Junior piger]]+Tabel1[[#This Row],[Junior drenge uden banetill.]]+Tabel1[[#This Row],[Junior piger uden banetill.]]+Tabel1[[#This Row],[Senior mænd]]+Tabel1[[#This Row],[Senior damer]]</f>
        <v>173</v>
      </c>
      <c r="U2032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2032">
        <f>Tabel1[[#This Row],[Senior mænd]]+Tabel1[[#This Row],[Senior damer]]</f>
        <v>159</v>
      </c>
      <c r="W2032">
        <f>Tabel1[[#This Row],[Langdist mænd]]+Tabel1[[#This Row],[Langdist damer]]</f>
        <v>0</v>
      </c>
      <c r="X2032">
        <f>Tabel1[[#This Row],[I alt]]</f>
        <v>213</v>
      </c>
      <c r="Y2032">
        <f>Tabel1[[#This Row],[Passive]]</f>
        <v>11</v>
      </c>
      <c r="Z2032">
        <f>Tabel1[[#This Row],[Total Aktive]]+Tabel1[[#This Row],[Total Passive]]</f>
        <v>224</v>
      </c>
    </row>
    <row r="2033" spans="1:26" x14ac:dyDescent="0.2">
      <c r="A2033">
        <v>2021</v>
      </c>
      <c r="B2033">
        <v>47</v>
      </c>
      <c r="C2033" t="s">
        <v>105</v>
      </c>
      <c r="D2033">
        <v>43</v>
      </c>
      <c r="E2033">
        <v>9</v>
      </c>
      <c r="F2033">
        <v>12</v>
      </c>
      <c r="G2033">
        <v>5</v>
      </c>
      <c r="H2033">
        <v>643</v>
      </c>
      <c r="I2033">
        <v>187</v>
      </c>
      <c r="J2033">
        <v>0</v>
      </c>
      <c r="K2033">
        <v>0</v>
      </c>
      <c r="L2033">
        <v>91</v>
      </c>
      <c r="M2033">
        <v>33</v>
      </c>
      <c r="N2033">
        <v>3</v>
      </c>
      <c r="O2033" s="1">
        <v>1</v>
      </c>
      <c r="P2033" s="2">
        <f t="shared" si="2"/>
        <v>1027</v>
      </c>
      <c r="Q2033" s="1">
        <v>78</v>
      </c>
      <c r="R2033" t="str">
        <f>_xlfn.CONCAT(Tabel1[[#This Row],[KlubNr]]," - ",Tabel1[[#This Row],[Klubnavn]])</f>
        <v>47 - Sorø Golfklub</v>
      </c>
      <c r="S2033">
        <f>Tabel1[[#This Row],[Fleks mænd]]+Tabel1[[#This Row],[Fleks damer]]</f>
        <v>124</v>
      </c>
      <c r="T2033">
        <f>Tabel1[[#This Row],[Junior drenge]]+Tabel1[[#This Row],[Junior piger]]+Tabel1[[#This Row],[Junior drenge uden banetill.]]+Tabel1[[#This Row],[Junior piger uden banetill.]]+Tabel1[[#This Row],[Senior mænd]]+Tabel1[[#This Row],[Senior damer]]</f>
        <v>899</v>
      </c>
      <c r="U2033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2033">
        <f>Tabel1[[#This Row],[Senior mænd]]+Tabel1[[#This Row],[Senior damer]]</f>
        <v>830</v>
      </c>
      <c r="W2033">
        <f>Tabel1[[#This Row],[Langdist mænd]]+Tabel1[[#This Row],[Langdist damer]]</f>
        <v>4</v>
      </c>
      <c r="X2033">
        <f>Tabel1[[#This Row],[I alt]]</f>
        <v>1027</v>
      </c>
      <c r="Y2033">
        <f>Tabel1[[#This Row],[Passive]]</f>
        <v>78</v>
      </c>
      <c r="Z2033">
        <f>Tabel1[[#This Row],[Total Aktive]]+Tabel1[[#This Row],[Total Passive]]</f>
        <v>1105</v>
      </c>
    </row>
    <row r="2034" spans="1:26" x14ac:dyDescent="0.2">
      <c r="A2034">
        <v>2021</v>
      </c>
      <c r="B2034">
        <v>184</v>
      </c>
      <c r="C2034" t="s">
        <v>118</v>
      </c>
      <c r="D2034">
        <v>35</v>
      </c>
      <c r="E2034">
        <v>6</v>
      </c>
      <c r="F2034">
        <v>30</v>
      </c>
      <c r="G2034">
        <v>12</v>
      </c>
      <c r="H2034">
        <v>439</v>
      </c>
      <c r="I2034">
        <v>136</v>
      </c>
      <c r="J2034">
        <v>0</v>
      </c>
      <c r="K2034">
        <v>0</v>
      </c>
      <c r="L2034">
        <v>137</v>
      </c>
      <c r="M2034">
        <v>91</v>
      </c>
      <c r="N2034">
        <v>24</v>
      </c>
      <c r="O2034" s="1">
        <v>5</v>
      </c>
      <c r="P2034" s="2">
        <f t="shared" si="2"/>
        <v>915</v>
      </c>
      <c r="Q2034" s="1">
        <v>8</v>
      </c>
      <c r="R2034" t="str">
        <f>_xlfn.CONCAT(Tabel1[[#This Row],[KlubNr]]," - ",Tabel1[[#This Row],[Klubnavn]])</f>
        <v>184 - Stensballegaard Golfklub</v>
      </c>
      <c r="S2034">
        <f>Tabel1[[#This Row],[Fleks mænd]]+Tabel1[[#This Row],[Fleks damer]]</f>
        <v>228</v>
      </c>
      <c r="T2034">
        <f>Tabel1[[#This Row],[Junior drenge]]+Tabel1[[#This Row],[Junior piger]]+Tabel1[[#This Row],[Junior drenge uden banetill.]]+Tabel1[[#This Row],[Junior piger uden banetill.]]+Tabel1[[#This Row],[Senior mænd]]+Tabel1[[#This Row],[Senior damer]]</f>
        <v>658</v>
      </c>
      <c r="U2034">
        <f>Tabel1[[#This Row],[Junior drenge]]+Tabel1[[#This Row],[Junior piger]]+Tabel1[[#This Row],[Junior drenge uden banetill.]]+Tabel1[[#This Row],[Junior piger uden banetill.]]+Tabel1[[#This Row],[Fleks drenge]]+Tabel1[[#This Row],[Fleks piger]]</f>
        <v>83</v>
      </c>
      <c r="V2034">
        <f>Tabel1[[#This Row],[Senior mænd]]+Tabel1[[#This Row],[Senior damer]]</f>
        <v>575</v>
      </c>
      <c r="W2034">
        <f>Tabel1[[#This Row],[Langdist mænd]]+Tabel1[[#This Row],[Langdist damer]]</f>
        <v>29</v>
      </c>
      <c r="X2034">
        <f>Tabel1[[#This Row],[I alt]]</f>
        <v>915</v>
      </c>
      <c r="Y2034">
        <f>Tabel1[[#This Row],[Passive]]</f>
        <v>8</v>
      </c>
      <c r="Z2034">
        <f>Tabel1[[#This Row],[Total Aktive]]+Tabel1[[#This Row],[Total Passive]]</f>
        <v>923</v>
      </c>
    </row>
    <row r="2035" spans="1:26" x14ac:dyDescent="0.2">
      <c r="A2035">
        <v>2021</v>
      </c>
      <c r="B2035">
        <v>23</v>
      </c>
      <c r="C2035" t="s">
        <v>236</v>
      </c>
      <c r="D2035">
        <v>21</v>
      </c>
      <c r="E2035">
        <v>14</v>
      </c>
      <c r="F2035">
        <v>0</v>
      </c>
      <c r="G2035">
        <v>0</v>
      </c>
      <c r="H2035">
        <v>326</v>
      </c>
      <c r="I2035">
        <v>112</v>
      </c>
      <c r="J2035">
        <v>0</v>
      </c>
      <c r="K2035">
        <v>0</v>
      </c>
      <c r="L2035">
        <v>16</v>
      </c>
      <c r="M2035">
        <v>6</v>
      </c>
      <c r="N2035">
        <v>6</v>
      </c>
      <c r="O2035" s="1">
        <v>3</v>
      </c>
      <c r="P2035" s="2">
        <f t="shared" si="2"/>
        <v>504</v>
      </c>
      <c r="Q2035" s="1">
        <v>31</v>
      </c>
      <c r="R2035" t="str">
        <f>_xlfn.CONCAT(Tabel1[[#This Row],[KlubNr]]," - ",Tabel1[[#This Row],[Klubnavn]])</f>
        <v>23 - Storstrømmen Gk</v>
      </c>
      <c r="S2035">
        <f>Tabel1[[#This Row],[Fleks mænd]]+Tabel1[[#This Row],[Fleks damer]]</f>
        <v>22</v>
      </c>
      <c r="T2035">
        <f>Tabel1[[#This Row],[Junior drenge]]+Tabel1[[#This Row],[Junior piger]]+Tabel1[[#This Row],[Junior drenge uden banetill.]]+Tabel1[[#This Row],[Junior piger uden banetill.]]+Tabel1[[#This Row],[Senior mænd]]+Tabel1[[#This Row],[Senior damer]]</f>
        <v>473</v>
      </c>
      <c r="U2035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035">
        <f>Tabel1[[#This Row],[Senior mænd]]+Tabel1[[#This Row],[Senior damer]]</f>
        <v>438</v>
      </c>
      <c r="W2035">
        <f>Tabel1[[#This Row],[Langdist mænd]]+Tabel1[[#This Row],[Langdist damer]]</f>
        <v>9</v>
      </c>
      <c r="X2035">
        <f>Tabel1[[#This Row],[I alt]]</f>
        <v>504</v>
      </c>
      <c r="Y2035">
        <f>Tabel1[[#This Row],[Passive]]</f>
        <v>31</v>
      </c>
      <c r="Z2035">
        <f>Tabel1[[#This Row],[Total Aktive]]+Tabel1[[#This Row],[Total Passive]]</f>
        <v>535</v>
      </c>
    </row>
    <row r="2036" spans="1:26" x14ac:dyDescent="0.2">
      <c r="A2036">
        <v>2021</v>
      </c>
      <c r="B2036">
        <v>123</v>
      </c>
      <c r="C2036" t="s">
        <v>30</v>
      </c>
      <c r="D2036">
        <v>20</v>
      </c>
      <c r="E2036">
        <v>8</v>
      </c>
      <c r="F2036">
        <v>12</v>
      </c>
      <c r="G2036">
        <v>10</v>
      </c>
      <c r="H2036">
        <v>387</v>
      </c>
      <c r="I2036">
        <v>193</v>
      </c>
      <c r="J2036">
        <v>0</v>
      </c>
      <c r="K2036">
        <v>0</v>
      </c>
      <c r="L2036">
        <v>28</v>
      </c>
      <c r="M2036">
        <v>13</v>
      </c>
      <c r="N2036">
        <v>15</v>
      </c>
      <c r="O2036" s="1">
        <v>7</v>
      </c>
      <c r="P2036" s="2">
        <f t="shared" si="2"/>
        <v>693</v>
      </c>
      <c r="Q2036" s="1">
        <v>54</v>
      </c>
      <c r="R2036" t="str">
        <f>_xlfn.CONCAT(Tabel1[[#This Row],[KlubNr]]," - ",Tabel1[[#This Row],[Klubnavn]])</f>
        <v>123 - Struer Golfklub</v>
      </c>
      <c r="S2036">
        <f>Tabel1[[#This Row],[Fleks mænd]]+Tabel1[[#This Row],[Fleks damer]]</f>
        <v>41</v>
      </c>
      <c r="T2036">
        <f>Tabel1[[#This Row],[Junior drenge]]+Tabel1[[#This Row],[Junior piger]]+Tabel1[[#This Row],[Junior drenge uden banetill.]]+Tabel1[[#This Row],[Junior piger uden banetill.]]+Tabel1[[#This Row],[Senior mænd]]+Tabel1[[#This Row],[Senior damer]]</f>
        <v>630</v>
      </c>
      <c r="U2036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2036">
        <f>Tabel1[[#This Row],[Senior mænd]]+Tabel1[[#This Row],[Senior damer]]</f>
        <v>580</v>
      </c>
      <c r="W2036">
        <f>Tabel1[[#This Row],[Langdist mænd]]+Tabel1[[#This Row],[Langdist damer]]</f>
        <v>22</v>
      </c>
      <c r="X2036">
        <f>Tabel1[[#This Row],[I alt]]</f>
        <v>693</v>
      </c>
      <c r="Y2036">
        <f>Tabel1[[#This Row],[Passive]]</f>
        <v>54</v>
      </c>
      <c r="Z2036">
        <f>Tabel1[[#This Row],[Total Aktive]]+Tabel1[[#This Row],[Total Passive]]</f>
        <v>747</v>
      </c>
    </row>
    <row r="2037" spans="1:26" x14ac:dyDescent="0.2">
      <c r="A2037">
        <v>2021</v>
      </c>
      <c r="B2037">
        <v>21</v>
      </c>
      <c r="C2037" t="s">
        <v>78</v>
      </c>
      <c r="D2037">
        <v>45</v>
      </c>
      <c r="E2037">
        <v>8</v>
      </c>
      <c r="F2037">
        <v>0</v>
      </c>
      <c r="G2037">
        <v>0</v>
      </c>
      <c r="H2037">
        <v>518</v>
      </c>
      <c r="I2037">
        <v>208</v>
      </c>
      <c r="J2037">
        <v>0</v>
      </c>
      <c r="K2037">
        <v>0</v>
      </c>
      <c r="L2037">
        <v>96</v>
      </c>
      <c r="M2037">
        <v>79</v>
      </c>
      <c r="N2037">
        <v>7</v>
      </c>
      <c r="O2037" s="1">
        <v>2</v>
      </c>
      <c r="P2037" s="2">
        <f t="shared" si="2"/>
        <v>963</v>
      </c>
      <c r="Q2037" s="1">
        <v>54</v>
      </c>
      <c r="R2037" t="str">
        <f>_xlfn.CONCAT(Tabel1[[#This Row],[KlubNr]]," - ",Tabel1[[#This Row],[Klubnavn]])</f>
        <v>21 - Svendborg Golf Klub</v>
      </c>
      <c r="S2037">
        <f>Tabel1[[#This Row],[Fleks mænd]]+Tabel1[[#This Row],[Fleks damer]]</f>
        <v>175</v>
      </c>
      <c r="T2037">
        <f>Tabel1[[#This Row],[Junior drenge]]+Tabel1[[#This Row],[Junior piger]]+Tabel1[[#This Row],[Junior drenge uden banetill.]]+Tabel1[[#This Row],[Junior piger uden banetill.]]+Tabel1[[#This Row],[Senior mænd]]+Tabel1[[#This Row],[Senior damer]]</f>
        <v>779</v>
      </c>
      <c r="U2037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2037">
        <f>Tabel1[[#This Row],[Senior mænd]]+Tabel1[[#This Row],[Senior damer]]</f>
        <v>726</v>
      </c>
      <c r="W2037">
        <f>Tabel1[[#This Row],[Langdist mænd]]+Tabel1[[#This Row],[Langdist damer]]</f>
        <v>9</v>
      </c>
      <c r="X2037">
        <f>Tabel1[[#This Row],[I alt]]</f>
        <v>963</v>
      </c>
      <c r="Y2037">
        <f>Tabel1[[#This Row],[Passive]]</f>
        <v>54</v>
      </c>
      <c r="Z2037">
        <f>Tabel1[[#This Row],[Total Aktive]]+Tabel1[[#This Row],[Total Passive]]</f>
        <v>1017</v>
      </c>
    </row>
    <row r="2038" spans="1:26" x14ac:dyDescent="0.2">
      <c r="A2038">
        <v>2021</v>
      </c>
      <c r="B2038">
        <v>42</v>
      </c>
      <c r="C2038" t="s">
        <v>72</v>
      </c>
      <c r="D2038">
        <v>21</v>
      </c>
      <c r="E2038">
        <v>5</v>
      </c>
      <c r="F2038">
        <v>0</v>
      </c>
      <c r="G2038">
        <v>0</v>
      </c>
      <c r="H2038">
        <v>449</v>
      </c>
      <c r="I2038">
        <v>157</v>
      </c>
      <c r="J2038">
        <v>0</v>
      </c>
      <c r="K2038">
        <v>0</v>
      </c>
      <c r="L2038">
        <v>80</v>
      </c>
      <c r="M2038">
        <v>16</v>
      </c>
      <c r="N2038">
        <v>0</v>
      </c>
      <c r="O2038" s="1">
        <v>0</v>
      </c>
      <c r="P2038" s="2">
        <f t="shared" si="2"/>
        <v>728</v>
      </c>
      <c r="Q2038" s="1">
        <v>78</v>
      </c>
      <c r="R2038" t="str">
        <f>_xlfn.CONCAT(Tabel1[[#This Row],[KlubNr]]," - ",Tabel1[[#This Row],[Klubnavn]])</f>
        <v>42 - Sydsjællands Golfklub Mogenstrup</v>
      </c>
      <c r="S2038">
        <f>Tabel1[[#This Row],[Fleks mænd]]+Tabel1[[#This Row],[Fleks damer]]</f>
        <v>96</v>
      </c>
      <c r="T2038">
        <f>Tabel1[[#This Row],[Junior drenge]]+Tabel1[[#This Row],[Junior piger]]+Tabel1[[#This Row],[Junior drenge uden banetill.]]+Tabel1[[#This Row],[Junior piger uden banetill.]]+Tabel1[[#This Row],[Senior mænd]]+Tabel1[[#This Row],[Senior damer]]</f>
        <v>632</v>
      </c>
      <c r="U2038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2038">
        <f>Tabel1[[#This Row],[Senior mænd]]+Tabel1[[#This Row],[Senior damer]]</f>
        <v>606</v>
      </c>
      <c r="W2038">
        <f>Tabel1[[#This Row],[Langdist mænd]]+Tabel1[[#This Row],[Langdist damer]]</f>
        <v>0</v>
      </c>
      <c r="X2038">
        <f>Tabel1[[#This Row],[I alt]]</f>
        <v>728</v>
      </c>
      <c r="Y2038">
        <f>Tabel1[[#This Row],[Passive]]</f>
        <v>78</v>
      </c>
      <c r="Z2038">
        <f>Tabel1[[#This Row],[Total Aktive]]+Tabel1[[#This Row],[Total Passive]]</f>
        <v>806</v>
      </c>
    </row>
    <row r="2039" spans="1:26" x14ac:dyDescent="0.2">
      <c r="A2039">
        <v>2021</v>
      </c>
      <c r="B2039">
        <v>183</v>
      </c>
      <c r="C2039" t="s">
        <v>178</v>
      </c>
      <c r="D2039">
        <v>3</v>
      </c>
      <c r="E2039">
        <v>2</v>
      </c>
      <c r="F2039">
        <v>2</v>
      </c>
      <c r="G2039">
        <v>1</v>
      </c>
      <c r="H2039">
        <v>211</v>
      </c>
      <c r="I2039">
        <v>102</v>
      </c>
      <c r="J2039">
        <v>0</v>
      </c>
      <c r="K2039">
        <v>0</v>
      </c>
      <c r="L2039">
        <v>8</v>
      </c>
      <c r="M2039">
        <v>4</v>
      </c>
      <c r="N2039">
        <v>19</v>
      </c>
      <c r="O2039" s="1">
        <v>12</v>
      </c>
      <c r="P2039" s="2">
        <f t="shared" si="2"/>
        <v>364</v>
      </c>
      <c r="Q2039" s="1">
        <v>19</v>
      </c>
      <c r="R2039" t="str">
        <f>_xlfn.CONCAT(Tabel1[[#This Row],[KlubNr]]," - ",Tabel1[[#This Row],[Klubnavn]])</f>
        <v>183 - Sydthy Golfklub</v>
      </c>
      <c r="S2039">
        <f>Tabel1[[#This Row],[Fleks mænd]]+Tabel1[[#This Row],[Fleks damer]]</f>
        <v>12</v>
      </c>
      <c r="T2039">
        <f>Tabel1[[#This Row],[Junior drenge]]+Tabel1[[#This Row],[Junior piger]]+Tabel1[[#This Row],[Junior drenge uden banetill.]]+Tabel1[[#This Row],[Junior piger uden banetill.]]+Tabel1[[#This Row],[Senior mænd]]+Tabel1[[#This Row],[Senior damer]]</f>
        <v>321</v>
      </c>
      <c r="U2039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2039">
        <f>Tabel1[[#This Row],[Senior mænd]]+Tabel1[[#This Row],[Senior damer]]</f>
        <v>313</v>
      </c>
      <c r="W2039">
        <f>Tabel1[[#This Row],[Langdist mænd]]+Tabel1[[#This Row],[Langdist damer]]</f>
        <v>31</v>
      </c>
      <c r="X2039">
        <f>Tabel1[[#This Row],[I alt]]</f>
        <v>364</v>
      </c>
      <c r="Y2039">
        <f>Tabel1[[#This Row],[Passive]]</f>
        <v>19</v>
      </c>
      <c r="Z2039">
        <f>Tabel1[[#This Row],[Total Aktive]]+Tabel1[[#This Row],[Total Passive]]</f>
        <v>383</v>
      </c>
    </row>
    <row r="2040" spans="1:26" x14ac:dyDescent="0.2">
      <c r="A2040">
        <v>2021</v>
      </c>
      <c r="B2040">
        <v>71</v>
      </c>
      <c r="C2040" t="s">
        <v>138</v>
      </c>
      <c r="D2040">
        <v>17</v>
      </c>
      <c r="E2040">
        <v>4</v>
      </c>
      <c r="F2040">
        <v>9</v>
      </c>
      <c r="G2040">
        <v>3</v>
      </c>
      <c r="H2040">
        <v>333</v>
      </c>
      <c r="I2040">
        <v>168</v>
      </c>
      <c r="J2040">
        <v>0</v>
      </c>
      <c r="K2040">
        <v>0</v>
      </c>
      <c r="L2040">
        <v>34</v>
      </c>
      <c r="M2040">
        <v>9</v>
      </c>
      <c r="N2040">
        <v>7</v>
      </c>
      <c r="O2040" s="1">
        <v>7</v>
      </c>
      <c r="P2040" s="2">
        <f t="shared" si="2"/>
        <v>591</v>
      </c>
      <c r="Q2040" s="1">
        <v>5</v>
      </c>
      <c r="R2040" t="str">
        <f>_xlfn.CONCAT(Tabel1[[#This Row],[KlubNr]]," - ",Tabel1[[#This Row],[Klubnavn]])</f>
        <v>71 - Sæby Golfklub</v>
      </c>
      <c r="S2040">
        <f>Tabel1[[#This Row],[Fleks mænd]]+Tabel1[[#This Row],[Fleks damer]]</f>
        <v>43</v>
      </c>
      <c r="T2040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2040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040">
        <f>Tabel1[[#This Row],[Senior mænd]]+Tabel1[[#This Row],[Senior damer]]</f>
        <v>501</v>
      </c>
      <c r="W2040">
        <f>Tabel1[[#This Row],[Langdist mænd]]+Tabel1[[#This Row],[Langdist damer]]</f>
        <v>14</v>
      </c>
      <c r="X2040">
        <f>Tabel1[[#This Row],[I alt]]</f>
        <v>591</v>
      </c>
      <c r="Y2040">
        <f>Tabel1[[#This Row],[Passive]]</f>
        <v>5</v>
      </c>
      <c r="Z2040">
        <f>Tabel1[[#This Row],[Total Aktive]]+Tabel1[[#This Row],[Total Passive]]</f>
        <v>596</v>
      </c>
    </row>
    <row r="2041" spans="1:26" x14ac:dyDescent="0.2">
      <c r="A2041">
        <v>2021</v>
      </c>
      <c r="B2041">
        <v>905</v>
      </c>
      <c r="C2041" t="s">
        <v>185</v>
      </c>
      <c r="D2041">
        <v>4</v>
      </c>
      <c r="E2041">
        <v>1</v>
      </c>
      <c r="F2041">
        <v>0</v>
      </c>
      <c r="G2041">
        <v>0</v>
      </c>
      <c r="H2041">
        <v>255</v>
      </c>
      <c r="I2041">
        <v>55</v>
      </c>
      <c r="J2041">
        <v>0</v>
      </c>
      <c r="K2041">
        <v>0</v>
      </c>
      <c r="L2041">
        <v>78</v>
      </c>
      <c r="M2041">
        <v>22</v>
      </c>
      <c r="N2041">
        <v>14</v>
      </c>
      <c r="O2041" s="1">
        <v>4</v>
      </c>
      <c r="P2041" s="2">
        <f t="shared" si="2"/>
        <v>433</v>
      </c>
      <c r="Q2041" s="1">
        <v>7</v>
      </c>
      <c r="R2041" t="str">
        <f>_xlfn.CONCAT(Tabel1[[#This Row],[KlubNr]]," - ",Tabel1[[#This Row],[Klubnavn]])</f>
        <v>905 - Søhøjlandet Golf Resort P/S</v>
      </c>
      <c r="S2041">
        <f>Tabel1[[#This Row],[Fleks mænd]]+Tabel1[[#This Row],[Fleks damer]]</f>
        <v>100</v>
      </c>
      <c r="T2041">
        <f>Tabel1[[#This Row],[Junior drenge]]+Tabel1[[#This Row],[Junior piger]]+Tabel1[[#This Row],[Junior drenge uden banetill.]]+Tabel1[[#This Row],[Junior piger uden banetill.]]+Tabel1[[#This Row],[Senior mænd]]+Tabel1[[#This Row],[Senior damer]]</f>
        <v>315</v>
      </c>
      <c r="U2041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2041">
        <f>Tabel1[[#This Row],[Senior mænd]]+Tabel1[[#This Row],[Senior damer]]</f>
        <v>310</v>
      </c>
      <c r="W2041">
        <f>Tabel1[[#This Row],[Langdist mænd]]+Tabel1[[#This Row],[Langdist damer]]</f>
        <v>18</v>
      </c>
      <c r="X2041">
        <f>Tabel1[[#This Row],[I alt]]</f>
        <v>433</v>
      </c>
      <c r="Y2041">
        <f>Tabel1[[#This Row],[Passive]]</f>
        <v>7</v>
      </c>
      <c r="Z2041">
        <f>Tabel1[[#This Row],[Total Aktive]]+Tabel1[[#This Row],[Total Passive]]</f>
        <v>440</v>
      </c>
    </row>
    <row r="2042" spans="1:26" x14ac:dyDescent="0.2">
      <c r="A2042">
        <v>2021</v>
      </c>
      <c r="B2042">
        <v>37</v>
      </c>
      <c r="C2042" t="s">
        <v>37</v>
      </c>
      <c r="D2042">
        <v>86</v>
      </c>
      <c r="E2042">
        <v>35</v>
      </c>
      <c r="F2042">
        <v>40</v>
      </c>
      <c r="G2042">
        <v>24</v>
      </c>
      <c r="H2042">
        <v>642</v>
      </c>
      <c r="I2042">
        <v>345</v>
      </c>
      <c r="J2042">
        <v>1</v>
      </c>
      <c r="K2042">
        <v>0</v>
      </c>
      <c r="L2042">
        <v>191</v>
      </c>
      <c r="M2042">
        <v>143</v>
      </c>
      <c r="N2042">
        <v>0</v>
      </c>
      <c r="O2042" s="1">
        <v>0</v>
      </c>
      <c r="P2042" s="2">
        <f t="shared" si="2"/>
        <v>1507</v>
      </c>
      <c r="Q2042" s="1">
        <v>181</v>
      </c>
      <c r="R2042" t="str">
        <f>_xlfn.CONCAT(Tabel1[[#This Row],[KlubNr]]," - ",Tabel1[[#This Row],[Klubnavn]])</f>
        <v>37 - Søllerød Golfklub</v>
      </c>
      <c r="S2042">
        <f>Tabel1[[#This Row],[Fleks mænd]]+Tabel1[[#This Row],[Fleks damer]]</f>
        <v>334</v>
      </c>
      <c r="T2042">
        <f>Tabel1[[#This Row],[Junior drenge]]+Tabel1[[#This Row],[Junior piger]]+Tabel1[[#This Row],[Junior drenge uden banetill.]]+Tabel1[[#This Row],[Junior piger uden banetill.]]+Tabel1[[#This Row],[Senior mænd]]+Tabel1[[#This Row],[Senior damer]]</f>
        <v>1172</v>
      </c>
      <c r="U2042">
        <f>Tabel1[[#This Row],[Junior drenge]]+Tabel1[[#This Row],[Junior piger]]+Tabel1[[#This Row],[Junior drenge uden banetill.]]+Tabel1[[#This Row],[Junior piger uden banetill.]]+Tabel1[[#This Row],[Fleks drenge]]+Tabel1[[#This Row],[Fleks piger]]</f>
        <v>186</v>
      </c>
      <c r="V2042">
        <f>Tabel1[[#This Row],[Senior mænd]]+Tabel1[[#This Row],[Senior damer]]</f>
        <v>987</v>
      </c>
      <c r="W2042">
        <f>Tabel1[[#This Row],[Langdist mænd]]+Tabel1[[#This Row],[Langdist damer]]</f>
        <v>0</v>
      </c>
      <c r="X2042">
        <f>Tabel1[[#This Row],[I alt]]</f>
        <v>1507</v>
      </c>
      <c r="Y2042">
        <f>Tabel1[[#This Row],[Passive]]</f>
        <v>181</v>
      </c>
      <c r="Z2042">
        <f>Tabel1[[#This Row],[Total Aktive]]+Tabel1[[#This Row],[Total Passive]]</f>
        <v>1688</v>
      </c>
    </row>
    <row r="2043" spans="1:26" x14ac:dyDescent="0.2">
      <c r="A2043">
        <v>2021</v>
      </c>
      <c r="B2043">
        <v>906</v>
      </c>
      <c r="C2043" t="s">
        <v>213</v>
      </c>
      <c r="D2043">
        <v>0</v>
      </c>
      <c r="E2043">
        <v>0</v>
      </c>
      <c r="F2043">
        <v>0</v>
      </c>
      <c r="G2043">
        <v>0</v>
      </c>
      <c r="H2043">
        <v>1</v>
      </c>
      <c r="I2043">
        <v>0</v>
      </c>
      <c r="J2043">
        <v>2</v>
      </c>
      <c r="K2043">
        <v>0</v>
      </c>
      <c r="L2043">
        <v>178</v>
      </c>
      <c r="M2043">
        <v>59</v>
      </c>
      <c r="N2043">
        <v>1</v>
      </c>
      <c r="O2043" s="1">
        <v>0</v>
      </c>
      <c r="P2043" s="2">
        <f t="shared" si="2"/>
        <v>241</v>
      </c>
      <c r="Q2043" s="1">
        <v>1</v>
      </c>
      <c r="R2043" t="str">
        <f>_xlfn.CONCAT(Tabel1[[#This Row],[KlubNr]]," - ",Tabel1[[#This Row],[Klubnavn]])</f>
        <v>906 - Sølykke Golf</v>
      </c>
      <c r="S2043">
        <f>Tabel1[[#This Row],[Fleks mænd]]+Tabel1[[#This Row],[Fleks damer]]</f>
        <v>237</v>
      </c>
      <c r="T2043">
        <f>Tabel1[[#This Row],[Junior drenge]]+Tabel1[[#This Row],[Junior piger]]+Tabel1[[#This Row],[Junior drenge uden banetill.]]+Tabel1[[#This Row],[Junior piger uden banetill.]]+Tabel1[[#This Row],[Senior mænd]]+Tabel1[[#This Row],[Senior damer]]</f>
        <v>1</v>
      </c>
      <c r="U2043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2043">
        <f>Tabel1[[#This Row],[Senior mænd]]+Tabel1[[#This Row],[Senior damer]]</f>
        <v>1</v>
      </c>
      <c r="W2043">
        <f>Tabel1[[#This Row],[Langdist mænd]]+Tabel1[[#This Row],[Langdist damer]]</f>
        <v>1</v>
      </c>
      <c r="X2043">
        <f>Tabel1[[#This Row],[I alt]]</f>
        <v>241</v>
      </c>
      <c r="Y2043">
        <f>Tabel1[[#This Row],[Passive]]</f>
        <v>1</v>
      </c>
      <c r="Z2043">
        <f>Tabel1[[#This Row],[Total Aktive]]+Tabel1[[#This Row],[Total Passive]]</f>
        <v>242</v>
      </c>
    </row>
    <row r="2044" spans="1:26" x14ac:dyDescent="0.2">
      <c r="A2044">
        <v>2021</v>
      </c>
      <c r="B2044">
        <v>51</v>
      </c>
      <c r="C2044" t="s">
        <v>96</v>
      </c>
      <c r="D2044">
        <v>9</v>
      </c>
      <c r="E2044">
        <v>8</v>
      </c>
      <c r="F2044">
        <v>1</v>
      </c>
      <c r="G2044">
        <v>2</v>
      </c>
      <c r="H2044">
        <v>431</v>
      </c>
      <c r="I2044">
        <v>195</v>
      </c>
      <c r="J2044">
        <v>8</v>
      </c>
      <c r="K2044">
        <v>0</v>
      </c>
      <c r="L2044">
        <v>104</v>
      </c>
      <c r="M2044">
        <v>33</v>
      </c>
      <c r="N2044">
        <v>9</v>
      </c>
      <c r="O2044" s="1">
        <v>1</v>
      </c>
      <c r="P2044" s="2">
        <f t="shared" si="2"/>
        <v>801</v>
      </c>
      <c r="Q2044" s="1">
        <v>82</v>
      </c>
      <c r="R2044" t="str">
        <f>_xlfn.CONCAT(Tabel1[[#This Row],[KlubNr]]," - ",Tabel1[[#This Row],[Klubnavn]])</f>
        <v>51 - Sønderborg Golfklub</v>
      </c>
      <c r="S2044">
        <f>Tabel1[[#This Row],[Fleks mænd]]+Tabel1[[#This Row],[Fleks damer]]</f>
        <v>137</v>
      </c>
      <c r="T2044">
        <f>Tabel1[[#This Row],[Junior drenge]]+Tabel1[[#This Row],[Junior piger]]+Tabel1[[#This Row],[Junior drenge uden banetill.]]+Tabel1[[#This Row],[Junior piger uden banetill.]]+Tabel1[[#This Row],[Senior mænd]]+Tabel1[[#This Row],[Senior damer]]</f>
        <v>646</v>
      </c>
      <c r="U2044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2044">
        <f>Tabel1[[#This Row],[Senior mænd]]+Tabel1[[#This Row],[Senior damer]]</f>
        <v>626</v>
      </c>
      <c r="W2044">
        <f>Tabel1[[#This Row],[Langdist mænd]]+Tabel1[[#This Row],[Langdist damer]]</f>
        <v>10</v>
      </c>
      <c r="X2044">
        <f>Tabel1[[#This Row],[I alt]]</f>
        <v>801</v>
      </c>
      <c r="Y2044">
        <f>Tabel1[[#This Row],[Passive]]</f>
        <v>82</v>
      </c>
      <c r="Z2044">
        <f>Tabel1[[#This Row],[Total Aktive]]+Tabel1[[#This Row],[Total Passive]]</f>
        <v>883</v>
      </c>
    </row>
    <row r="2045" spans="1:26" x14ac:dyDescent="0.2">
      <c r="A2045">
        <v>2021</v>
      </c>
      <c r="B2045">
        <v>22</v>
      </c>
      <c r="C2045" t="s">
        <v>89</v>
      </c>
      <c r="D2045">
        <v>17</v>
      </c>
      <c r="E2045">
        <v>5</v>
      </c>
      <c r="F2045">
        <v>8</v>
      </c>
      <c r="G2045">
        <v>3</v>
      </c>
      <c r="H2045">
        <v>459</v>
      </c>
      <c r="I2045">
        <v>277</v>
      </c>
      <c r="J2045">
        <v>0</v>
      </c>
      <c r="K2045">
        <v>0</v>
      </c>
      <c r="L2045">
        <v>137</v>
      </c>
      <c r="M2045">
        <v>69</v>
      </c>
      <c r="N2045">
        <v>25</v>
      </c>
      <c r="O2045" s="1">
        <v>6</v>
      </c>
      <c r="P2045" s="2">
        <f t="shared" si="2"/>
        <v>1006</v>
      </c>
      <c r="Q2045" s="1">
        <v>91</v>
      </c>
      <c r="R2045" t="str">
        <f>_xlfn.CONCAT(Tabel1[[#This Row],[KlubNr]]," - ",Tabel1[[#This Row],[Klubnavn]])</f>
        <v>22 - Sønderjyllands Golfklub</v>
      </c>
      <c r="S2045">
        <f>Tabel1[[#This Row],[Fleks mænd]]+Tabel1[[#This Row],[Fleks damer]]</f>
        <v>206</v>
      </c>
      <c r="T2045">
        <f>Tabel1[[#This Row],[Junior drenge]]+Tabel1[[#This Row],[Junior piger]]+Tabel1[[#This Row],[Junior drenge uden banetill.]]+Tabel1[[#This Row],[Junior piger uden banetill.]]+Tabel1[[#This Row],[Senior mænd]]+Tabel1[[#This Row],[Senior damer]]</f>
        <v>769</v>
      </c>
      <c r="U2045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045">
        <f>Tabel1[[#This Row],[Senior mænd]]+Tabel1[[#This Row],[Senior damer]]</f>
        <v>736</v>
      </c>
      <c r="W2045">
        <f>Tabel1[[#This Row],[Langdist mænd]]+Tabel1[[#This Row],[Langdist damer]]</f>
        <v>31</v>
      </c>
      <c r="X2045">
        <f>Tabel1[[#This Row],[I alt]]</f>
        <v>1006</v>
      </c>
      <c r="Y2045">
        <f>Tabel1[[#This Row],[Passive]]</f>
        <v>91</v>
      </c>
      <c r="Z2045">
        <f>Tabel1[[#This Row],[Total Aktive]]+Tabel1[[#This Row],[Total Passive]]</f>
        <v>1097</v>
      </c>
    </row>
    <row r="2046" spans="1:26" x14ac:dyDescent="0.2">
      <c r="A2046">
        <v>2021</v>
      </c>
      <c r="B2046">
        <v>87</v>
      </c>
      <c r="C2046" t="s">
        <v>110</v>
      </c>
      <c r="D2046">
        <v>9</v>
      </c>
      <c r="E2046">
        <v>1</v>
      </c>
      <c r="F2046">
        <v>10</v>
      </c>
      <c r="G2046">
        <v>2</v>
      </c>
      <c r="H2046">
        <v>385</v>
      </c>
      <c r="I2046">
        <v>145</v>
      </c>
      <c r="J2046">
        <v>0</v>
      </c>
      <c r="K2046">
        <v>0</v>
      </c>
      <c r="L2046">
        <v>63</v>
      </c>
      <c r="M2046">
        <v>28</v>
      </c>
      <c r="N2046">
        <v>12</v>
      </c>
      <c r="O2046" s="1">
        <v>4</v>
      </c>
      <c r="P2046" s="2">
        <f t="shared" si="2"/>
        <v>659</v>
      </c>
      <c r="Q2046" s="1">
        <v>52</v>
      </c>
      <c r="R2046" t="str">
        <f>_xlfn.CONCAT(Tabel1[[#This Row],[KlubNr]]," - ",Tabel1[[#This Row],[Klubnavn]])</f>
        <v>87 - Tange Sø Golfklub</v>
      </c>
      <c r="S2046">
        <f>Tabel1[[#This Row],[Fleks mænd]]+Tabel1[[#This Row],[Fleks damer]]</f>
        <v>91</v>
      </c>
      <c r="T2046">
        <f>Tabel1[[#This Row],[Junior drenge]]+Tabel1[[#This Row],[Junior piger]]+Tabel1[[#This Row],[Junior drenge uden banetill.]]+Tabel1[[#This Row],[Junior piger uden banetill.]]+Tabel1[[#This Row],[Senior mænd]]+Tabel1[[#This Row],[Senior damer]]</f>
        <v>552</v>
      </c>
      <c r="U2046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2046">
        <f>Tabel1[[#This Row],[Senior mænd]]+Tabel1[[#This Row],[Senior damer]]</f>
        <v>530</v>
      </c>
      <c r="W2046">
        <f>Tabel1[[#This Row],[Langdist mænd]]+Tabel1[[#This Row],[Langdist damer]]</f>
        <v>16</v>
      </c>
      <c r="X2046">
        <f>Tabel1[[#This Row],[I alt]]</f>
        <v>659</v>
      </c>
      <c r="Y2046">
        <f>Tabel1[[#This Row],[Passive]]</f>
        <v>52</v>
      </c>
      <c r="Z2046">
        <f>Tabel1[[#This Row],[Total Aktive]]+Tabel1[[#This Row],[Total Passive]]</f>
        <v>711</v>
      </c>
    </row>
    <row r="2047" spans="1:26" x14ac:dyDescent="0.2">
      <c r="A2047">
        <v>2021</v>
      </c>
      <c r="B2047">
        <v>188</v>
      </c>
      <c r="C2047" t="s">
        <v>191</v>
      </c>
      <c r="D2047">
        <v>45</v>
      </c>
      <c r="E2047">
        <v>9</v>
      </c>
      <c r="F2047">
        <v>16</v>
      </c>
      <c r="G2047">
        <v>23</v>
      </c>
      <c r="H2047">
        <v>821</v>
      </c>
      <c r="I2047">
        <v>191</v>
      </c>
      <c r="J2047">
        <v>0</v>
      </c>
      <c r="K2047">
        <v>0</v>
      </c>
      <c r="L2047">
        <v>0</v>
      </c>
      <c r="M2047">
        <v>0</v>
      </c>
      <c r="N2047">
        <v>1</v>
      </c>
      <c r="O2047" s="1">
        <v>1</v>
      </c>
      <c r="P2047" s="2">
        <f t="shared" si="2"/>
        <v>1107</v>
      </c>
      <c r="Q2047" s="1">
        <v>29</v>
      </c>
      <c r="R2047" t="str">
        <f>_xlfn.CONCAT(Tabel1[[#This Row],[KlubNr]]," - ",Tabel1[[#This Row],[Klubnavn]])</f>
        <v>188 - The Scandinavian Golf Club</v>
      </c>
      <c r="S2047">
        <f>Tabel1[[#This Row],[Fleks mænd]]+Tabel1[[#This Row],[Fleks damer]]</f>
        <v>0</v>
      </c>
      <c r="T2047">
        <f>Tabel1[[#This Row],[Junior drenge]]+Tabel1[[#This Row],[Junior piger]]+Tabel1[[#This Row],[Junior drenge uden banetill.]]+Tabel1[[#This Row],[Junior piger uden banetill.]]+Tabel1[[#This Row],[Senior mænd]]+Tabel1[[#This Row],[Senior damer]]</f>
        <v>1105</v>
      </c>
      <c r="U2047">
        <f>Tabel1[[#This Row],[Junior drenge]]+Tabel1[[#This Row],[Junior piger]]+Tabel1[[#This Row],[Junior drenge uden banetill.]]+Tabel1[[#This Row],[Junior piger uden banetill.]]+Tabel1[[#This Row],[Fleks drenge]]+Tabel1[[#This Row],[Fleks piger]]</f>
        <v>93</v>
      </c>
      <c r="V2047">
        <f>Tabel1[[#This Row],[Senior mænd]]+Tabel1[[#This Row],[Senior damer]]</f>
        <v>1012</v>
      </c>
      <c r="W2047">
        <f>Tabel1[[#This Row],[Langdist mænd]]+Tabel1[[#This Row],[Langdist damer]]</f>
        <v>2</v>
      </c>
      <c r="X2047">
        <f>Tabel1[[#This Row],[I alt]]</f>
        <v>1107</v>
      </c>
      <c r="Y2047">
        <f>Tabel1[[#This Row],[Passive]]</f>
        <v>29</v>
      </c>
      <c r="Z2047">
        <f>Tabel1[[#This Row],[Total Aktive]]+Tabel1[[#This Row],[Total Passive]]</f>
        <v>1136</v>
      </c>
    </row>
    <row r="2048" spans="1:26" x14ac:dyDescent="0.2">
      <c r="A2048">
        <v>2021</v>
      </c>
      <c r="B2048">
        <v>173</v>
      </c>
      <c r="C2048" t="s">
        <v>168</v>
      </c>
      <c r="D2048">
        <v>4</v>
      </c>
      <c r="E2048">
        <v>3</v>
      </c>
      <c r="F2048">
        <v>0</v>
      </c>
      <c r="G2048">
        <v>0</v>
      </c>
      <c r="H2048">
        <v>290</v>
      </c>
      <c r="I2048">
        <v>130</v>
      </c>
      <c r="J2048">
        <v>0</v>
      </c>
      <c r="K2048">
        <v>0</v>
      </c>
      <c r="L2048">
        <v>28</v>
      </c>
      <c r="M2048">
        <v>9</v>
      </c>
      <c r="N2048">
        <v>14</v>
      </c>
      <c r="O2048" s="1">
        <v>4</v>
      </c>
      <c r="P2048" s="2">
        <f t="shared" si="2"/>
        <v>482</v>
      </c>
      <c r="Q2048" s="1">
        <v>13</v>
      </c>
      <c r="R2048" t="str">
        <f>_xlfn.CONCAT(Tabel1[[#This Row],[KlubNr]]," - ",Tabel1[[#This Row],[Klubnavn]])</f>
        <v>173 - Tollundgaard Golfklub</v>
      </c>
      <c r="S2048">
        <f>Tabel1[[#This Row],[Fleks mænd]]+Tabel1[[#This Row],[Fleks damer]]</f>
        <v>37</v>
      </c>
      <c r="T2048">
        <f>Tabel1[[#This Row],[Junior drenge]]+Tabel1[[#This Row],[Junior piger]]+Tabel1[[#This Row],[Junior drenge uden banetill.]]+Tabel1[[#This Row],[Junior piger uden banetill.]]+Tabel1[[#This Row],[Senior mænd]]+Tabel1[[#This Row],[Senior damer]]</f>
        <v>427</v>
      </c>
      <c r="U2048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2048">
        <f>Tabel1[[#This Row],[Senior mænd]]+Tabel1[[#This Row],[Senior damer]]</f>
        <v>420</v>
      </c>
      <c r="W2048">
        <f>Tabel1[[#This Row],[Langdist mænd]]+Tabel1[[#This Row],[Langdist damer]]</f>
        <v>18</v>
      </c>
      <c r="X2048">
        <f>Tabel1[[#This Row],[I alt]]</f>
        <v>482</v>
      </c>
      <c r="Y2048">
        <f>Tabel1[[#This Row],[Passive]]</f>
        <v>13</v>
      </c>
      <c r="Z2048">
        <f>Tabel1[[#This Row],[Total Aktive]]+Tabel1[[#This Row],[Total Passive]]</f>
        <v>495</v>
      </c>
    </row>
    <row r="2049" spans="1:26" x14ac:dyDescent="0.2">
      <c r="A2049">
        <v>2021</v>
      </c>
      <c r="B2049">
        <v>97</v>
      </c>
      <c r="C2049" t="s">
        <v>65</v>
      </c>
      <c r="D2049">
        <v>26</v>
      </c>
      <c r="E2049">
        <v>8</v>
      </c>
      <c r="F2049">
        <v>0</v>
      </c>
      <c r="G2049">
        <v>0</v>
      </c>
      <c r="H2049">
        <v>544</v>
      </c>
      <c r="I2049">
        <v>215</v>
      </c>
      <c r="J2049">
        <v>0</v>
      </c>
      <c r="K2049">
        <v>0</v>
      </c>
      <c r="L2049">
        <v>144</v>
      </c>
      <c r="M2049">
        <v>79</v>
      </c>
      <c r="N2049">
        <v>8</v>
      </c>
      <c r="O2049" s="1">
        <v>5</v>
      </c>
      <c r="P2049" s="2">
        <f t="shared" si="2"/>
        <v>1029</v>
      </c>
      <c r="Q2049" s="1">
        <v>113</v>
      </c>
      <c r="R2049" t="str">
        <f>_xlfn.CONCAT(Tabel1[[#This Row],[KlubNr]]," - ",Tabel1[[#This Row],[Klubnavn]])</f>
        <v>97 - Trehøje Golfklub</v>
      </c>
      <c r="S2049">
        <f>Tabel1[[#This Row],[Fleks mænd]]+Tabel1[[#This Row],[Fleks damer]]</f>
        <v>223</v>
      </c>
      <c r="T2049">
        <f>Tabel1[[#This Row],[Junior drenge]]+Tabel1[[#This Row],[Junior piger]]+Tabel1[[#This Row],[Junior drenge uden banetill.]]+Tabel1[[#This Row],[Junior piger uden banetill.]]+Tabel1[[#This Row],[Senior mænd]]+Tabel1[[#This Row],[Senior damer]]</f>
        <v>793</v>
      </c>
      <c r="U2049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2049">
        <f>Tabel1[[#This Row],[Senior mænd]]+Tabel1[[#This Row],[Senior damer]]</f>
        <v>759</v>
      </c>
      <c r="W2049">
        <f>Tabel1[[#This Row],[Langdist mænd]]+Tabel1[[#This Row],[Langdist damer]]</f>
        <v>13</v>
      </c>
      <c r="X2049">
        <f>Tabel1[[#This Row],[I alt]]</f>
        <v>1029</v>
      </c>
      <c r="Y2049">
        <f>Tabel1[[#This Row],[Passive]]</f>
        <v>113</v>
      </c>
      <c r="Z2049">
        <f>Tabel1[[#This Row],[Total Aktive]]+Tabel1[[#This Row],[Total Passive]]</f>
        <v>1142</v>
      </c>
    </row>
    <row r="2050" spans="1:26" x14ac:dyDescent="0.2">
      <c r="A2050">
        <v>2021</v>
      </c>
      <c r="B2050">
        <v>152</v>
      </c>
      <c r="C2050" t="s">
        <v>108</v>
      </c>
      <c r="D2050">
        <v>37</v>
      </c>
      <c r="E2050">
        <v>12</v>
      </c>
      <c r="F2050">
        <v>8</v>
      </c>
      <c r="G2050">
        <v>2</v>
      </c>
      <c r="H2050">
        <v>461</v>
      </c>
      <c r="I2050">
        <v>141</v>
      </c>
      <c r="J2050">
        <v>1</v>
      </c>
      <c r="K2050">
        <v>0</v>
      </c>
      <c r="L2050">
        <v>445</v>
      </c>
      <c r="M2050">
        <v>193</v>
      </c>
      <c r="N2050">
        <v>7</v>
      </c>
      <c r="O2050" s="1">
        <v>2</v>
      </c>
      <c r="P2050" s="2">
        <f t="shared" si="2"/>
        <v>1309</v>
      </c>
      <c r="Q2050" s="1">
        <v>50</v>
      </c>
      <c r="R2050" t="str">
        <f>_xlfn.CONCAT(Tabel1[[#This Row],[KlubNr]]," - ",Tabel1[[#This Row],[Klubnavn]])</f>
        <v>152 - Trelleborg Golfklub Slagelse</v>
      </c>
      <c r="S2050">
        <f>Tabel1[[#This Row],[Fleks mænd]]+Tabel1[[#This Row],[Fleks damer]]</f>
        <v>638</v>
      </c>
      <c r="T2050">
        <f>Tabel1[[#This Row],[Junior drenge]]+Tabel1[[#This Row],[Junior piger]]+Tabel1[[#This Row],[Junior drenge uden banetill.]]+Tabel1[[#This Row],[Junior piger uden banetill.]]+Tabel1[[#This Row],[Senior mænd]]+Tabel1[[#This Row],[Senior damer]]</f>
        <v>661</v>
      </c>
      <c r="U2050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2050">
        <f>Tabel1[[#This Row],[Senior mænd]]+Tabel1[[#This Row],[Senior damer]]</f>
        <v>602</v>
      </c>
      <c r="W2050">
        <f>Tabel1[[#This Row],[Langdist mænd]]+Tabel1[[#This Row],[Langdist damer]]</f>
        <v>9</v>
      </c>
      <c r="X2050">
        <f>Tabel1[[#This Row],[I alt]]</f>
        <v>1309</v>
      </c>
      <c r="Y2050">
        <f>Tabel1[[#This Row],[Passive]]</f>
        <v>50</v>
      </c>
      <c r="Z2050">
        <f>Tabel1[[#This Row],[Total Aktive]]+Tabel1[[#This Row],[Total Passive]]</f>
        <v>1359</v>
      </c>
    </row>
    <row r="2051" spans="1:26" x14ac:dyDescent="0.2">
      <c r="A2051">
        <v>2021</v>
      </c>
      <c r="B2051">
        <v>201</v>
      </c>
      <c r="C2051" t="s">
        <v>39</v>
      </c>
      <c r="D2051">
        <v>0</v>
      </c>
      <c r="E2051">
        <v>0</v>
      </c>
      <c r="F2051">
        <v>0</v>
      </c>
      <c r="G2051">
        <v>0</v>
      </c>
      <c r="H2051">
        <v>218</v>
      </c>
      <c r="I2051">
        <v>90</v>
      </c>
      <c r="J2051">
        <v>0</v>
      </c>
      <c r="K2051">
        <v>0</v>
      </c>
      <c r="L2051">
        <v>139</v>
      </c>
      <c r="M2051">
        <v>27</v>
      </c>
      <c r="N2051">
        <v>0</v>
      </c>
      <c r="O2051" s="1">
        <v>0</v>
      </c>
      <c r="P2051" s="2">
        <f t="shared" si="2"/>
        <v>474</v>
      </c>
      <c r="Q2051" s="1">
        <v>3</v>
      </c>
      <c r="R2051" t="str">
        <f>_xlfn.CONCAT(Tabel1[[#This Row],[KlubNr]]," - ",Tabel1[[#This Row],[Klubnavn]])</f>
        <v>201 - Tullamore Golf Club</v>
      </c>
      <c r="S2051">
        <f>Tabel1[[#This Row],[Fleks mænd]]+Tabel1[[#This Row],[Fleks damer]]</f>
        <v>166</v>
      </c>
      <c r="T2051">
        <f>Tabel1[[#This Row],[Junior drenge]]+Tabel1[[#This Row],[Junior piger]]+Tabel1[[#This Row],[Junior drenge uden banetill.]]+Tabel1[[#This Row],[Junior piger uden banetill.]]+Tabel1[[#This Row],[Senior mænd]]+Tabel1[[#This Row],[Senior damer]]</f>
        <v>308</v>
      </c>
      <c r="U2051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051">
        <f>Tabel1[[#This Row],[Senior mænd]]+Tabel1[[#This Row],[Senior damer]]</f>
        <v>308</v>
      </c>
      <c r="W2051">
        <f>Tabel1[[#This Row],[Langdist mænd]]+Tabel1[[#This Row],[Langdist damer]]</f>
        <v>0</v>
      </c>
      <c r="X2051">
        <f>Tabel1[[#This Row],[I alt]]</f>
        <v>474</v>
      </c>
      <c r="Y2051">
        <f>Tabel1[[#This Row],[Passive]]</f>
        <v>3</v>
      </c>
      <c r="Z2051">
        <f>Tabel1[[#This Row],[Total Aktive]]+Tabel1[[#This Row],[Total Passive]]</f>
        <v>477</v>
      </c>
    </row>
    <row r="2052" spans="1:26" x14ac:dyDescent="0.2">
      <c r="A2052">
        <v>2021</v>
      </c>
      <c r="B2052">
        <v>88</v>
      </c>
      <c r="C2052" t="s">
        <v>153</v>
      </c>
      <c r="D2052">
        <v>21</v>
      </c>
      <c r="E2052">
        <v>6</v>
      </c>
      <c r="F2052">
        <v>0</v>
      </c>
      <c r="G2052">
        <v>0</v>
      </c>
      <c r="H2052">
        <v>390</v>
      </c>
      <c r="I2052">
        <v>138</v>
      </c>
      <c r="J2052">
        <v>0</v>
      </c>
      <c r="K2052">
        <v>0</v>
      </c>
      <c r="L2052">
        <v>34</v>
      </c>
      <c r="M2052">
        <v>18</v>
      </c>
      <c r="N2052">
        <v>6</v>
      </c>
      <c r="O2052" s="1">
        <v>2</v>
      </c>
      <c r="P2052" s="2">
        <f t="shared" si="2"/>
        <v>615</v>
      </c>
      <c r="Q2052" s="1">
        <v>49</v>
      </c>
      <c r="R2052" t="str">
        <f>_xlfn.CONCAT(Tabel1[[#This Row],[KlubNr]]," - ",Tabel1[[#This Row],[Klubnavn]])</f>
        <v>88 - Tønder Golf Klub</v>
      </c>
      <c r="S2052">
        <f>Tabel1[[#This Row],[Fleks mænd]]+Tabel1[[#This Row],[Fleks damer]]</f>
        <v>52</v>
      </c>
      <c r="T2052">
        <f>Tabel1[[#This Row],[Junior drenge]]+Tabel1[[#This Row],[Junior piger]]+Tabel1[[#This Row],[Junior drenge uden banetill.]]+Tabel1[[#This Row],[Junior piger uden banetill.]]+Tabel1[[#This Row],[Senior mænd]]+Tabel1[[#This Row],[Senior damer]]</f>
        <v>555</v>
      </c>
      <c r="U2052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052">
        <f>Tabel1[[#This Row],[Senior mænd]]+Tabel1[[#This Row],[Senior damer]]</f>
        <v>528</v>
      </c>
      <c r="W2052">
        <f>Tabel1[[#This Row],[Langdist mænd]]+Tabel1[[#This Row],[Langdist damer]]</f>
        <v>8</v>
      </c>
      <c r="X2052">
        <f>Tabel1[[#This Row],[I alt]]</f>
        <v>615</v>
      </c>
      <c r="Y2052">
        <f>Tabel1[[#This Row],[Passive]]</f>
        <v>49</v>
      </c>
      <c r="Z2052">
        <f>Tabel1[[#This Row],[Total Aktive]]+Tabel1[[#This Row],[Total Passive]]</f>
        <v>664</v>
      </c>
    </row>
    <row r="2053" spans="1:26" x14ac:dyDescent="0.2">
      <c r="A2053">
        <v>2021</v>
      </c>
      <c r="B2053">
        <v>151</v>
      </c>
      <c r="C2053" t="s">
        <v>94</v>
      </c>
      <c r="D2053">
        <v>18</v>
      </c>
      <c r="E2053">
        <v>3</v>
      </c>
      <c r="F2053">
        <v>30</v>
      </c>
      <c r="G2053">
        <v>13</v>
      </c>
      <c r="H2053">
        <v>390</v>
      </c>
      <c r="I2053">
        <v>93</v>
      </c>
      <c r="J2053">
        <v>4</v>
      </c>
      <c r="K2053">
        <v>0</v>
      </c>
      <c r="L2053">
        <v>1713</v>
      </c>
      <c r="M2053">
        <v>330</v>
      </c>
      <c r="N2053">
        <v>5</v>
      </c>
      <c r="O2053" s="1">
        <v>3</v>
      </c>
      <c r="P2053" s="2">
        <f t="shared" si="2"/>
        <v>2602</v>
      </c>
      <c r="Q2053" s="1">
        <v>6</v>
      </c>
      <c r="R2053" t="str">
        <f>_xlfn.CONCAT(Tabel1[[#This Row],[KlubNr]]," - ",Tabel1[[#This Row],[Klubnavn]])</f>
        <v>151 - Vallø Golfklub</v>
      </c>
      <c r="S2053">
        <f>Tabel1[[#This Row],[Fleks mænd]]+Tabel1[[#This Row],[Fleks damer]]</f>
        <v>2043</v>
      </c>
      <c r="T2053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2053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2053">
        <f>Tabel1[[#This Row],[Senior mænd]]+Tabel1[[#This Row],[Senior damer]]</f>
        <v>483</v>
      </c>
      <c r="W2053">
        <f>Tabel1[[#This Row],[Langdist mænd]]+Tabel1[[#This Row],[Langdist damer]]</f>
        <v>8</v>
      </c>
      <c r="X2053">
        <f>Tabel1[[#This Row],[I alt]]</f>
        <v>2602</v>
      </c>
      <c r="Y2053">
        <f>Tabel1[[#This Row],[Passive]]</f>
        <v>6</v>
      </c>
      <c r="Z2053">
        <f>Tabel1[[#This Row],[Total Aktive]]+Tabel1[[#This Row],[Total Passive]]</f>
        <v>2608</v>
      </c>
    </row>
    <row r="2054" spans="1:26" x14ac:dyDescent="0.2">
      <c r="A2054">
        <v>2021</v>
      </c>
      <c r="B2054">
        <v>82</v>
      </c>
      <c r="C2054" t="s">
        <v>82</v>
      </c>
      <c r="D2054">
        <v>32</v>
      </c>
      <c r="E2054">
        <v>13</v>
      </c>
      <c r="F2054">
        <v>5</v>
      </c>
      <c r="G2054">
        <v>2</v>
      </c>
      <c r="H2054">
        <v>532</v>
      </c>
      <c r="I2054">
        <v>239</v>
      </c>
      <c r="J2054">
        <v>0</v>
      </c>
      <c r="K2054">
        <v>0</v>
      </c>
      <c r="L2054">
        <v>99</v>
      </c>
      <c r="M2054">
        <v>41</v>
      </c>
      <c r="N2054">
        <v>9</v>
      </c>
      <c r="O2054" s="1">
        <v>1</v>
      </c>
      <c r="P2054" s="2">
        <f t="shared" si="2"/>
        <v>973</v>
      </c>
      <c r="Q2054" s="1">
        <v>29</v>
      </c>
      <c r="R2054" t="str">
        <f>_xlfn.CONCAT(Tabel1[[#This Row],[KlubNr]]," - ",Tabel1[[#This Row],[Klubnavn]])</f>
        <v>82 - Varde Golfklub</v>
      </c>
      <c r="S2054">
        <f>Tabel1[[#This Row],[Fleks mænd]]+Tabel1[[#This Row],[Fleks damer]]</f>
        <v>140</v>
      </c>
      <c r="T2054">
        <f>Tabel1[[#This Row],[Junior drenge]]+Tabel1[[#This Row],[Junior piger]]+Tabel1[[#This Row],[Junior drenge uden banetill.]]+Tabel1[[#This Row],[Junior piger uden banetill.]]+Tabel1[[#This Row],[Senior mænd]]+Tabel1[[#This Row],[Senior damer]]</f>
        <v>823</v>
      </c>
      <c r="U2054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2054">
        <f>Tabel1[[#This Row],[Senior mænd]]+Tabel1[[#This Row],[Senior damer]]</f>
        <v>771</v>
      </c>
      <c r="W2054">
        <f>Tabel1[[#This Row],[Langdist mænd]]+Tabel1[[#This Row],[Langdist damer]]</f>
        <v>10</v>
      </c>
      <c r="X2054">
        <f>Tabel1[[#This Row],[I alt]]</f>
        <v>973</v>
      </c>
      <c r="Y2054">
        <f>Tabel1[[#This Row],[Passive]]</f>
        <v>29</v>
      </c>
      <c r="Z2054">
        <f>Tabel1[[#This Row],[Total Aktive]]+Tabel1[[#This Row],[Total Passive]]</f>
        <v>1002</v>
      </c>
    </row>
    <row r="2055" spans="1:26" x14ac:dyDescent="0.2">
      <c r="A2055">
        <v>2021</v>
      </c>
      <c r="B2055">
        <v>100</v>
      </c>
      <c r="C2055" t="s">
        <v>83</v>
      </c>
      <c r="D2055">
        <v>25</v>
      </c>
      <c r="E2055">
        <v>8</v>
      </c>
      <c r="F2055">
        <v>10</v>
      </c>
      <c r="G2055">
        <v>1</v>
      </c>
      <c r="H2055">
        <v>462</v>
      </c>
      <c r="I2055">
        <v>163</v>
      </c>
      <c r="J2055">
        <v>0</v>
      </c>
      <c r="K2055">
        <v>0</v>
      </c>
      <c r="L2055">
        <v>199</v>
      </c>
      <c r="M2055">
        <v>75</v>
      </c>
      <c r="N2055">
        <v>8</v>
      </c>
      <c r="O2055" s="1">
        <v>2</v>
      </c>
      <c r="P2055" s="2">
        <f t="shared" si="2"/>
        <v>953</v>
      </c>
      <c r="Q2055" s="1">
        <v>0</v>
      </c>
      <c r="R2055" t="str">
        <f>_xlfn.CONCAT(Tabel1[[#This Row],[KlubNr]]," - ",Tabel1[[#This Row],[Klubnavn]])</f>
        <v>100 - Vejen Golfklub</v>
      </c>
      <c r="S2055">
        <f>Tabel1[[#This Row],[Fleks mænd]]+Tabel1[[#This Row],[Fleks damer]]</f>
        <v>274</v>
      </c>
      <c r="T2055">
        <f>Tabel1[[#This Row],[Junior drenge]]+Tabel1[[#This Row],[Junior piger]]+Tabel1[[#This Row],[Junior drenge uden banetill.]]+Tabel1[[#This Row],[Junior piger uden banetill.]]+Tabel1[[#This Row],[Senior mænd]]+Tabel1[[#This Row],[Senior damer]]</f>
        <v>669</v>
      </c>
      <c r="U2055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2055">
        <f>Tabel1[[#This Row],[Senior mænd]]+Tabel1[[#This Row],[Senior damer]]</f>
        <v>625</v>
      </c>
      <c r="W2055">
        <f>Tabel1[[#This Row],[Langdist mænd]]+Tabel1[[#This Row],[Langdist damer]]</f>
        <v>10</v>
      </c>
      <c r="X2055">
        <f>Tabel1[[#This Row],[I alt]]</f>
        <v>953</v>
      </c>
      <c r="Y2055">
        <f>Tabel1[[#This Row],[Passive]]</f>
        <v>0</v>
      </c>
      <c r="Z2055">
        <f>Tabel1[[#This Row],[Total Aktive]]+Tabel1[[#This Row],[Total Passive]]</f>
        <v>953</v>
      </c>
    </row>
    <row r="2056" spans="1:26" x14ac:dyDescent="0.2">
      <c r="A2056">
        <v>2021</v>
      </c>
      <c r="B2056">
        <v>27</v>
      </c>
      <c r="C2056" t="s">
        <v>35</v>
      </c>
      <c r="D2056">
        <v>39</v>
      </c>
      <c r="E2056">
        <v>6</v>
      </c>
      <c r="F2056">
        <v>30</v>
      </c>
      <c r="G2056">
        <v>10</v>
      </c>
      <c r="H2056">
        <v>741</v>
      </c>
      <c r="I2056">
        <v>336</v>
      </c>
      <c r="J2056">
        <v>5</v>
      </c>
      <c r="K2056">
        <v>0</v>
      </c>
      <c r="L2056">
        <v>282</v>
      </c>
      <c r="M2056">
        <v>135</v>
      </c>
      <c r="N2056">
        <v>9</v>
      </c>
      <c r="O2056" s="1">
        <v>3</v>
      </c>
      <c r="P2056" s="2">
        <f t="shared" si="2"/>
        <v>1596</v>
      </c>
      <c r="Q2056" s="1">
        <v>51</v>
      </c>
      <c r="R2056" t="str">
        <f>_xlfn.CONCAT(Tabel1[[#This Row],[KlubNr]]," - ",Tabel1[[#This Row],[Klubnavn]])</f>
        <v>27 - Vejle Golf Club</v>
      </c>
      <c r="S2056">
        <f>Tabel1[[#This Row],[Fleks mænd]]+Tabel1[[#This Row],[Fleks damer]]</f>
        <v>417</v>
      </c>
      <c r="T2056">
        <f>Tabel1[[#This Row],[Junior drenge]]+Tabel1[[#This Row],[Junior piger]]+Tabel1[[#This Row],[Junior drenge uden banetill.]]+Tabel1[[#This Row],[Junior piger uden banetill.]]+Tabel1[[#This Row],[Senior mænd]]+Tabel1[[#This Row],[Senior damer]]</f>
        <v>1162</v>
      </c>
      <c r="U2056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2056">
        <f>Tabel1[[#This Row],[Senior mænd]]+Tabel1[[#This Row],[Senior damer]]</f>
        <v>1077</v>
      </c>
      <c r="W2056">
        <f>Tabel1[[#This Row],[Langdist mænd]]+Tabel1[[#This Row],[Langdist damer]]</f>
        <v>12</v>
      </c>
      <c r="X2056">
        <f>Tabel1[[#This Row],[I alt]]</f>
        <v>1596</v>
      </c>
      <c r="Y2056">
        <f>Tabel1[[#This Row],[Passive]]</f>
        <v>51</v>
      </c>
      <c r="Z2056">
        <f>Tabel1[[#This Row],[Total Aktive]]+Tabel1[[#This Row],[Total Passive]]</f>
        <v>1647</v>
      </c>
    </row>
    <row r="2057" spans="1:26" x14ac:dyDescent="0.2">
      <c r="A2057">
        <v>2021</v>
      </c>
      <c r="B2057">
        <v>43</v>
      </c>
      <c r="C2057" t="s">
        <v>122</v>
      </c>
      <c r="D2057">
        <v>5</v>
      </c>
      <c r="E2057">
        <v>0</v>
      </c>
      <c r="F2057">
        <v>3</v>
      </c>
      <c r="G2057">
        <v>2</v>
      </c>
      <c r="H2057">
        <v>258</v>
      </c>
      <c r="I2057">
        <v>137</v>
      </c>
      <c r="J2057">
        <v>0</v>
      </c>
      <c r="K2057">
        <v>0</v>
      </c>
      <c r="L2057">
        <v>114</v>
      </c>
      <c r="M2057">
        <v>23</v>
      </c>
      <c r="N2057">
        <v>4</v>
      </c>
      <c r="O2057" s="1">
        <v>2</v>
      </c>
      <c r="P2057" s="2">
        <f t="shared" si="2"/>
        <v>548</v>
      </c>
      <c r="Q2057" s="1">
        <v>43</v>
      </c>
      <c r="R2057" t="str">
        <f>_xlfn.CONCAT(Tabel1[[#This Row],[KlubNr]]," - ",Tabel1[[#This Row],[Klubnavn]])</f>
        <v>43 - Vestfyns Golfklub</v>
      </c>
      <c r="S2057">
        <f>Tabel1[[#This Row],[Fleks mænd]]+Tabel1[[#This Row],[Fleks damer]]</f>
        <v>137</v>
      </c>
      <c r="T2057">
        <f>Tabel1[[#This Row],[Junior drenge]]+Tabel1[[#This Row],[Junior piger]]+Tabel1[[#This Row],[Junior drenge uden banetill.]]+Tabel1[[#This Row],[Junior piger uden banetill.]]+Tabel1[[#This Row],[Senior mænd]]+Tabel1[[#This Row],[Senior damer]]</f>
        <v>405</v>
      </c>
      <c r="U2057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057">
        <f>Tabel1[[#This Row],[Senior mænd]]+Tabel1[[#This Row],[Senior damer]]</f>
        <v>395</v>
      </c>
      <c r="W2057">
        <f>Tabel1[[#This Row],[Langdist mænd]]+Tabel1[[#This Row],[Langdist damer]]</f>
        <v>6</v>
      </c>
      <c r="X2057">
        <f>Tabel1[[#This Row],[I alt]]</f>
        <v>548</v>
      </c>
      <c r="Y2057">
        <f>Tabel1[[#This Row],[Passive]]</f>
        <v>43</v>
      </c>
      <c r="Z2057">
        <f>Tabel1[[#This Row],[Total Aktive]]+Tabel1[[#This Row],[Total Passive]]</f>
        <v>591</v>
      </c>
    </row>
    <row r="2058" spans="1:26" x14ac:dyDescent="0.2">
      <c r="A2058">
        <v>2021</v>
      </c>
      <c r="B2058">
        <v>39</v>
      </c>
      <c r="C2058" t="s">
        <v>54</v>
      </c>
      <c r="D2058">
        <v>51</v>
      </c>
      <c r="E2058">
        <v>13</v>
      </c>
      <c r="F2058">
        <v>55</v>
      </c>
      <c r="G2058">
        <v>22</v>
      </c>
      <c r="H2058">
        <v>583</v>
      </c>
      <c r="I2058">
        <v>211</v>
      </c>
      <c r="J2058">
        <v>1</v>
      </c>
      <c r="K2058">
        <v>0</v>
      </c>
      <c r="L2058">
        <v>253</v>
      </c>
      <c r="M2058">
        <v>176</v>
      </c>
      <c r="N2058">
        <v>19</v>
      </c>
      <c r="O2058" s="1">
        <v>5</v>
      </c>
      <c r="P2058" s="2">
        <f t="shared" si="2"/>
        <v>1389</v>
      </c>
      <c r="Q2058" s="1">
        <v>52</v>
      </c>
      <c r="R2058" t="str">
        <f>_xlfn.CONCAT(Tabel1[[#This Row],[KlubNr]]," - ",Tabel1[[#This Row],[Klubnavn]])</f>
        <v>39 - Viborg Golfklub</v>
      </c>
      <c r="S2058">
        <f>Tabel1[[#This Row],[Fleks mænd]]+Tabel1[[#This Row],[Fleks damer]]</f>
        <v>429</v>
      </c>
      <c r="T2058">
        <f>Tabel1[[#This Row],[Junior drenge]]+Tabel1[[#This Row],[Junior piger]]+Tabel1[[#This Row],[Junior drenge uden banetill.]]+Tabel1[[#This Row],[Junior piger uden banetill.]]+Tabel1[[#This Row],[Senior mænd]]+Tabel1[[#This Row],[Senior damer]]</f>
        <v>935</v>
      </c>
      <c r="U2058">
        <f>Tabel1[[#This Row],[Junior drenge]]+Tabel1[[#This Row],[Junior piger]]+Tabel1[[#This Row],[Junior drenge uden banetill.]]+Tabel1[[#This Row],[Junior piger uden banetill.]]+Tabel1[[#This Row],[Fleks drenge]]+Tabel1[[#This Row],[Fleks piger]]</f>
        <v>142</v>
      </c>
      <c r="V2058">
        <f>Tabel1[[#This Row],[Senior mænd]]+Tabel1[[#This Row],[Senior damer]]</f>
        <v>794</v>
      </c>
      <c r="W2058">
        <f>Tabel1[[#This Row],[Langdist mænd]]+Tabel1[[#This Row],[Langdist damer]]</f>
        <v>24</v>
      </c>
      <c r="X2058">
        <f>Tabel1[[#This Row],[I alt]]</f>
        <v>1389</v>
      </c>
      <c r="Y2058">
        <f>Tabel1[[#This Row],[Passive]]</f>
        <v>52</v>
      </c>
      <c r="Z2058">
        <f>Tabel1[[#This Row],[Total Aktive]]+Tabel1[[#This Row],[Total Passive]]</f>
        <v>1441</v>
      </c>
    </row>
    <row r="2059" spans="1:26" x14ac:dyDescent="0.2">
      <c r="A2059">
        <v>2021</v>
      </c>
      <c r="B2059">
        <v>159</v>
      </c>
      <c r="C2059" t="s">
        <v>237</v>
      </c>
      <c r="D2059">
        <v>14</v>
      </c>
      <c r="E2059">
        <v>3</v>
      </c>
      <c r="F2059">
        <v>12</v>
      </c>
      <c r="G2059">
        <v>1</v>
      </c>
      <c r="H2059">
        <v>401</v>
      </c>
      <c r="I2059">
        <v>96</v>
      </c>
      <c r="J2059">
        <v>0</v>
      </c>
      <c r="K2059">
        <v>0</v>
      </c>
      <c r="L2059">
        <v>77</v>
      </c>
      <c r="M2059">
        <v>15</v>
      </c>
      <c r="N2059">
        <v>5</v>
      </c>
      <c r="O2059" s="1">
        <v>1</v>
      </c>
      <c r="P2059" s="2">
        <f t="shared" si="2"/>
        <v>625</v>
      </c>
      <c r="Q2059" s="1">
        <v>35</v>
      </c>
      <c r="R2059" t="str">
        <f>_xlfn.CONCAT(Tabel1[[#This Row],[KlubNr]]," - ",Tabel1[[#This Row],[Klubnavn]])</f>
        <v>159 - Volstrup Golf Klub</v>
      </c>
      <c r="S2059">
        <f>Tabel1[[#This Row],[Fleks mænd]]+Tabel1[[#This Row],[Fleks damer]]</f>
        <v>92</v>
      </c>
      <c r="T2059">
        <f>Tabel1[[#This Row],[Junior drenge]]+Tabel1[[#This Row],[Junior piger]]+Tabel1[[#This Row],[Junior drenge uden banetill.]]+Tabel1[[#This Row],[Junior piger uden banetill.]]+Tabel1[[#This Row],[Senior mænd]]+Tabel1[[#This Row],[Senior damer]]</f>
        <v>527</v>
      </c>
      <c r="U2059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059">
        <f>Tabel1[[#This Row],[Senior mænd]]+Tabel1[[#This Row],[Senior damer]]</f>
        <v>497</v>
      </c>
      <c r="W2059">
        <f>Tabel1[[#This Row],[Langdist mænd]]+Tabel1[[#This Row],[Langdist damer]]</f>
        <v>6</v>
      </c>
      <c r="X2059">
        <f>Tabel1[[#This Row],[I alt]]</f>
        <v>625</v>
      </c>
      <c r="Y2059">
        <f>Tabel1[[#This Row],[Passive]]</f>
        <v>35</v>
      </c>
      <c r="Z2059">
        <f>Tabel1[[#This Row],[Total Aktive]]+Tabel1[[#This Row],[Total Passive]]</f>
        <v>660</v>
      </c>
    </row>
    <row r="2060" spans="1:26" x14ac:dyDescent="0.2">
      <c r="A2060">
        <v>2021</v>
      </c>
      <c r="B2060">
        <v>163</v>
      </c>
      <c r="C2060" t="s">
        <v>129</v>
      </c>
      <c r="D2060">
        <v>34</v>
      </c>
      <c r="E2060">
        <v>10</v>
      </c>
      <c r="F2060">
        <v>5</v>
      </c>
      <c r="G2060">
        <v>3</v>
      </c>
      <c r="H2060">
        <v>619</v>
      </c>
      <c r="I2060">
        <v>215</v>
      </c>
      <c r="J2060">
        <v>5</v>
      </c>
      <c r="K2060">
        <v>2</v>
      </c>
      <c r="L2060">
        <v>235</v>
      </c>
      <c r="M2060">
        <v>110</v>
      </c>
      <c r="N2060">
        <v>0</v>
      </c>
      <c r="O2060" s="1">
        <v>0</v>
      </c>
      <c r="P2060" s="2">
        <f t="shared" si="2"/>
        <v>1238</v>
      </c>
      <c r="Q2060" s="1">
        <v>23</v>
      </c>
      <c r="R2060" t="str">
        <f>_xlfn.CONCAT(Tabel1[[#This Row],[KlubNr]]," - ",Tabel1[[#This Row],[Klubnavn]])</f>
        <v>163 - Værebro Golfklub</v>
      </c>
      <c r="S2060">
        <f>Tabel1[[#This Row],[Fleks mænd]]+Tabel1[[#This Row],[Fleks damer]]</f>
        <v>345</v>
      </c>
      <c r="T2060">
        <f>Tabel1[[#This Row],[Junior drenge]]+Tabel1[[#This Row],[Junior piger]]+Tabel1[[#This Row],[Junior drenge uden banetill.]]+Tabel1[[#This Row],[Junior piger uden banetill.]]+Tabel1[[#This Row],[Senior mænd]]+Tabel1[[#This Row],[Senior damer]]</f>
        <v>886</v>
      </c>
      <c r="U2060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2060">
        <f>Tabel1[[#This Row],[Senior mænd]]+Tabel1[[#This Row],[Senior damer]]</f>
        <v>834</v>
      </c>
      <c r="W2060">
        <f>Tabel1[[#This Row],[Langdist mænd]]+Tabel1[[#This Row],[Langdist damer]]</f>
        <v>0</v>
      </c>
      <c r="X2060">
        <f>Tabel1[[#This Row],[I alt]]</f>
        <v>1238</v>
      </c>
      <c r="Y2060">
        <f>Tabel1[[#This Row],[Passive]]</f>
        <v>23</v>
      </c>
      <c r="Z2060">
        <f>Tabel1[[#This Row],[Total Aktive]]+Tabel1[[#This Row],[Total Passive]]</f>
        <v>1261</v>
      </c>
    </row>
    <row r="2061" spans="1:26" x14ac:dyDescent="0.2">
      <c r="A2061">
        <v>2021</v>
      </c>
      <c r="B2061">
        <v>117</v>
      </c>
      <c r="C2061" t="s">
        <v>41</v>
      </c>
      <c r="D2061">
        <v>47</v>
      </c>
      <c r="E2061">
        <v>11</v>
      </c>
      <c r="F2061">
        <v>17</v>
      </c>
      <c r="G2061">
        <v>14</v>
      </c>
      <c r="H2061">
        <v>681</v>
      </c>
      <c r="I2061">
        <v>276</v>
      </c>
      <c r="J2061">
        <v>0</v>
      </c>
      <c r="K2061">
        <v>0</v>
      </c>
      <c r="L2061">
        <v>123</v>
      </c>
      <c r="M2061">
        <v>63</v>
      </c>
      <c r="N2061">
        <v>0</v>
      </c>
      <c r="O2061" s="1">
        <v>0</v>
      </c>
      <c r="P2061" s="2">
        <f t="shared" si="2"/>
        <v>1232</v>
      </c>
      <c r="Q2061" s="1">
        <v>109</v>
      </c>
      <c r="R2061" t="str">
        <f>_xlfn.CONCAT(Tabel1[[#This Row],[KlubNr]]," - ",Tabel1[[#This Row],[Klubnavn]])</f>
        <v>117 - Værløse Golfklub</v>
      </c>
      <c r="S2061">
        <f>Tabel1[[#This Row],[Fleks mænd]]+Tabel1[[#This Row],[Fleks damer]]</f>
        <v>186</v>
      </c>
      <c r="T2061">
        <f>Tabel1[[#This Row],[Junior drenge]]+Tabel1[[#This Row],[Junior piger]]+Tabel1[[#This Row],[Junior drenge uden banetill.]]+Tabel1[[#This Row],[Junior piger uden banetill.]]+Tabel1[[#This Row],[Senior mænd]]+Tabel1[[#This Row],[Senior damer]]</f>
        <v>1046</v>
      </c>
      <c r="U2061">
        <f>Tabel1[[#This Row],[Junior drenge]]+Tabel1[[#This Row],[Junior piger]]+Tabel1[[#This Row],[Junior drenge uden banetill.]]+Tabel1[[#This Row],[Junior piger uden banetill.]]+Tabel1[[#This Row],[Fleks drenge]]+Tabel1[[#This Row],[Fleks piger]]</f>
        <v>89</v>
      </c>
      <c r="V2061">
        <f>Tabel1[[#This Row],[Senior mænd]]+Tabel1[[#This Row],[Senior damer]]</f>
        <v>957</v>
      </c>
      <c r="W2061">
        <f>Tabel1[[#This Row],[Langdist mænd]]+Tabel1[[#This Row],[Langdist damer]]</f>
        <v>0</v>
      </c>
      <c r="X2061">
        <f>Tabel1[[#This Row],[I alt]]</f>
        <v>1232</v>
      </c>
      <c r="Y2061">
        <f>Tabel1[[#This Row],[Passive]]</f>
        <v>109</v>
      </c>
      <c r="Z2061">
        <f>Tabel1[[#This Row],[Total Aktive]]+Tabel1[[#This Row],[Total Passive]]</f>
        <v>1341</v>
      </c>
    </row>
    <row r="2062" spans="1:26" x14ac:dyDescent="0.2">
      <c r="A2062">
        <v>2021</v>
      </c>
      <c r="B2062">
        <v>165</v>
      </c>
      <c r="C2062" t="s">
        <v>194</v>
      </c>
      <c r="D2062">
        <v>0</v>
      </c>
      <c r="E2062">
        <v>0</v>
      </c>
      <c r="F2062">
        <v>1</v>
      </c>
      <c r="G2062">
        <v>0</v>
      </c>
      <c r="H2062">
        <v>81</v>
      </c>
      <c r="I2062">
        <v>41</v>
      </c>
      <c r="J2062">
        <v>0</v>
      </c>
      <c r="K2062">
        <v>0</v>
      </c>
      <c r="L2062">
        <v>106</v>
      </c>
      <c r="M2062">
        <v>29</v>
      </c>
      <c r="N2062">
        <v>14</v>
      </c>
      <c r="O2062" s="1">
        <v>9</v>
      </c>
      <c r="P2062" s="2">
        <f t="shared" si="2"/>
        <v>281</v>
      </c>
      <c r="Q2062" s="1">
        <v>42</v>
      </c>
      <c r="R2062" t="str">
        <f>_xlfn.CONCAT(Tabel1[[#This Row],[KlubNr]]," - ",Tabel1[[#This Row],[Klubnavn]])</f>
        <v>165 - Ærø Golf Klub</v>
      </c>
      <c r="S2062">
        <f>Tabel1[[#This Row],[Fleks mænd]]+Tabel1[[#This Row],[Fleks damer]]</f>
        <v>135</v>
      </c>
      <c r="T2062">
        <f>Tabel1[[#This Row],[Junior drenge]]+Tabel1[[#This Row],[Junior piger]]+Tabel1[[#This Row],[Junior drenge uden banetill.]]+Tabel1[[#This Row],[Junior piger uden banetill.]]+Tabel1[[#This Row],[Senior mænd]]+Tabel1[[#This Row],[Senior damer]]</f>
        <v>123</v>
      </c>
      <c r="U2062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062">
        <f>Tabel1[[#This Row],[Senior mænd]]+Tabel1[[#This Row],[Senior damer]]</f>
        <v>122</v>
      </c>
      <c r="W2062">
        <f>Tabel1[[#This Row],[Langdist mænd]]+Tabel1[[#This Row],[Langdist damer]]</f>
        <v>23</v>
      </c>
      <c r="X2062">
        <f>Tabel1[[#This Row],[I alt]]</f>
        <v>281</v>
      </c>
      <c r="Y2062">
        <f>Tabel1[[#This Row],[Passive]]</f>
        <v>42</v>
      </c>
      <c r="Z2062">
        <f>Tabel1[[#This Row],[Total Aktive]]+Tabel1[[#This Row],[Total Passive]]</f>
        <v>323</v>
      </c>
    </row>
    <row r="2063" spans="1:26" x14ac:dyDescent="0.2">
      <c r="A2063">
        <v>2021</v>
      </c>
      <c r="B2063">
        <v>137</v>
      </c>
      <c r="C2063" t="s">
        <v>128</v>
      </c>
      <c r="D2063">
        <v>1</v>
      </c>
      <c r="E2063">
        <v>0</v>
      </c>
      <c r="F2063">
        <v>1</v>
      </c>
      <c r="G2063">
        <v>0</v>
      </c>
      <c r="H2063">
        <v>174</v>
      </c>
      <c r="I2063">
        <v>67</v>
      </c>
      <c r="J2063">
        <v>3</v>
      </c>
      <c r="K2063">
        <v>1</v>
      </c>
      <c r="L2063">
        <v>613</v>
      </c>
      <c r="M2063">
        <v>154</v>
      </c>
      <c r="N2063">
        <v>30</v>
      </c>
      <c r="O2063" s="1">
        <v>14</v>
      </c>
      <c r="P2063" s="2">
        <f t="shared" si="2"/>
        <v>1058</v>
      </c>
      <c r="Q2063" s="1">
        <v>105</v>
      </c>
      <c r="R2063" t="str">
        <f>_xlfn.CONCAT(Tabel1[[#This Row],[KlubNr]]," - ",Tabel1[[#This Row],[Klubnavn]])</f>
        <v>137 - Øland Golfklub</v>
      </c>
      <c r="S2063">
        <f>Tabel1[[#This Row],[Fleks mænd]]+Tabel1[[#This Row],[Fleks damer]]</f>
        <v>767</v>
      </c>
      <c r="T2063">
        <f>Tabel1[[#This Row],[Junior drenge]]+Tabel1[[#This Row],[Junior piger]]+Tabel1[[#This Row],[Junior drenge uden banetill.]]+Tabel1[[#This Row],[Junior piger uden banetill.]]+Tabel1[[#This Row],[Senior mænd]]+Tabel1[[#This Row],[Senior damer]]</f>
        <v>243</v>
      </c>
      <c r="U2063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063">
        <f>Tabel1[[#This Row],[Senior mænd]]+Tabel1[[#This Row],[Senior damer]]</f>
        <v>241</v>
      </c>
      <c r="W2063">
        <f>Tabel1[[#This Row],[Langdist mænd]]+Tabel1[[#This Row],[Langdist damer]]</f>
        <v>44</v>
      </c>
      <c r="X2063">
        <f>Tabel1[[#This Row],[I alt]]</f>
        <v>1058</v>
      </c>
      <c r="Y2063">
        <f>Tabel1[[#This Row],[Passive]]</f>
        <v>105</v>
      </c>
      <c r="Z2063">
        <f>Tabel1[[#This Row],[Total Aktive]]+Tabel1[[#This Row],[Total Passive]]</f>
        <v>1163</v>
      </c>
    </row>
    <row r="2064" spans="1:26" x14ac:dyDescent="0.2">
      <c r="A2064">
        <v>2021</v>
      </c>
      <c r="B2064">
        <v>99</v>
      </c>
      <c r="C2064" t="s">
        <v>34</v>
      </c>
      <c r="D2064">
        <v>51</v>
      </c>
      <c r="E2064">
        <v>16</v>
      </c>
      <c r="F2064">
        <v>0</v>
      </c>
      <c r="G2064">
        <v>0</v>
      </c>
      <c r="H2064">
        <v>1003</v>
      </c>
      <c r="I2064">
        <v>357</v>
      </c>
      <c r="J2064">
        <v>0</v>
      </c>
      <c r="K2064">
        <v>0</v>
      </c>
      <c r="L2064">
        <v>125</v>
      </c>
      <c r="M2064">
        <v>58</v>
      </c>
      <c r="N2064">
        <v>15</v>
      </c>
      <c r="O2064" s="1">
        <v>1</v>
      </c>
      <c r="P2064" s="2">
        <f t="shared" si="2"/>
        <v>1626</v>
      </c>
      <c r="Q2064" s="1">
        <v>135</v>
      </c>
      <c r="R2064" t="str">
        <f>_xlfn.CONCAT(Tabel1[[#This Row],[KlubNr]]," - ",Tabel1[[#This Row],[Klubnavn]])</f>
        <v>99 - Ørnehøj Golfklub</v>
      </c>
      <c r="S2064">
        <f>Tabel1[[#This Row],[Fleks mænd]]+Tabel1[[#This Row],[Fleks damer]]</f>
        <v>183</v>
      </c>
      <c r="T2064">
        <f>Tabel1[[#This Row],[Junior drenge]]+Tabel1[[#This Row],[Junior piger]]+Tabel1[[#This Row],[Junior drenge uden banetill.]]+Tabel1[[#This Row],[Junior piger uden banetill.]]+Tabel1[[#This Row],[Senior mænd]]+Tabel1[[#This Row],[Senior damer]]</f>
        <v>1427</v>
      </c>
      <c r="U2064">
        <f>Tabel1[[#This Row],[Junior drenge]]+Tabel1[[#This Row],[Junior piger]]+Tabel1[[#This Row],[Junior drenge uden banetill.]]+Tabel1[[#This Row],[Junior piger uden banetill.]]+Tabel1[[#This Row],[Fleks drenge]]+Tabel1[[#This Row],[Fleks piger]]</f>
        <v>67</v>
      </c>
      <c r="V2064">
        <f>Tabel1[[#This Row],[Senior mænd]]+Tabel1[[#This Row],[Senior damer]]</f>
        <v>1360</v>
      </c>
      <c r="W2064">
        <f>Tabel1[[#This Row],[Langdist mænd]]+Tabel1[[#This Row],[Langdist damer]]</f>
        <v>16</v>
      </c>
      <c r="X2064">
        <f>Tabel1[[#This Row],[I alt]]</f>
        <v>1626</v>
      </c>
      <c r="Y2064">
        <f>Tabel1[[#This Row],[Passive]]</f>
        <v>135</v>
      </c>
      <c r="Z2064">
        <f>Tabel1[[#This Row],[Total Aktive]]+Tabel1[[#This Row],[Total Passive]]</f>
        <v>1761</v>
      </c>
    </row>
    <row r="2065" spans="1:26" x14ac:dyDescent="0.2">
      <c r="A2065">
        <v>2021</v>
      </c>
      <c r="B2065">
        <v>149</v>
      </c>
      <c r="C2065" t="s">
        <v>131</v>
      </c>
      <c r="D2065">
        <v>12</v>
      </c>
      <c r="E2065">
        <v>6</v>
      </c>
      <c r="F2065">
        <v>10</v>
      </c>
      <c r="G2065">
        <v>3</v>
      </c>
      <c r="H2065">
        <v>331</v>
      </c>
      <c r="I2065">
        <v>181</v>
      </c>
      <c r="J2065">
        <v>0</v>
      </c>
      <c r="K2065">
        <v>0</v>
      </c>
      <c r="L2065">
        <v>37</v>
      </c>
      <c r="M2065">
        <v>15</v>
      </c>
      <c r="N2065">
        <v>22</v>
      </c>
      <c r="O2065" s="1">
        <v>16</v>
      </c>
      <c r="P2065" s="2">
        <f t="shared" si="2"/>
        <v>633</v>
      </c>
      <c r="Q2065" s="1">
        <v>19</v>
      </c>
      <c r="R2065" t="str">
        <f>_xlfn.CONCAT(Tabel1[[#This Row],[KlubNr]]," - ",Tabel1[[#This Row],[Klubnavn]])</f>
        <v>149 - Aabenraa Golfklub</v>
      </c>
      <c r="S2065">
        <f>Tabel1[[#This Row],[Fleks mænd]]+Tabel1[[#This Row],[Fleks damer]]</f>
        <v>52</v>
      </c>
      <c r="T2065">
        <f>Tabel1[[#This Row],[Junior drenge]]+Tabel1[[#This Row],[Junior piger]]+Tabel1[[#This Row],[Junior drenge uden banetill.]]+Tabel1[[#This Row],[Junior piger uden banetill.]]+Tabel1[[#This Row],[Senior mænd]]+Tabel1[[#This Row],[Senior damer]]</f>
        <v>543</v>
      </c>
      <c r="U2065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065">
        <f>Tabel1[[#This Row],[Senior mænd]]+Tabel1[[#This Row],[Senior damer]]</f>
        <v>512</v>
      </c>
      <c r="W2065">
        <f>Tabel1[[#This Row],[Langdist mænd]]+Tabel1[[#This Row],[Langdist damer]]</f>
        <v>38</v>
      </c>
      <c r="X2065">
        <f>Tabel1[[#This Row],[I alt]]</f>
        <v>633</v>
      </c>
      <c r="Y2065">
        <f>Tabel1[[#This Row],[Passive]]</f>
        <v>19</v>
      </c>
      <c r="Z2065">
        <f>Tabel1[[#This Row],[Total Aktive]]+Tabel1[[#This Row],[Total Passive]]</f>
        <v>652</v>
      </c>
    </row>
    <row r="2066" spans="1:26" x14ac:dyDescent="0.2">
      <c r="A2066">
        <v>2021</v>
      </c>
      <c r="B2066">
        <v>108</v>
      </c>
      <c r="C2066" t="s">
        <v>87</v>
      </c>
      <c r="D2066">
        <v>12</v>
      </c>
      <c r="E2066">
        <v>0</v>
      </c>
      <c r="F2066">
        <v>3</v>
      </c>
      <c r="G2066">
        <v>0</v>
      </c>
      <c r="H2066">
        <v>404</v>
      </c>
      <c r="I2066">
        <v>174</v>
      </c>
      <c r="J2066">
        <v>0</v>
      </c>
      <c r="K2066">
        <v>0</v>
      </c>
      <c r="L2066">
        <v>19</v>
      </c>
      <c r="M2066">
        <v>11</v>
      </c>
      <c r="N2066">
        <v>0</v>
      </c>
      <c r="O2066" s="1">
        <v>0</v>
      </c>
      <c r="P2066" s="2">
        <f t="shared" si="2"/>
        <v>623</v>
      </c>
      <c r="Q2066" s="1">
        <v>28</v>
      </c>
      <c r="R2066" t="str">
        <f>_xlfn.CONCAT(Tabel1[[#This Row],[KlubNr]]," - ",Tabel1[[#This Row],[Klubnavn]])</f>
        <v>108 - Aabybro Golfklub</v>
      </c>
      <c r="S2066">
        <f>Tabel1[[#This Row],[Fleks mænd]]+Tabel1[[#This Row],[Fleks damer]]</f>
        <v>30</v>
      </c>
      <c r="T2066">
        <f>Tabel1[[#This Row],[Junior drenge]]+Tabel1[[#This Row],[Junior piger]]+Tabel1[[#This Row],[Junior drenge uden banetill.]]+Tabel1[[#This Row],[Junior piger uden banetill.]]+Tabel1[[#This Row],[Senior mænd]]+Tabel1[[#This Row],[Senior damer]]</f>
        <v>593</v>
      </c>
      <c r="U2066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2066">
        <f>Tabel1[[#This Row],[Senior mænd]]+Tabel1[[#This Row],[Senior damer]]</f>
        <v>578</v>
      </c>
      <c r="W2066">
        <f>Tabel1[[#This Row],[Langdist mænd]]+Tabel1[[#This Row],[Langdist damer]]</f>
        <v>0</v>
      </c>
      <c r="X2066">
        <f>Tabel1[[#This Row],[I alt]]</f>
        <v>623</v>
      </c>
      <c r="Y2066">
        <f>Tabel1[[#This Row],[Passive]]</f>
        <v>28</v>
      </c>
      <c r="Z2066">
        <f>Tabel1[[#This Row],[Total Aktive]]+Tabel1[[#This Row],[Total Passive]]</f>
        <v>651</v>
      </c>
    </row>
    <row r="2067" spans="1:26" x14ac:dyDescent="0.2">
      <c r="A2067">
        <v>2021</v>
      </c>
      <c r="B2067">
        <v>2</v>
      </c>
      <c r="C2067" t="s">
        <v>33</v>
      </c>
      <c r="D2067">
        <v>72</v>
      </c>
      <c r="E2067">
        <v>8</v>
      </c>
      <c r="F2067">
        <v>14</v>
      </c>
      <c r="G2067">
        <v>4</v>
      </c>
      <c r="H2067">
        <v>1123</v>
      </c>
      <c r="I2067">
        <v>462</v>
      </c>
      <c r="J2067">
        <v>0</v>
      </c>
      <c r="K2067">
        <v>0</v>
      </c>
      <c r="L2067">
        <v>34</v>
      </c>
      <c r="M2067">
        <v>11</v>
      </c>
      <c r="N2067">
        <v>6</v>
      </c>
      <c r="O2067" s="1">
        <v>1</v>
      </c>
      <c r="P2067" s="2">
        <f t="shared" si="2"/>
        <v>1735</v>
      </c>
      <c r="Q2067" s="1">
        <v>107</v>
      </c>
      <c r="R2067" t="str">
        <f>_xlfn.CONCAT(Tabel1[[#This Row],[KlubNr]]," - ",Tabel1[[#This Row],[Klubnavn]])</f>
        <v>2 - Aalborg Golf Klub</v>
      </c>
      <c r="S2067">
        <f>Tabel1[[#This Row],[Fleks mænd]]+Tabel1[[#This Row],[Fleks damer]]</f>
        <v>45</v>
      </c>
      <c r="T2067">
        <f>Tabel1[[#This Row],[Junior drenge]]+Tabel1[[#This Row],[Junior piger]]+Tabel1[[#This Row],[Junior drenge uden banetill.]]+Tabel1[[#This Row],[Junior piger uden banetill.]]+Tabel1[[#This Row],[Senior mænd]]+Tabel1[[#This Row],[Senior damer]]</f>
        <v>1683</v>
      </c>
      <c r="U2067">
        <f>Tabel1[[#This Row],[Junior drenge]]+Tabel1[[#This Row],[Junior piger]]+Tabel1[[#This Row],[Junior drenge uden banetill.]]+Tabel1[[#This Row],[Junior piger uden banetill.]]+Tabel1[[#This Row],[Fleks drenge]]+Tabel1[[#This Row],[Fleks piger]]</f>
        <v>98</v>
      </c>
      <c r="V2067">
        <f>Tabel1[[#This Row],[Senior mænd]]+Tabel1[[#This Row],[Senior damer]]</f>
        <v>1585</v>
      </c>
      <c r="W2067">
        <f>Tabel1[[#This Row],[Langdist mænd]]+Tabel1[[#This Row],[Langdist damer]]</f>
        <v>7</v>
      </c>
      <c r="X2067">
        <f>Tabel1[[#This Row],[I alt]]</f>
        <v>1735</v>
      </c>
      <c r="Y2067">
        <f>Tabel1[[#This Row],[Passive]]</f>
        <v>107</v>
      </c>
      <c r="Z2067">
        <f>Tabel1[[#This Row],[Total Aktive]]+Tabel1[[#This Row],[Total Passive]]</f>
        <v>1842</v>
      </c>
    </row>
    <row r="2068" spans="1:26" x14ac:dyDescent="0.2">
      <c r="A2068">
        <v>2021</v>
      </c>
      <c r="B2068">
        <v>6</v>
      </c>
      <c r="C2068" t="s">
        <v>57</v>
      </c>
      <c r="D2068">
        <v>64</v>
      </c>
      <c r="E2068">
        <v>11</v>
      </c>
      <c r="F2068">
        <v>0</v>
      </c>
      <c r="G2068">
        <v>0</v>
      </c>
      <c r="H2068">
        <v>754</v>
      </c>
      <c r="I2068">
        <v>318</v>
      </c>
      <c r="J2068">
        <v>0</v>
      </c>
      <c r="K2068">
        <v>0</v>
      </c>
      <c r="L2068">
        <v>46</v>
      </c>
      <c r="M2068">
        <v>30</v>
      </c>
      <c r="N2068">
        <v>16</v>
      </c>
      <c r="O2068" s="1">
        <v>4</v>
      </c>
      <c r="P2068" s="2">
        <f t="shared" si="2"/>
        <v>1243</v>
      </c>
      <c r="Q2068" s="1">
        <v>57</v>
      </c>
      <c r="R2068" t="str">
        <f>_xlfn.CONCAT(Tabel1[[#This Row],[KlubNr]]," - ",Tabel1[[#This Row],[Klubnavn]])</f>
        <v>6 - Aarhus Golf Club</v>
      </c>
      <c r="S2068">
        <f>Tabel1[[#This Row],[Fleks mænd]]+Tabel1[[#This Row],[Fleks damer]]</f>
        <v>76</v>
      </c>
      <c r="T2068">
        <f>Tabel1[[#This Row],[Junior drenge]]+Tabel1[[#This Row],[Junior piger]]+Tabel1[[#This Row],[Junior drenge uden banetill.]]+Tabel1[[#This Row],[Junior piger uden banetill.]]+Tabel1[[#This Row],[Senior mænd]]+Tabel1[[#This Row],[Senior damer]]</f>
        <v>1147</v>
      </c>
      <c r="U2068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2068">
        <f>Tabel1[[#This Row],[Senior mænd]]+Tabel1[[#This Row],[Senior damer]]</f>
        <v>1072</v>
      </c>
      <c r="W2068">
        <f>Tabel1[[#This Row],[Langdist mænd]]+Tabel1[[#This Row],[Langdist damer]]</f>
        <v>20</v>
      </c>
      <c r="X2068">
        <f>Tabel1[[#This Row],[I alt]]</f>
        <v>1243</v>
      </c>
      <c r="Y2068">
        <f>Tabel1[[#This Row],[Passive]]</f>
        <v>57</v>
      </c>
      <c r="Z2068">
        <f>Tabel1[[#This Row],[Total Aktive]]+Tabel1[[#This Row],[Total Passive]]</f>
        <v>1300</v>
      </c>
    </row>
    <row r="2069" spans="1:26" x14ac:dyDescent="0.2">
      <c r="A2069">
        <v>2021</v>
      </c>
      <c r="B2069">
        <v>73</v>
      </c>
      <c r="C2069" t="s">
        <v>68</v>
      </c>
      <c r="D2069">
        <v>17</v>
      </c>
      <c r="E2069">
        <v>3</v>
      </c>
      <c r="F2069">
        <v>12</v>
      </c>
      <c r="G2069">
        <v>9</v>
      </c>
      <c r="H2069">
        <v>612</v>
      </c>
      <c r="I2069">
        <v>164</v>
      </c>
      <c r="J2069">
        <v>0</v>
      </c>
      <c r="K2069">
        <v>0</v>
      </c>
      <c r="L2069">
        <v>381</v>
      </c>
      <c r="M2069">
        <v>127</v>
      </c>
      <c r="N2069">
        <v>1</v>
      </c>
      <c r="O2069" s="1">
        <v>0</v>
      </c>
      <c r="P2069" s="2">
        <f t="shared" si="2"/>
        <v>1326</v>
      </c>
      <c r="Q2069" s="1">
        <v>12</v>
      </c>
      <c r="R2069" t="str">
        <f>_xlfn.CONCAT(Tabel1[[#This Row],[KlubNr]]," - ",Tabel1[[#This Row],[Klubnavn]])</f>
        <v>73 - Aarhus Aadal Golf Club</v>
      </c>
      <c r="S2069">
        <f>Tabel1[[#This Row],[Fleks mænd]]+Tabel1[[#This Row],[Fleks damer]]</f>
        <v>508</v>
      </c>
      <c r="T2069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2069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069">
        <f>Tabel1[[#This Row],[Senior mænd]]+Tabel1[[#This Row],[Senior damer]]</f>
        <v>776</v>
      </c>
      <c r="W2069">
        <f>Tabel1[[#This Row],[Langdist mænd]]+Tabel1[[#This Row],[Langdist damer]]</f>
        <v>1</v>
      </c>
      <c r="X2069">
        <f>Tabel1[[#This Row],[I alt]]</f>
        <v>1326</v>
      </c>
      <c r="Y2069">
        <f>Tabel1[[#This Row],[Passive]]</f>
        <v>12</v>
      </c>
      <c r="Z2069">
        <f>Tabel1[[#This Row],[Total Aktive]]+Tabel1[[#This Row],[Total Passive]]</f>
        <v>1338</v>
      </c>
    </row>
    <row r="2070" spans="1:26" x14ac:dyDescent="0.2">
      <c r="A2070">
        <v>2021</v>
      </c>
      <c r="B2070">
        <v>156</v>
      </c>
      <c r="C2070" t="s">
        <v>166</v>
      </c>
      <c r="D2070">
        <v>21</v>
      </c>
      <c r="E2070">
        <v>1</v>
      </c>
      <c r="F2070">
        <v>5</v>
      </c>
      <c r="G2070">
        <v>0</v>
      </c>
      <c r="H2070">
        <v>332</v>
      </c>
      <c r="I2070">
        <v>126</v>
      </c>
      <c r="J2070">
        <v>0</v>
      </c>
      <c r="K2070">
        <v>0</v>
      </c>
      <c r="L2070">
        <v>14</v>
      </c>
      <c r="M2070">
        <v>18</v>
      </c>
      <c r="N2070">
        <v>5</v>
      </c>
      <c r="O2070" s="1">
        <v>0</v>
      </c>
      <c r="P2070" s="2">
        <f t="shared" si="2"/>
        <v>522</v>
      </c>
      <c r="Q2070" s="1">
        <v>22</v>
      </c>
      <c r="R2070" t="str">
        <f>_xlfn.CONCAT(Tabel1[[#This Row],[KlubNr]]," - ",Tabel1[[#This Row],[Klubnavn]])</f>
        <v>156 - Aars Golfklub</v>
      </c>
      <c r="S2070">
        <f>Tabel1[[#This Row],[Fleks mænd]]+Tabel1[[#This Row],[Fleks damer]]</f>
        <v>32</v>
      </c>
      <c r="T2070">
        <f>Tabel1[[#This Row],[Junior drenge]]+Tabel1[[#This Row],[Junior piger]]+Tabel1[[#This Row],[Junior drenge uden banetill.]]+Tabel1[[#This Row],[Junior piger uden banetill.]]+Tabel1[[#This Row],[Senior mænd]]+Tabel1[[#This Row],[Senior damer]]</f>
        <v>485</v>
      </c>
      <c r="U2070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070">
        <f>Tabel1[[#This Row],[Senior mænd]]+Tabel1[[#This Row],[Senior damer]]</f>
        <v>458</v>
      </c>
      <c r="W2070">
        <f>Tabel1[[#This Row],[Langdist mænd]]+Tabel1[[#This Row],[Langdist damer]]</f>
        <v>5</v>
      </c>
      <c r="X2070">
        <f>Tabel1[[#This Row],[I alt]]</f>
        <v>522</v>
      </c>
      <c r="Y2070">
        <f>Tabel1[[#This Row],[Passive]]</f>
        <v>22</v>
      </c>
      <c r="Z2070">
        <f>Tabel1[[#This Row],[Total Aktive]]+Tabel1[[#This Row],[Total Passive]]</f>
        <v>544</v>
      </c>
    </row>
    <row r="2071" spans="1:26" x14ac:dyDescent="0.2">
      <c r="A2071">
        <v>2021</v>
      </c>
      <c r="B2071">
        <v>107</v>
      </c>
      <c r="C2071" t="s">
        <v>156</v>
      </c>
      <c r="D2071">
        <v>12</v>
      </c>
      <c r="E2071">
        <v>8</v>
      </c>
      <c r="F2071">
        <v>4</v>
      </c>
      <c r="G2071">
        <v>3</v>
      </c>
      <c r="H2071">
        <v>271</v>
      </c>
      <c r="I2071">
        <v>114</v>
      </c>
      <c r="J2071">
        <v>0</v>
      </c>
      <c r="K2071">
        <v>0</v>
      </c>
      <c r="L2071">
        <v>32</v>
      </c>
      <c r="M2071">
        <v>10</v>
      </c>
      <c r="N2071">
        <v>10</v>
      </c>
      <c r="O2071" s="5">
        <v>2</v>
      </c>
      <c r="P2071" s="6">
        <f t="shared" si="2"/>
        <v>466</v>
      </c>
      <c r="Q2071" s="5">
        <v>24</v>
      </c>
      <c r="R2071" t="str">
        <f>_xlfn.CONCAT(Tabel1[[#This Row],[KlubNr]]," - ",Tabel1[[#This Row],[Klubnavn]])</f>
        <v>107 - Åskov Golfklub</v>
      </c>
      <c r="S2071">
        <f>Tabel1[[#This Row],[Fleks mænd]]+Tabel1[[#This Row],[Fleks damer]]</f>
        <v>42</v>
      </c>
      <c r="T2071">
        <f>Tabel1[[#This Row],[Junior drenge]]+Tabel1[[#This Row],[Junior piger]]+Tabel1[[#This Row],[Junior drenge uden banetill.]]+Tabel1[[#This Row],[Junior piger uden banetill.]]+Tabel1[[#This Row],[Senior mænd]]+Tabel1[[#This Row],[Senior damer]]</f>
        <v>412</v>
      </c>
      <c r="U2071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071">
        <f>Tabel1[[#This Row],[Senior mænd]]+Tabel1[[#This Row],[Senior damer]]</f>
        <v>385</v>
      </c>
      <c r="W2071">
        <f>Tabel1[[#This Row],[Langdist mænd]]+Tabel1[[#This Row],[Langdist damer]]</f>
        <v>12</v>
      </c>
      <c r="X2071">
        <f>Tabel1[[#This Row],[I alt]]</f>
        <v>466</v>
      </c>
      <c r="Y2071">
        <f>Tabel1[[#This Row],[Passive]]</f>
        <v>24</v>
      </c>
      <c r="Z2071">
        <f>Tabel1[[#This Row],[Total Aktive]]+Tabel1[[#This Row],[Total Passive]]</f>
        <v>490</v>
      </c>
    </row>
    <row r="2072" spans="1:26" x14ac:dyDescent="0.2">
      <c r="A2072">
        <v>2022</v>
      </c>
      <c r="B2072">
        <v>111</v>
      </c>
      <c r="C2072" t="s">
        <v>140</v>
      </c>
      <c r="D2072">
        <v>4</v>
      </c>
      <c r="E2072">
        <v>1</v>
      </c>
      <c r="F2072">
        <v>0</v>
      </c>
      <c r="G2072">
        <v>0</v>
      </c>
      <c r="H2072">
        <v>306</v>
      </c>
      <c r="I2072">
        <v>136</v>
      </c>
      <c r="J2072">
        <v>0</v>
      </c>
      <c r="K2072">
        <v>0</v>
      </c>
      <c r="L2072">
        <v>60</v>
      </c>
      <c r="M2072">
        <v>12</v>
      </c>
      <c r="N2072">
        <v>1</v>
      </c>
      <c r="O2072" s="7">
        <v>2</v>
      </c>
      <c r="P2072" s="8">
        <f t="shared" si="2"/>
        <v>522</v>
      </c>
      <c r="Q2072" s="7">
        <v>15</v>
      </c>
      <c r="R2072" t="str">
        <f>_xlfn.CONCAT(Tabel1[[#This Row],[KlubNr]]," - ",Tabel1[[#This Row],[Klubnavn]])</f>
        <v>111 - Albertslund Golfklub</v>
      </c>
      <c r="S2072">
        <f>Tabel1[[#This Row],[Fleks mænd]]+Tabel1[[#This Row],[Fleks damer]]</f>
        <v>72</v>
      </c>
      <c r="T2072">
        <f>Tabel1[[#This Row],[Junior drenge]]+Tabel1[[#This Row],[Junior piger]]+Tabel1[[#This Row],[Junior drenge uden banetill.]]+Tabel1[[#This Row],[Junior piger uden banetill.]]+Tabel1[[#This Row],[Senior mænd]]+Tabel1[[#This Row],[Senior damer]]</f>
        <v>447</v>
      </c>
      <c r="U2072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2072">
        <f>Tabel1[[#This Row],[Senior mænd]]+Tabel1[[#This Row],[Senior damer]]</f>
        <v>442</v>
      </c>
      <c r="W2072">
        <f>Tabel1[[#This Row],[Langdist mænd]]+Tabel1[[#This Row],[Langdist damer]]</f>
        <v>3</v>
      </c>
      <c r="X2072">
        <f>Tabel1[[#This Row],[I alt]]</f>
        <v>522</v>
      </c>
      <c r="Y2072">
        <f>Tabel1[[#This Row],[Passive]]</f>
        <v>15</v>
      </c>
      <c r="Z2072">
        <f>Tabel1[[#This Row],[Total Aktive]]+Tabel1[[#This Row],[Total Passive]]</f>
        <v>537</v>
      </c>
    </row>
    <row r="2073" spans="1:26" x14ac:dyDescent="0.2">
      <c r="A2073">
        <v>2022</v>
      </c>
      <c r="B2073">
        <v>125</v>
      </c>
      <c r="C2073" t="s">
        <v>201</v>
      </c>
      <c r="D2073">
        <v>0</v>
      </c>
      <c r="E2073">
        <v>0</v>
      </c>
      <c r="F2073">
        <v>0</v>
      </c>
      <c r="G2073">
        <v>0</v>
      </c>
      <c r="H2073">
        <v>32</v>
      </c>
      <c r="I2073">
        <v>12</v>
      </c>
      <c r="J2073">
        <v>0</v>
      </c>
      <c r="K2073">
        <v>0</v>
      </c>
      <c r="L2073">
        <v>3</v>
      </c>
      <c r="M2073">
        <v>4</v>
      </c>
      <c r="N2073">
        <v>0</v>
      </c>
      <c r="O2073" s="7">
        <v>0</v>
      </c>
      <c r="P2073" s="8">
        <f t="shared" si="2"/>
        <v>51</v>
      </c>
      <c r="Q2073" s="7">
        <v>1</v>
      </c>
      <c r="R2073" t="str">
        <f>_xlfn.CONCAT(Tabel1[[#This Row],[KlubNr]]," - ",Tabel1[[#This Row],[Klubnavn]])</f>
        <v>125 - Arrild Golf Klub</v>
      </c>
      <c r="S2073">
        <f>Tabel1[[#This Row],[Fleks mænd]]+Tabel1[[#This Row],[Fleks damer]]</f>
        <v>7</v>
      </c>
      <c r="T2073">
        <f>Tabel1[[#This Row],[Junior drenge]]+Tabel1[[#This Row],[Junior piger]]+Tabel1[[#This Row],[Junior drenge uden banetill.]]+Tabel1[[#This Row],[Junior piger uden banetill.]]+Tabel1[[#This Row],[Senior mænd]]+Tabel1[[#This Row],[Senior damer]]</f>
        <v>44</v>
      </c>
      <c r="U2073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073">
        <f>Tabel1[[#This Row],[Senior mænd]]+Tabel1[[#This Row],[Senior damer]]</f>
        <v>44</v>
      </c>
      <c r="W2073">
        <f>Tabel1[[#This Row],[Langdist mænd]]+Tabel1[[#This Row],[Langdist damer]]</f>
        <v>0</v>
      </c>
      <c r="X2073">
        <f>Tabel1[[#This Row],[I alt]]</f>
        <v>51</v>
      </c>
      <c r="Y2073">
        <f>Tabel1[[#This Row],[Passive]]</f>
        <v>1</v>
      </c>
      <c r="Z2073">
        <f>Tabel1[[#This Row],[Total Aktive]]+Tabel1[[#This Row],[Total Passive]]</f>
        <v>52</v>
      </c>
    </row>
    <row r="2074" spans="1:26" x14ac:dyDescent="0.2">
      <c r="A2074">
        <v>2022</v>
      </c>
      <c r="B2074">
        <v>9</v>
      </c>
      <c r="C2074" t="s">
        <v>81</v>
      </c>
      <c r="D2074">
        <v>30</v>
      </c>
      <c r="E2074">
        <v>7</v>
      </c>
      <c r="F2074">
        <v>13</v>
      </c>
      <c r="G2074">
        <v>5</v>
      </c>
      <c r="H2074">
        <v>546</v>
      </c>
      <c r="I2074">
        <v>278</v>
      </c>
      <c r="J2074">
        <v>1</v>
      </c>
      <c r="K2074">
        <v>0</v>
      </c>
      <c r="L2074">
        <v>37</v>
      </c>
      <c r="M2074">
        <v>31</v>
      </c>
      <c r="N2074">
        <v>22</v>
      </c>
      <c r="O2074" s="7">
        <v>13</v>
      </c>
      <c r="P2074" s="8">
        <f t="shared" si="2"/>
        <v>983</v>
      </c>
      <c r="Q2074" s="7">
        <v>93</v>
      </c>
      <c r="R2074" t="str">
        <f>_xlfn.CONCAT(Tabel1[[#This Row],[KlubNr]]," - ",Tabel1[[#This Row],[Klubnavn]])</f>
        <v>9 - Asserbo Golf Club</v>
      </c>
      <c r="S2074">
        <f>Tabel1[[#This Row],[Fleks mænd]]+Tabel1[[#This Row],[Fleks damer]]</f>
        <v>68</v>
      </c>
      <c r="T2074">
        <f>Tabel1[[#This Row],[Junior drenge]]+Tabel1[[#This Row],[Junior piger]]+Tabel1[[#This Row],[Junior drenge uden banetill.]]+Tabel1[[#This Row],[Junior piger uden banetill.]]+Tabel1[[#This Row],[Senior mænd]]+Tabel1[[#This Row],[Senior damer]]</f>
        <v>879</v>
      </c>
      <c r="U2074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2074">
        <f>Tabel1[[#This Row],[Senior mænd]]+Tabel1[[#This Row],[Senior damer]]</f>
        <v>824</v>
      </c>
      <c r="W2074">
        <f>Tabel1[[#This Row],[Langdist mænd]]+Tabel1[[#This Row],[Langdist damer]]</f>
        <v>35</v>
      </c>
      <c r="X2074">
        <f>Tabel1[[#This Row],[I alt]]</f>
        <v>983</v>
      </c>
      <c r="Y2074">
        <f>Tabel1[[#This Row],[Passive]]</f>
        <v>93</v>
      </c>
      <c r="Z2074">
        <f>Tabel1[[#This Row],[Total Aktive]]+Tabel1[[#This Row],[Total Passive]]</f>
        <v>1076</v>
      </c>
    </row>
    <row r="2075" spans="1:26" x14ac:dyDescent="0.2">
      <c r="A2075">
        <v>2022</v>
      </c>
      <c r="B2075">
        <v>167</v>
      </c>
      <c r="C2075" t="s">
        <v>173</v>
      </c>
      <c r="D2075">
        <v>11</v>
      </c>
      <c r="E2075">
        <v>0</v>
      </c>
      <c r="F2075">
        <v>4</v>
      </c>
      <c r="G2075">
        <v>1</v>
      </c>
      <c r="H2075">
        <v>269</v>
      </c>
      <c r="I2075">
        <v>103</v>
      </c>
      <c r="J2075">
        <v>0</v>
      </c>
      <c r="K2075">
        <v>0</v>
      </c>
      <c r="L2075">
        <v>65</v>
      </c>
      <c r="M2075">
        <v>40</v>
      </c>
      <c r="N2075">
        <v>9</v>
      </c>
      <c r="O2075" s="7">
        <v>2</v>
      </c>
      <c r="P2075" s="8">
        <f t="shared" si="2"/>
        <v>504</v>
      </c>
      <c r="Q2075" s="7">
        <v>30</v>
      </c>
      <c r="R2075" t="str">
        <f>_xlfn.CONCAT(Tabel1[[#This Row],[KlubNr]]," - ",Tabel1[[#This Row],[Klubnavn]])</f>
        <v>167 - Barløseborg Golfklub</v>
      </c>
      <c r="S2075">
        <f>Tabel1[[#This Row],[Fleks mænd]]+Tabel1[[#This Row],[Fleks damer]]</f>
        <v>105</v>
      </c>
      <c r="T2075">
        <f>Tabel1[[#This Row],[Junior drenge]]+Tabel1[[#This Row],[Junior piger]]+Tabel1[[#This Row],[Junior drenge uden banetill.]]+Tabel1[[#This Row],[Junior piger uden banetill.]]+Tabel1[[#This Row],[Senior mænd]]+Tabel1[[#This Row],[Senior damer]]</f>
        <v>388</v>
      </c>
      <c r="U2075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2075">
        <f>Tabel1[[#This Row],[Senior mænd]]+Tabel1[[#This Row],[Senior damer]]</f>
        <v>372</v>
      </c>
      <c r="W2075">
        <f>Tabel1[[#This Row],[Langdist mænd]]+Tabel1[[#This Row],[Langdist damer]]</f>
        <v>11</v>
      </c>
      <c r="X2075">
        <f>Tabel1[[#This Row],[I alt]]</f>
        <v>504</v>
      </c>
      <c r="Y2075">
        <f>Tabel1[[#This Row],[Passive]]</f>
        <v>30</v>
      </c>
      <c r="Z2075">
        <f>Tabel1[[#This Row],[Total Aktive]]+Tabel1[[#This Row],[Total Passive]]</f>
        <v>534</v>
      </c>
    </row>
    <row r="2076" spans="1:26" x14ac:dyDescent="0.2">
      <c r="A2076">
        <v>2022</v>
      </c>
      <c r="B2076">
        <v>128</v>
      </c>
      <c r="C2076" t="s">
        <v>111</v>
      </c>
      <c r="D2076">
        <v>16</v>
      </c>
      <c r="E2076">
        <v>4</v>
      </c>
      <c r="F2076">
        <v>5</v>
      </c>
      <c r="G2076">
        <v>8</v>
      </c>
      <c r="H2076">
        <v>366</v>
      </c>
      <c r="I2076">
        <v>148</v>
      </c>
      <c r="J2076">
        <v>0</v>
      </c>
      <c r="K2076">
        <v>0</v>
      </c>
      <c r="L2076">
        <v>36</v>
      </c>
      <c r="M2076">
        <v>21</v>
      </c>
      <c r="N2076">
        <v>4</v>
      </c>
      <c r="O2076" s="7">
        <v>5</v>
      </c>
      <c r="P2076" s="8">
        <f t="shared" si="2"/>
        <v>613</v>
      </c>
      <c r="Q2076" s="7">
        <v>37</v>
      </c>
      <c r="R2076" t="str">
        <f>_xlfn.CONCAT(Tabel1[[#This Row],[KlubNr]]," - ",Tabel1[[#This Row],[Klubnavn]])</f>
        <v>128 - Benniksgaard Golf Klub</v>
      </c>
      <c r="S2076">
        <f>Tabel1[[#This Row],[Fleks mænd]]+Tabel1[[#This Row],[Fleks damer]]</f>
        <v>57</v>
      </c>
      <c r="T2076">
        <f>Tabel1[[#This Row],[Junior drenge]]+Tabel1[[#This Row],[Junior piger]]+Tabel1[[#This Row],[Junior drenge uden banetill.]]+Tabel1[[#This Row],[Junior piger uden banetill.]]+Tabel1[[#This Row],[Senior mænd]]+Tabel1[[#This Row],[Senior damer]]</f>
        <v>547</v>
      </c>
      <c r="U2076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076">
        <f>Tabel1[[#This Row],[Senior mænd]]+Tabel1[[#This Row],[Senior damer]]</f>
        <v>514</v>
      </c>
      <c r="W2076">
        <f>Tabel1[[#This Row],[Langdist mænd]]+Tabel1[[#This Row],[Langdist damer]]</f>
        <v>9</v>
      </c>
      <c r="X2076">
        <f>Tabel1[[#This Row],[I alt]]</f>
        <v>613</v>
      </c>
      <c r="Y2076">
        <f>Tabel1[[#This Row],[Passive]]</f>
        <v>37</v>
      </c>
      <c r="Z2076">
        <f>Tabel1[[#This Row],[Total Aktive]]+Tabel1[[#This Row],[Total Passive]]</f>
        <v>650</v>
      </c>
    </row>
    <row r="2077" spans="1:26" x14ac:dyDescent="0.2">
      <c r="A2077">
        <v>2022</v>
      </c>
      <c r="B2077">
        <v>142</v>
      </c>
      <c r="C2077" t="s">
        <v>114</v>
      </c>
      <c r="D2077">
        <v>12</v>
      </c>
      <c r="E2077">
        <v>4</v>
      </c>
      <c r="F2077">
        <v>89</v>
      </c>
      <c r="G2077">
        <v>56</v>
      </c>
      <c r="H2077">
        <v>378</v>
      </c>
      <c r="I2077">
        <v>147</v>
      </c>
      <c r="J2077">
        <v>0</v>
      </c>
      <c r="K2077">
        <v>0</v>
      </c>
      <c r="L2077">
        <v>145</v>
      </c>
      <c r="M2077">
        <v>61</v>
      </c>
      <c r="N2077">
        <v>0</v>
      </c>
      <c r="O2077" s="7">
        <v>0</v>
      </c>
      <c r="P2077" s="8">
        <f t="shared" si="2"/>
        <v>892</v>
      </c>
      <c r="Q2077" s="7">
        <v>6</v>
      </c>
      <c r="R2077" t="str">
        <f>_xlfn.CONCAT(Tabel1[[#This Row],[KlubNr]]," - ",Tabel1[[#This Row],[Klubnavn]])</f>
        <v>142 - Birkemose Golf Club</v>
      </c>
      <c r="S2077">
        <f>Tabel1[[#This Row],[Fleks mænd]]+Tabel1[[#This Row],[Fleks damer]]</f>
        <v>206</v>
      </c>
      <c r="T2077">
        <f>Tabel1[[#This Row],[Junior drenge]]+Tabel1[[#This Row],[Junior piger]]+Tabel1[[#This Row],[Junior drenge uden banetill.]]+Tabel1[[#This Row],[Junior piger uden banetill.]]+Tabel1[[#This Row],[Senior mænd]]+Tabel1[[#This Row],[Senior damer]]</f>
        <v>686</v>
      </c>
      <c r="U2077">
        <f>Tabel1[[#This Row],[Junior drenge]]+Tabel1[[#This Row],[Junior piger]]+Tabel1[[#This Row],[Junior drenge uden banetill.]]+Tabel1[[#This Row],[Junior piger uden banetill.]]+Tabel1[[#This Row],[Fleks drenge]]+Tabel1[[#This Row],[Fleks piger]]</f>
        <v>161</v>
      </c>
      <c r="V2077">
        <f>Tabel1[[#This Row],[Senior mænd]]+Tabel1[[#This Row],[Senior damer]]</f>
        <v>525</v>
      </c>
      <c r="W2077">
        <f>Tabel1[[#This Row],[Langdist mænd]]+Tabel1[[#This Row],[Langdist damer]]</f>
        <v>0</v>
      </c>
      <c r="X2077">
        <f>Tabel1[[#This Row],[I alt]]</f>
        <v>892</v>
      </c>
      <c r="Y2077">
        <f>Tabel1[[#This Row],[Passive]]</f>
        <v>6</v>
      </c>
      <c r="Z2077">
        <f>Tabel1[[#This Row],[Total Aktive]]+Tabel1[[#This Row],[Total Passive]]</f>
        <v>898</v>
      </c>
    </row>
    <row r="2078" spans="1:26" x14ac:dyDescent="0.2">
      <c r="A2078">
        <v>2022</v>
      </c>
      <c r="B2078">
        <v>105</v>
      </c>
      <c r="C2078" t="s">
        <v>117</v>
      </c>
      <c r="D2078">
        <v>9</v>
      </c>
      <c r="E2078">
        <v>1</v>
      </c>
      <c r="F2078">
        <v>6</v>
      </c>
      <c r="G2078">
        <v>2</v>
      </c>
      <c r="H2078">
        <v>278</v>
      </c>
      <c r="I2078">
        <v>152</v>
      </c>
      <c r="J2078">
        <v>0</v>
      </c>
      <c r="K2078">
        <v>0</v>
      </c>
      <c r="L2078">
        <v>171</v>
      </c>
      <c r="M2078">
        <v>82</v>
      </c>
      <c r="N2078">
        <v>57</v>
      </c>
      <c r="O2078" s="7">
        <v>31</v>
      </c>
      <c r="P2078" s="8">
        <f t="shared" ref="P2078:P2141" si="3">SUM(D2078:O2078)</f>
        <v>789</v>
      </c>
      <c r="Q2078" s="7">
        <v>5</v>
      </c>
      <c r="R2078" t="str">
        <f>_xlfn.CONCAT(Tabel1[[#This Row],[KlubNr]]," - ",Tabel1[[#This Row],[Klubnavn]])</f>
        <v>105 - Blokhus Golf Klub</v>
      </c>
      <c r="S2078">
        <f>Tabel1[[#This Row],[Fleks mænd]]+Tabel1[[#This Row],[Fleks damer]]</f>
        <v>253</v>
      </c>
      <c r="T2078">
        <f>Tabel1[[#This Row],[Junior drenge]]+Tabel1[[#This Row],[Junior piger]]+Tabel1[[#This Row],[Junior drenge uden banetill.]]+Tabel1[[#This Row],[Junior piger uden banetill.]]+Tabel1[[#This Row],[Senior mænd]]+Tabel1[[#This Row],[Senior damer]]</f>
        <v>448</v>
      </c>
      <c r="U2078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078">
        <f>Tabel1[[#This Row],[Senior mænd]]+Tabel1[[#This Row],[Senior damer]]</f>
        <v>430</v>
      </c>
      <c r="W2078">
        <f>Tabel1[[#This Row],[Langdist mænd]]+Tabel1[[#This Row],[Langdist damer]]</f>
        <v>88</v>
      </c>
      <c r="X2078">
        <f>Tabel1[[#This Row],[I alt]]</f>
        <v>789</v>
      </c>
      <c r="Y2078">
        <f>Tabel1[[#This Row],[Passive]]</f>
        <v>5</v>
      </c>
      <c r="Z2078">
        <f>Tabel1[[#This Row],[Total Aktive]]+Tabel1[[#This Row],[Total Passive]]</f>
        <v>794</v>
      </c>
    </row>
    <row r="2079" spans="1:26" x14ac:dyDescent="0.2">
      <c r="A2079">
        <v>2022</v>
      </c>
      <c r="B2079">
        <v>196</v>
      </c>
      <c r="C2079" t="s">
        <v>98</v>
      </c>
      <c r="D2079">
        <v>12</v>
      </c>
      <c r="E2079">
        <v>2</v>
      </c>
      <c r="F2079">
        <v>10</v>
      </c>
      <c r="G2079">
        <v>2</v>
      </c>
      <c r="H2079">
        <v>403</v>
      </c>
      <c r="I2079">
        <v>144</v>
      </c>
      <c r="J2079">
        <v>0</v>
      </c>
      <c r="K2079">
        <v>0</v>
      </c>
      <c r="L2079">
        <v>49</v>
      </c>
      <c r="M2079">
        <v>31</v>
      </c>
      <c r="N2079">
        <v>1</v>
      </c>
      <c r="O2079" s="7">
        <v>0</v>
      </c>
      <c r="P2079" s="8">
        <f t="shared" si="3"/>
        <v>654</v>
      </c>
      <c r="Q2079" s="7">
        <v>9</v>
      </c>
      <c r="R2079" t="str">
        <f>_xlfn.CONCAT(Tabel1[[#This Row],[KlubNr]]," - ",Tabel1[[#This Row],[Klubnavn]])</f>
        <v>196 - Odense Blommenslyst Golfklub</v>
      </c>
      <c r="S2079">
        <f>Tabel1[[#This Row],[Fleks mænd]]+Tabel1[[#This Row],[Fleks damer]]</f>
        <v>80</v>
      </c>
      <c r="T2079">
        <f>Tabel1[[#This Row],[Junior drenge]]+Tabel1[[#This Row],[Junior piger]]+Tabel1[[#This Row],[Junior drenge uden banetill.]]+Tabel1[[#This Row],[Junior piger uden banetill.]]+Tabel1[[#This Row],[Senior mænd]]+Tabel1[[#This Row],[Senior damer]]</f>
        <v>573</v>
      </c>
      <c r="U2079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2079">
        <f>Tabel1[[#This Row],[Senior mænd]]+Tabel1[[#This Row],[Senior damer]]</f>
        <v>547</v>
      </c>
      <c r="W2079">
        <f>Tabel1[[#This Row],[Langdist mænd]]+Tabel1[[#This Row],[Langdist damer]]</f>
        <v>1</v>
      </c>
      <c r="X2079">
        <f>Tabel1[[#This Row],[I alt]]</f>
        <v>654</v>
      </c>
      <c r="Y2079">
        <f>Tabel1[[#This Row],[Passive]]</f>
        <v>9</v>
      </c>
      <c r="Z2079">
        <f>Tabel1[[#This Row],[Total Aktive]]+Tabel1[[#This Row],[Total Passive]]</f>
        <v>663</v>
      </c>
    </row>
    <row r="2080" spans="1:26" x14ac:dyDescent="0.2">
      <c r="A2080">
        <v>2022</v>
      </c>
      <c r="B2080">
        <v>96</v>
      </c>
      <c r="C2080" t="s">
        <v>181</v>
      </c>
      <c r="D2080">
        <v>7</v>
      </c>
      <c r="E2080">
        <v>1</v>
      </c>
      <c r="F2080">
        <v>0</v>
      </c>
      <c r="G2080">
        <v>0</v>
      </c>
      <c r="H2080">
        <v>236</v>
      </c>
      <c r="I2080">
        <v>127</v>
      </c>
      <c r="J2080">
        <v>0</v>
      </c>
      <c r="K2080">
        <v>0</v>
      </c>
      <c r="L2080">
        <v>153</v>
      </c>
      <c r="M2080">
        <v>39</v>
      </c>
      <c r="N2080">
        <v>56</v>
      </c>
      <c r="O2080" s="7">
        <v>22</v>
      </c>
      <c r="P2080" s="8">
        <f t="shared" si="3"/>
        <v>641</v>
      </c>
      <c r="Q2080" s="7">
        <v>13</v>
      </c>
      <c r="R2080" t="str">
        <f>_xlfn.CONCAT(Tabel1[[#This Row],[KlubNr]]," - ",Tabel1[[#This Row],[Klubnavn]])</f>
        <v>96 - Blåvandshuk Golfklub</v>
      </c>
      <c r="S2080">
        <f>Tabel1[[#This Row],[Fleks mænd]]+Tabel1[[#This Row],[Fleks damer]]</f>
        <v>192</v>
      </c>
      <c r="T2080">
        <f>Tabel1[[#This Row],[Junior drenge]]+Tabel1[[#This Row],[Junior piger]]+Tabel1[[#This Row],[Junior drenge uden banetill.]]+Tabel1[[#This Row],[Junior piger uden banetill.]]+Tabel1[[#This Row],[Senior mænd]]+Tabel1[[#This Row],[Senior damer]]</f>
        <v>371</v>
      </c>
      <c r="U2080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2080">
        <f>Tabel1[[#This Row],[Senior mænd]]+Tabel1[[#This Row],[Senior damer]]</f>
        <v>363</v>
      </c>
      <c r="W2080">
        <f>Tabel1[[#This Row],[Langdist mænd]]+Tabel1[[#This Row],[Langdist damer]]</f>
        <v>78</v>
      </c>
      <c r="X2080">
        <f>Tabel1[[#This Row],[I alt]]</f>
        <v>641</v>
      </c>
      <c r="Y2080">
        <f>Tabel1[[#This Row],[Passive]]</f>
        <v>13</v>
      </c>
      <c r="Z2080">
        <f>Tabel1[[#This Row],[Total Aktive]]+Tabel1[[#This Row],[Total Passive]]</f>
        <v>654</v>
      </c>
    </row>
    <row r="2081" spans="1:26" x14ac:dyDescent="0.2">
      <c r="A2081">
        <v>2022</v>
      </c>
      <c r="B2081">
        <v>191</v>
      </c>
      <c r="C2081" t="s">
        <v>204</v>
      </c>
      <c r="D2081">
        <v>2</v>
      </c>
      <c r="E2081">
        <v>0</v>
      </c>
      <c r="F2081">
        <v>2</v>
      </c>
      <c r="G2081">
        <v>0</v>
      </c>
      <c r="H2081">
        <v>140</v>
      </c>
      <c r="I2081">
        <v>56</v>
      </c>
      <c r="J2081">
        <v>0</v>
      </c>
      <c r="K2081">
        <v>0</v>
      </c>
      <c r="L2081">
        <v>6</v>
      </c>
      <c r="M2081">
        <v>3</v>
      </c>
      <c r="N2081">
        <v>0</v>
      </c>
      <c r="O2081" s="7">
        <v>0</v>
      </c>
      <c r="P2081" s="8">
        <f t="shared" si="3"/>
        <v>209</v>
      </c>
      <c r="Q2081" s="7">
        <v>0</v>
      </c>
      <c r="R2081" t="str">
        <f>_xlfn.CONCAT(Tabel1[[#This Row],[KlubNr]]," - ",Tabel1[[#This Row],[Klubnavn]])</f>
        <v>191 - Blåvandshuk Golf Skovklubben</v>
      </c>
      <c r="S2081">
        <f>Tabel1[[#This Row],[Fleks mænd]]+Tabel1[[#This Row],[Fleks damer]]</f>
        <v>9</v>
      </c>
      <c r="T2081">
        <f>Tabel1[[#This Row],[Junior drenge]]+Tabel1[[#This Row],[Junior piger]]+Tabel1[[#This Row],[Junior drenge uden banetill.]]+Tabel1[[#This Row],[Junior piger uden banetill.]]+Tabel1[[#This Row],[Senior mænd]]+Tabel1[[#This Row],[Senior damer]]</f>
        <v>200</v>
      </c>
      <c r="U2081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2081">
        <f>Tabel1[[#This Row],[Senior mænd]]+Tabel1[[#This Row],[Senior damer]]</f>
        <v>196</v>
      </c>
      <c r="W2081">
        <f>Tabel1[[#This Row],[Langdist mænd]]+Tabel1[[#This Row],[Langdist damer]]</f>
        <v>0</v>
      </c>
      <c r="X2081">
        <f>Tabel1[[#This Row],[I alt]]</f>
        <v>209</v>
      </c>
      <c r="Y2081">
        <f>Tabel1[[#This Row],[Passive]]</f>
        <v>0</v>
      </c>
      <c r="Z2081">
        <f>Tabel1[[#This Row],[Total Aktive]]+Tabel1[[#This Row],[Total Passive]]</f>
        <v>209</v>
      </c>
    </row>
    <row r="2082" spans="1:26" x14ac:dyDescent="0.2">
      <c r="A2082">
        <v>2022</v>
      </c>
      <c r="B2082">
        <v>34</v>
      </c>
      <c r="C2082" t="s">
        <v>141</v>
      </c>
      <c r="D2082">
        <v>8</v>
      </c>
      <c r="E2082">
        <v>0</v>
      </c>
      <c r="F2082">
        <v>1</v>
      </c>
      <c r="G2082">
        <v>2</v>
      </c>
      <c r="H2082">
        <v>233</v>
      </c>
      <c r="I2082">
        <v>96</v>
      </c>
      <c r="J2082">
        <v>0</v>
      </c>
      <c r="K2082">
        <v>0</v>
      </c>
      <c r="L2082">
        <v>79</v>
      </c>
      <c r="M2082">
        <v>46</v>
      </c>
      <c r="N2082">
        <v>0</v>
      </c>
      <c r="O2082" s="7">
        <v>0</v>
      </c>
      <c r="P2082" s="8">
        <f t="shared" si="3"/>
        <v>465</v>
      </c>
      <c r="Q2082" s="7">
        <v>32</v>
      </c>
      <c r="R2082" t="str">
        <f>_xlfn.CONCAT(Tabel1[[#This Row],[KlubNr]]," - ",Tabel1[[#This Row],[Klubnavn]])</f>
        <v>34 - Bornholms Golf Klub</v>
      </c>
      <c r="S2082">
        <f>Tabel1[[#This Row],[Fleks mænd]]+Tabel1[[#This Row],[Fleks damer]]</f>
        <v>125</v>
      </c>
      <c r="T2082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2082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2082">
        <f>Tabel1[[#This Row],[Senior mænd]]+Tabel1[[#This Row],[Senior damer]]</f>
        <v>329</v>
      </c>
      <c r="W2082">
        <f>Tabel1[[#This Row],[Langdist mænd]]+Tabel1[[#This Row],[Langdist damer]]</f>
        <v>0</v>
      </c>
      <c r="X2082">
        <f>Tabel1[[#This Row],[I alt]]</f>
        <v>465</v>
      </c>
      <c r="Y2082">
        <f>Tabel1[[#This Row],[Passive]]</f>
        <v>32</v>
      </c>
      <c r="Z2082">
        <f>Tabel1[[#This Row],[Total Aktive]]+Tabel1[[#This Row],[Total Passive]]</f>
        <v>497</v>
      </c>
    </row>
    <row r="2083" spans="1:26" x14ac:dyDescent="0.2">
      <c r="A2083">
        <v>2022</v>
      </c>
      <c r="B2083">
        <v>122</v>
      </c>
      <c r="C2083" t="s">
        <v>137</v>
      </c>
      <c r="D2083">
        <v>16</v>
      </c>
      <c r="E2083">
        <v>1</v>
      </c>
      <c r="F2083">
        <v>12</v>
      </c>
      <c r="G2083">
        <v>7</v>
      </c>
      <c r="H2083">
        <v>419</v>
      </c>
      <c r="I2083">
        <v>170</v>
      </c>
      <c r="J2083">
        <v>0</v>
      </c>
      <c r="K2083">
        <v>0</v>
      </c>
      <c r="L2083">
        <v>70</v>
      </c>
      <c r="M2083">
        <v>26</v>
      </c>
      <c r="N2083">
        <v>6</v>
      </c>
      <c r="O2083" s="7">
        <v>1</v>
      </c>
      <c r="P2083" s="8">
        <f t="shared" si="3"/>
        <v>728</v>
      </c>
      <c r="Q2083" s="7">
        <v>59</v>
      </c>
      <c r="R2083" t="str">
        <f>_xlfn.CONCAT(Tabel1[[#This Row],[KlubNr]]," - ",Tabel1[[#This Row],[Klubnavn]])</f>
        <v>122 - Brande Golfklub</v>
      </c>
      <c r="S2083">
        <f>Tabel1[[#This Row],[Fleks mænd]]+Tabel1[[#This Row],[Fleks damer]]</f>
        <v>96</v>
      </c>
      <c r="T2083">
        <f>Tabel1[[#This Row],[Junior drenge]]+Tabel1[[#This Row],[Junior piger]]+Tabel1[[#This Row],[Junior drenge uden banetill.]]+Tabel1[[#This Row],[Junior piger uden banetill.]]+Tabel1[[#This Row],[Senior mænd]]+Tabel1[[#This Row],[Senior damer]]</f>
        <v>625</v>
      </c>
      <c r="U2083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2083">
        <f>Tabel1[[#This Row],[Senior mænd]]+Tabel1[[#This Row],[Senior damer]]</f>
        <v>589</v>
      </c>
      <c r="W2083">
        <f>Tabel1[[#This Row],[Langdist mænd]]+Tabel1[[#This Row],[Langdist damer]]</f>
        <v>7</v>
      </c>
      <c r="X2083">
        <f>Tabel1[[#This Row],[I alt]]</f>
        <v>728</v>
      </c>
      <c r="Y2083">
        <f>Tabel1[[#This Row],[Passive]]</f>
        <v>59</v>
      </c>
      <c r="Z2083">
        <f>Tabel1[[#This Row],[Total Aktive]]+Tabel1[[#This Row],[Total Passive]]</f>
        <v>787</v>
      </c>
    </row>
    <row r="2084" spans="1:26" x14ac:dyDescent="0.2">
      <c r="A2084">
        <v>2022</v>
      </c>
      <c r="B2084">
        <v>78</v>
      </c>
      <c r="C2084" t="s">
        <v>38</v>
      </c>
      <c r="D2084">
        <v>41</v>
      </c>
      <c r="E2084">
        <v>11</v>
      </c>
      <c r="F2084">
        <v>18</v>
      </c>
      <c r="G2084">
        <v>7</v>
      </c>
      <c r="H2084">
        <v>789</v>
      </c>
      <c r="I2084">
        <v>379</v>
      </c>
      <c r="J2084">
        <v>2</v>
      </c>
      <c r="K2084">
        <v>0</v>
      </c>
      <c r="L2084">
        <v>107</v>
      </c>
      <c r="M2084">
        <v>92</v>
      </c>
      <c r="N2084">
        <v>9</v>
      </c>
      <c r="O2084" s="7">
        <v>1</v>
      </c>
      <c r="P2084" s="8">
        <f t="shared" si="3"/>
        <v>1456</v>
      </c>
      <c r="Q2084" s="7">
        <v>225</v>
      </c>
      <c r="R2084" t="str">
        <f>_xlfn.CONCAT(Tabel1[[#This Row],[KlubNr]]," - ",Tabel1[[#This Row],[Klubnavn]])</f>
        <v>78 - Breinholtgård Golf Klub</v>
      </c>
      <c r="S2084">
        <f>Tabel1[[#This Row],[Fleks mænd]]+Tabel1[[#This Row],[Fleks damer]]</f>
        <v>199</v>
      </c>
      <c r="T2084">
        <f>Tabel1[[#This Row],[Junior drenge]]+Tabel1[[#This Row],[Junior piger]]+Tabel1[[#This Row],[Junior drenge uden banetill.]]+Tabel1[[#This Row],[Junior piger uden banetill.]]+Tabel1[[#This Row],[Senior mænd]]+Tabel1[[#This Row],[Senior damer]]</f>
        <v>1245</v>
      </c>
      <c r="U2084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2084">
        <f>Tabel1[[#This Row],[Senior mænd]]+Tabel1[[#This Row],[Senior damer]]</f>
        <v>1168</v>
      </c>
      <c r="W2084">
        <f>Tabel1[[#This Row],[Langdist mænd]]+Tabel1[[#This Row],[Langdist damer]]</f>
        <v>10</v>
      </c>
      <c r="X2084">
        <f>Tabel1[[#This Row],[I alt]]</f>
        <v>1456</v>
      </c>
      <c r="Y2084">
        <f>Tabel1[[#This Row],[Passive]]</f>
        <v>225</v>
      </c>
      <c r="Z2084">
        <f>Tabel1[[#This Row],[Total Aktive]]+Tabel1[[#This Row],[Total Passive]]</f>
        <v>1681</v>
      </c>
    </row>
    <row r="2085" spans="1:26" x14ac:dyDescent="0.2">
      <c r="A2085">
        <v>2022</v>
      </c>
      <c r="B2085">
        <v>198</v>
      </c>
      <c r="C2085" t="s">
        <v>211</v>
      </c>
      <c r="D2085">
        <v>0</v>
      </c>
      <c r="E2085">
        <v>0</v>
      </c>
      <c r="F2085">
        <v>0</v>
      </c>
      <c r="G2085">
        <v>0</v>
      </c>
      <c r="H2085">
        <v>0</v>
      </c>
      <c r="I2085">
        <v>0</v>
      </c>
      <c r="J2085">
        <v>0</v>
      </c>
      <c r="K2085">
        <v>1</v>
      </c>
      <c r="L2085">
        <v>149</v>
      </c>
      <c r="M2085">
        <v>60</v>
      </c>
      <c r="N2085">
        <v>0</v>
      </c>
      <c r="O2085" s="7">
        <v>0</v>
      </c>
      <c r="P2085" s="8">
        <f t="shared" si="3"/>
        <v>210</v>
      </c>
      <c r="Q2085" s="7">
        <v>0</v>
      </c>
      <c r="R2085" t="str">
        <f>_xlfn.CONCAT(Tabel1[[#This Row],[KlubNr]]," - ",Tabel1[[#This Row],[Klubnavn]])</f>
        <v>198 - Brændeskovgård Golf</v>
      </c>
      <c r="S2085">
        <f>Tabel1[[#This Row],[Fleks mænd]]+Tabel1[[#This Row],[Fleks damer]]</f>
        <v>209</v>
      </c>
      <c r="T2085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2085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085">
        <f>Tabel1[[#This Row],[Senior mænd]]+Tabel1[[#This Row],[Senior damer]]</f>
        <v>0</v>
      </c>
      <c r="W2085">
        <f>Tabel1[[#This Row],[Langdist mænd]]+Tabel1[[#This Row],[Langdist damer]]</f>
        <v>0</v>
      </c>
      <c r="X2085">
        <f>Tabel1[[#This Row],[I alt]]</f>
        <v>210</v>
      </c>
      <c r="Y2085">
        <f>Tabel1[[#This Row],[Passive]]</f>
        <v>0</v>
      </c>
      <c r="Z2085">
        <f>Tabel1[[#This Row],[Total Aktive]]+Tabel1[[#This Row],[Total Passive]]</f>
        <v>210</v>
      </c>
    </row>
    <row r="2086" spans="1:26" x14ac:dyDescent="0.2">
      <c r="A2086">
        <v>2022</v>
      </c>
      <c r="B2086">
        <v>130</v>
      </c>
      <c r="C2086" t="s">
        <v>77</v>
      </c>
      <c r="D2086">
        <v>26</v>
      </c>
      <c r="E2086">
        <v>2</v>
      </c>
      <c r="F2086">
        <v>20</v>
      </c>
      <c r="G2086">
        <v>5</v>
      </c>
      <c r="H2086">
        <v>508</v>
      </c>
      <c r="I2086">
        <v>222</v>
      </c>
      <c r="J2086">
        <v>0</v>
      </c>
      <c r="K2086">
        <v>0</v>
      </c>
      <c r="L2086">
        <v>112</v>
      </c>
      <c r="M2086">
        <v>41</v>
      </c>
      <c r="N2086">
        <v>0</v>
      </c>
      <c r="O2086" s="7">
        <v>0</v>
      </c>
      <c r="P2086" s="8">
        <f t="shared" si="3"/>
        <v>936</v>
      </c>
      <c r="Q2086" s="7">
        <v>52</v>
      </c>
      <c r="R2086" t="str">
        <f>_xlfn.CONCAT(Tabel1[[#This Row],[KlubNr]]," - ",Tabel1[[#This Row],[Klubnavn]])</f>
        <v>130 - Brøndby Golfklub</v>
      </c>
      <c r="S2086">
        <f>Tabel1[[#This Row],[Fleks mænd]]+Tabel1[[#This Row],[Fleks damer]]</f>
        <v>153</v>
      </c>
      <c r="T2086">
        <f>Tabel1[[#This Row],[Junior drenge]]+Tabel1[[#This Row],[Junior piger]]+Tabel1[[#This Row],[Junior drenge uden banetill.]]+Tabel1[[#This Row],[Junior piger uden banetill.]]+Tabel1[[#This Row],[Senior mænd]]+Tabel1[[#This Row],[Senior damer]]</f>
        <v>783</v>
      </c>
      <c r="U2086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2086">
        <f>Tabel1[[#This Row],[Senior mænd]]+Tabel1[[#This Row],[Senior damer]]</f>
        <v>730</v>
      </c>
      <c r="W2086">
        <f>Tabel1[[#This Row],[Langdist mænd]]+Tabel1[[#This Row],[Langdist damer]]</f>
        <v>0</v>
      </c>
      <c r="X2086">
        <f>Tabel1[[#This Row],[I alt]]</f>
        <v>936</v>
      </c>
      <c r="Y2086">
        <f>Tabel1[[#This Row],[Passive]]</f>
        <v>52</v>
      </c>
      <c r="Z2086">
        <f>Tabel1[[#This Row],[Total Aktive]]+Tabel1[[#This Row],[Total Passive]]</f>
        <v>988</v>
      </c>
    </row>
    <row r="2087" spans="1:26" x14ac:dyDescent="0.2">
      <c r="A2087">
        <v>2022</v>
      </c>
      <c r="B2087">
        <v>32</v>
      </c>
      <c r="C2087" t="s">
        <v>61</v>
      </c>
      <c r="D2087">
        <v>22</v>
      </c>
      <c r="E2087">
        <v>2</v>
      </c>
      <c r="F2087">
        <v>20</v>
      </c>
      <c r="G2087">
        <v>5</v>
      </c>
      <c r="H2087">
        <v>620</v>
      </c>
      <c r="I2087">
        <v>239</v>
      </c>
      <c r="J2087">
        <v>1</v>
      </c>
      <c r="K2087">
        <v>1</v>
      </c>
      <c r="L2087">
        <v>72</v>
      </c>
      <c r="M2087">
        <v>49</v>
      </c>
      <c r="N2087">
        <v>10</v>
      </c>
      <c r="O2087" s="7">
        <v>9</v>
      </c>
      <c r="P2087" s="8">
        <f t="shared" si="3"/>
        <v>1050</v>
      </c>
      <c r="Q2087" s="7">
        <v>25</v>
      </c>
      <c r="R2087" t="str">
        <f>_xlfn.CONCAT(Tabel1[[#This Row],[KlubNr]]," - ",Tabel1[[#This Row],[Klubnavn]])</f>
        <v>32 - Brønderslev Golfklub</v>
      </c>
      <c r="S2087">
        <f>Tabel1[[#This Row],[Fleks mænd]]+Tabel1[[#This Row],[Fleks damer]]</f>
        <v>121</v>
      </c>
      <c r="T2087">
        <f>Tabel1[[#This Row],[Junior drenge]]+Tabel1[[#This Row],[Junior piger]]+Tabel1[[#This Row],[Junior drenge uden banetill.]]+Tabel1[[#This Row],[Junior piger uden banetill.]]+Tabel1[[#This Row],[Senior mænd]]+Tabel1[[#This Row],[Senior damer]]</f>
        <v>908</v>
      </c>
      <c r="U2087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2087">
        <f>Tabel1[[#This Row],[Senior mænd]]+Tabel1[[#This Row],[Senior damer]]</f>
        <v>859</v>
      </c>
      <c r="W2087">
        <f>Tabel1[[#This Row],[Langdist mænd]]+Tabel1[[#This Row],[Langdist damer]]</f>
        <v>19</v>
      </c>
      <c r="X2087">
        <f>Tabel1[[#This Row],[I alt]]</f>
        <v>1050</v>
      </c>
      <c r="Y2087">
        <f>Tabel1[[#This Row],[Passive]]</f>
        <v>25</v>
      </c>
      <c r="Z2087">
        <f>Tabel1[[#This Row],[Total Aktive]]+Tabel1[[#This Row],[Total Passive]]</f>
        <v>1075</v>
      </c>
    </row>
    <row r="2088" spans="1:26" x14ac:dyDescent="0.2">
      <c r="A2088">
        <v>2022</v>
      </c>
      <c r="B2088">
        <v>901</v>
      </c>
      <c r="C2088" t="s">
        <v>205</v>
      </c>
      <c r="D2088">
        <v>5</v>
      </c>
      <c r="E2088">
        <v>1</v>
      </c>
      <c r="F2088">
        <v>3</v>
      </c>
      <c r="G2088">
        <v>0</v>
      </c>
      <c r="H2088">
        <v>505</v>
      </c>
      <c r="I2088">
        <v>89</v>
      </c>
      <c r="J2088">
        <v>0</v>
      </c>
      <c r="K2088">
        <v>0</v>
      </c>
      <c r="L2088">
        <v>1</v>
      </c>
      <c r="M2088">
        <v>0</v>
      </c>
      <c r="N2088">
        <v>0</v>
      </c>
      <c r="O2088" s="7">
        <v>0</v>
      </c>
      <c r="P2088" s="8">
        <f t="shared" si="3"/>
        <v>604</v>
      </c>
      <c r="Q2088" s="7">
        <v>0</v>
      </c>
      <c r="R2088" t="str">
        <f>_xlfn.CONCAT(Tabel1[[#This Row],[KlubNr]]," - ",Tabel1[[#This Row],[Klubnavn]])</f>
        <v>901 - City Golf Copenhagen</v>
      </c>
      <c r="S2088">
        <f>Tabel1[[#This Row],[Fleks mænd]]+Tabel1[[#This Row],[Fleks damer]]</f>
        <v>1</v>
      </c>
      <c r="T2088">
        <f>Tabel1[[#This Row],[Junior drenge]]+Tabel1[[#This Row],[Junior piger]]+Tabel1[[#This Row],[Junior drenge uden banetill.]]+Tabel1[[#This Row],[Junior piger uden banetill.]]+Tabel1[[#This Row],[Senior mænd]]+Tabel1[[#This Row],[Senior damer]]</f>
        <v>603</v>
      </c>
      <c r="U2088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088">
        <f>Tabel1[[#This Row],[Senior mænd]]+Tabel1[[#This Row],[Senior damer]]</f>
        <v>594</v>
      </c>
      <c r="W2088">
        <f>Tabel1[[#This Row],[Langdist mænd]]+Tabel1[[#This Row],[Langdist damer]]</f>
        <v>0</v>
      </c>
      <c r="X2088">
        <f>Tabel1[[#This Row],[I alt]]</f>
        <v>604</v>
      </c>
      <c r="Y2088">
        <f>Tabel1[[#This Row],[Passive]]</f>
        <v>0</v>
      </c>
      <c r="Z2088">
        <f>Tabel1[[#This Row],[Total Aktive]]+Tabel1[[#This Row],[Total Passive]]</f>
        <v>604</v>
      </c>
    </row>
    <row r="2089" spans="1:26" x14ac:dyDescent="0.2">
      <c r="A2089">
        <v>2022</v>
      </c>
      <c r="B2089">
        <v>145</v>
      </c>
      <c r="C2089" t="s">
        <v>60</v>
      </c>
      <c r="D2089">
        <v>25</v>
      </c>
      <c r="E2089">
        <v>6</v>
      </c>
      <c r="F2089">
        <v>1</v>
      </c>
      <c r="G2089">
        <v>0</v>
      </c>
      <c r="H2089">
        <v>767</v>
      </c>
      <c r="I2089">
        <v>279</v>
      </c>
      <c r="J2089">
        <v>0</v>
      </c>
      <c r="K2089">
        <v>0</v>
      </c>
      <c r="L2089">
        <v>1</v>
      </c>
      <c r="M2089">
        <v>0</v>
      </c>
      <c r="N2089">
        <v>0</v>
      </c>
      <c r="O2089" s="7">
        <v>0</v>
      </c>
      <c r="P2089" s="8">
        <f t="shared" si="3"/>
        <v>1079</v>
      </c>
      <c r="Q2089" s="7">
        <v>48</v>
      </c>
      <c r="R2089" t="str">
        <f>_xlfn.CONCAT(Tabel1[[#This Row],[KlubNr]]," - ",Tabel1[[#This Row],[Klubnavn]])</f>
        <v>145 - CGC Golf Club</v>
      </c>
      <c r="S2089">
        <f>Tabel1[[#This Row],[Fleks mænd]]+Tabel1[[#This Row],[Fleks damer]]</f>
        <v>1</v>
      </c>
      <c r="T2089">
        <f>Tabel1[[#This Row],[Junior drenge]]+Tabel1[[#This Row],[Junior piger]]+Tabel1[[#This Row],[Junior drenge uden banetill.]]+Tabel1[[#This Row],[Junior piger uden banetill.]]+Tabel1[[#This Row],[Senior mænd]]+Tabel1[[#This Row],[Senior damer]]</f>
        <v>1078</v>
      </c>
      <c r="U2089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2089">
        <f>Tabel1[[#This Row],[Senior mænd]]+Tabel1[[#This Row],[Senior damer]]</f>
        <v>1046</v>
      </c>
      <c r="W2089">
        <f>Tabel1[[#This Row],[Langdist mænd]]+Tabel1[[#This Row],[Langdist damer]]</f>
        <v>0</v>
      </c>
      <c r="X2089">
        <f>Tabel1[[#This Row],[I alt]]</f>
        <v>1079</v>
      </c>
      <c r="Y2089">
        <f>Tabel1[[#This Row],[Passive]]</f>
        <v>48</v>
      </c>
      <c r="Z2089">
        <f>Tabel1[[#This Row],[Total Aktive]]+Tabel1[[#This Row],[Total Passive]]</f>
        <v>1127</v>
      </c>
    </row>
    <row r="2090" spans="1:26" x14ac:dyDescent="0.2">
      <c r="A2090">
        <v>2022</v>
      </c>
      <c r="B2090">
        <v>19</v>
      </c>
      <c r="C2090" t="s">
        <v>107</v>
      </c>
      <c r="D2090">
        <v>31</v>
      </c>
      <c r="E2090">
        <v>8</v>
      </c>
      <c r="F2090">
        <v>14</v>
      </c>
      <c r="G2090">
        <v>10</v>
      </c>
      <c r="H2090">
        <v>521</v>
      </c>
      <c r="I2090">
        <v>241</v>
      </c>
      <c r="J2090">
        <v>1</v>
      </c>
      <c r="K2090">
        <v>0</v>
      </c>
      <c r="L2090">
        <v>158</v>
      </c>
      <c r="M2090">
        <v>61</v>
      </c>
      <c r="N2090">
        <v>36</v>
      </c>
      <c r="O2090" s="7">
        <v>15</v>
      </c>
      <c r="P2090" s="8">
        <f t="shared" si="3"/>
        <v>1096</v>
      </c>
      <c r="Q2090" s="7">
        <v>36</v>
      </c>
      <c r="R2090" t="str">
        <f>_xlfn.CONCAT(Tabel1[[#This Row],[KlubNr]]," - ",Tabel1[[#This Row],[Klubnavn]])</f>
        <v>19 - Dejbjerg Golf Klub</v>
      </c>
      <c r="S2090">
        <f>Tabel1[[#This Row],[Fleks mænd]]+Tabel1[[#This Row],[Fleks damer]]</f>
        <v>219</v>
      </c>
      <c r="T2090">
        <f>Tabel1[[#This Row],[Junior drenge]]+Tabel1[[#This Row],[Junior piger]]+Tabel1[[#This Row],[Junior drenge uden banetill.]]+Tabel1[[#This Row],[Junior piger uden banetill.]]+Tabel1[[#This Row],[Senior mænd]]+Tabel1[[#This Row],[Senior damer]]</f>
        <v>825</v>
      </c>
      <c r="U2090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2090">
        <f>Tabel1[[#This Row],[Senior mænd]]+Tabel1[[#This Row],[Senior damer]]</f>
        <v>762</v>
      </c>
      <c r="W2090">
        <f>Tabel1[[#This Row],[Langdist mænd]]+Tabel1[[#This Row],[Langdist damer]]</f>
        <v>51</v>
      </c>
      <c r="X2090">
        <f>Tabel1[[#This Row],[I alt]]</f>
        <v>1096</v>
      </c>
      <c r="Y2090">
        <f>Tabel1[[#This Row],[Passive]]</f>
        <v>36</v>
      </c>
      <c r="Z2090">
        <f>Tabel1[[#This Row],[Total Aktive]]+Tabel1[[#This Row],[Total Passive]]</f>
        <v>1132</v>
      </c>
    </row>
    <row r="2091" spans="1:26" x14ac:dyDescent="0.2">
      <c r="A2091">
        <v>2022</v>
      </c>
      <c r="B2091">
        <v>144</v>
      </c>
      <c r="C2091" t="s">
        <v>124</v>
      </c>
      <c r="D2091">
        <v>5</v>
      </c>
      <c r="E2091">
        <v>3</v>
      </c>
      <c r="F2091">
        <v>20</v>
      </c>
      <c r="G2091">
        <v>11</v>
      </c>
      <c r="H2091">
        <v>286</v>
      </c>
      <c r="I2091">
        <v>88</v>
      </c>
      <c r="J2091">
        <v>0</v>
      </c>
      <c r="K2091">
        <v>0</v>
      </c>
      <c r="L2091">
        <v>123</v>
      </c>
      <c r="M2091">
        <v>71</v>
      </c>
      <c r="N2091">
        <v>45</v>
      </c>
      <c r="O2091" s="7">
        <v>23</v>
      </c>
      <c r="P2091" s="8">
        <f t="shared" si="3"/>
        <v>675</v>
      </c>
      <c r="Q2091" s="7">
        <v>39</v>
      </c>
      <c r="R2091" t="str">
        <f>_xlfn.CONCAT(Tabel1[[#This Row],[KlubNr]]," - ",Tabel1[[#This Row],[Klubnavn]])</f>
        <v>144 - DGC Dragsholm Golf Club</v>
      </c>
      <c r="S2091">
        <f>Tabel1[[#This Row],[Fleks mænd]]+Tabel1[[#This Row],[Fleks damer]]</f>
        <v>194</v>
      </c>
      <c r="T2091">
        <f>Tabel1[[#This Row],[Junior drenge]]+Tabel1[[#This Row],[Junior piger]]+Tabel1[[#This Row],[Junior drenge uden banetill.]]+Tabel1[[#This Row],[Junior piger uden banetill.]]+Tabel1[[#This Row],[Senior mænd]]+Tabel1[[#This Row],[Senior damer]]</f>
        <v>413</v>
      </c>
      <c r="U2091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2091">
        <f>Tabel1[[#This Row],[Senior mænd]]+Tabel1[[#This Row],[Senior damer]]</f>
        <v>374</v>
      </c>
      <c r="W2091">
        <f>Tabel1[[#This Row],[Langdist mænd]]+Tabel1[[#This Row],[Langdist damer]]</f>
        <v>68</v>
      </c>
      <c r="X2091">
        <f>Tabel1[[#This Row],[I alt]]</f>
        <v>675</v>
      </c>
      <c r="Y2091">
        <f>Tabel1[[#This Row],[Passive]]</f>
        <v>39</v>
      </c>
      <c r="Z2091">
        <f>Tabel1[[#This Row],[Total Aktive]]+Tabel1[[#This Row],[Total Passive]]</f>
        <v>714</v>
      </c>
    </row>
    <row r="2092" spans="1:26" x14ac:dyDescent="0.2">
      <c r="A2092">
        <v>2022</v>
      </c>
      <c r="B2092">
        <v>174</v>
      </c>
      <c r="C2092" t="s">
        <v>197</v>
      </c>
      <c r="D2092">
        <v>1</v>
      </c>
      <c r="E2092">
        <v>0</v>
      </c>
      <c r="F2092">
        <v>0</v>
      </c>
      <c r="G2092">
        <v>0</v>
      </c>
      <c r="H2092">
        <v>43</v>
      </c>
      <c r="I2092">
        <v>14</v>
      </c>
      <c r="J2092">
        <v>0</v>
      </c>
      <c r="K2092">
        <v>0</v>
      </c>
      <c r="L2092">
        <v>10</v>
      </c>
      <c r="M2092">
        <v>4</v>
      </c>
      <c r="N2092">
        <v>4</v>
      </c>
      <c r="O2092" s="7">
        <v>1</v>
      </c>
      <c r="P2092" s="8">
        <f t="shared" si="3"/>
        <v>77</v>
      </c>
      <c r="Q2092" s="7">
        <v>1</v>
      </c>
      <c r="R2092" t="str">
        <f>_xlfn.CONCAT(Tabel1[[#This Row],[KlubNr]]," - ",Tabel1[[#This Row],[Klubnavn]])</f>
        <v>174 - Djurs Golfklub</v>
      </c>
      <c r="S2092">
        <f>Tabel1[[#This Row],[Fleks mænd]]+Tabel1[[#This Row],[Fleks damer]]</f>
        <v>14</v>
      </c>
      <c r="T2092">
        <f>Tabel1[[#This Row],[Junior drenge]]+Tabel1[[#This Row],[Junior piger]]+Tabel1[[#This Row],[Junior drenge uden banetill.]]+Tabel1[[#This Row],[Junior piger uden banetill.]]+Tabel1[[#This Row],[Senior mænd]]+Tabel1[[#This Row],[Senior damer]]</f>
        <v>58</v>
      </c>
      <c r="U2092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092">
        <f>Tabel1[[#This Row],[Senior mænd]]+Tabel1[[#This Row],[Senior damer]]</f>
        <v>57</v>
      </c>
      <c r="W2092">
        <f>Tabel1[[#This Row],[Langdist mænd]]+Tabel1[[#This Row],[Langdist damer]]</f>
        <v>5</v>
      </c>
      <c r="X2092">
        <f>Tabel1[[#This Row],[I alt]]</f>
        <v>77</v>
      </c>
      <c r="Y2092">
        <f>Tabel1[[#This Row],[Passive]]</f>
        <v>1</v>
      </c>
      <c r="Z2092">
        <f>Tabel1[[#This Row],[Total Aktive]]+Tabel1[[#This Row],[Total Passive]]</f>
        <v>78</v>
      </c>
    </row>
    <row r="2093" spans="1:26" x14ac:dyDescent="0.2">
      <c r="A2093">
        <v>2022</v>
      </c>
      <c r="B2093">
        <v>72</v>
      </c>
      <c r="C2093" t="s">
        <v>40</v>
      </c>
      <c r="D2093">
        <v>46</v>
      </c>
      <c r="E2093">
        <v>18</v>
      </c>
      <c r="F2093">
        <v>18</v>
      </c>
      <c r="G2093">
        <v>8</v>
      </c>
      <c r="H2093">
        <v>885</v>
      </c>
      <c r="I2093">
        <v>370</v>
      </c>
      <c r="J2093">
        <v>0</v>
      </c>
      <c r="K2093">
        <v>0</v>
      </c>
      <c r="L2093">
        <v>1</v>
      </c>
      <c r="M2093">
        <v>0</v>
      </c>
      <c r="N2093">
        <v>6</v>
      </c>
      <c r="O2093" s="7">
        <v>5</v>
      </c>
      <c r="P2093" s="8">
        <f t="shared" si="3"/>
        <v>1357</v>
      </c>
      <c r="Q2093" s="7">
        <v>76</v>
      </c>
      <c r="R2093" t="str">
        <f>_xlfn.CONCAT(Tabel1[[#This Row],[KlubNr]]," - ",Tabel1[[#This Row],[Klubnavn]])</f>
        <v>72 - Dragør Golfklub</v>
      </c>
      <c r="S2093">
        <f>Tabel1[[#This Row],[Fleks mænd]]+Tabel1[[#This Row],[Fleks damer]]</f>
        <v>1</v>
      </c>
      <c r="T2093">
        <f>Tabel1[[#This Row],[Junior drenge]]+Tabel1[[#This Row],[Junior piger]]+Tabel1[[#This Row],[Junior drenge uden banetill.]]+Tabel1[[#This Row],[Junior piger uden banetill.]]+Tabel1[[#This Row],[Senior mænd]]+Tabel1[[#This Row],[Senior damer]]</f>
        <v>1345</v>
      </c>
      <c r="U2093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2093">
        <f>Tabel1[[#This Row],[Senior mænd]]+Tabel1[[#This Row],[Senior damer]]</f>
        <v>1255</v>
      </c>
      <c r="W2093">
        <f>Tabel1[[#This Row],[Langdist mænd]]+Tabel1[[#This Row],[Langdist damer]]</f>
        <v>11</v>
      </c>
      <c r="X2093">
        <f>Tabel1[[#This Row],[I alt]]</f>
        <v>1357</v>
      </c>
      <c r="Y2093">
        <f>Tabel1[[#This Row],[Passive]]</f>
        <v>76</v>
      </c>
      <c r="Z2093">
        <f>Tabel1[[#This Row],[Total Aktive]]+Tabel1[[#This Row],[Total Passive]]</f>
        <v>1433</v>
      </c>
    </row>
    <row r="2094" spans="1:26" x14ac:dyDescent="0.2">
      <c r="A2094">
        <v>2022</v>
      </c>
      <c r="B2094">
        <v>197</v>
      </c>
      <c r="C2094" t="s">
        <v>130</v>
      </c>
      <c r="D2094">
        <v>47</v>
      </c>
      <c r="E2094">
        <v>16</v>
      </c>
      <c r="F2094">
        <v>9</v>
      </c>
      <c r="G2094">
        <v>2</v>
      </c>
      <c r="H2094">
        <v>494</v>
      </c>
      <c r="I2094">
        <v>179</v>
      </c>
      <c r="J2094">
        <v>0</v>
      </c>
      <c r="K2094">
        <v>0</v>
      </c>
      <c r="L2094">
        <v>23</v>
      </c>
      <c r="M2094">
        <v>4</v>
      </c>
      <c r="N2094">
        <v>16</v>
      </c>
      <c r="O2094" s="7">
        <v>2</v>
      </c>
      <c r="P2094" s="8">
        <f t="shared" si="3"/>
        <v>792</v>
      </c>
      <c r="Q2094" s="7">
        <v>31</v>
      </c>
      <c r="R2094" t="str">
        <f>_xlfn.CONCAT(Tabel1[[#This Row],[KlubNr]]," - ",Tabel1[[#This Row],[Klubnavn]])</f>
        <v>197 - Dronninglund Golfklub</v>
      </c>
      <c r="S2094">
        <f>Tabel1[[#This Row],[Fleks mænd]]+Tabel1[[#This Row],[Fleks damer]]</f>
        <v>27</v>
      </c>
      <c r="T2094">
        <f>Tabel1[[#This Row],[Junior drenge]]+Tabel1[[#This Row],[Junior piger]]+Tabel1[[#This Row],[Junior drenge uden banetill.]]+Tabel1[[#This Row],[Junior piger uden banetill.]]+Tabel1[[#This Row],[Senior mænd]]+Tabel1[[#This Row],[Senior damer]]</f>
        <v>747</v>
      </c>
      <c r="U2094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2094">
        <f>Tabel1[[#This Row],[Senior mænd]]+Tabel1[[#This Row],[Senior damer]]</f>
        <v>673</v>
      </c>
      <c r="W2094">
        <f>Tabel1[[#This Row],[Langdist mænd]]+Tabel1[[#This Row],[Langdist damer]]</f>
        <v>18</v>
      </c>
      <c r="X2094">
        <f>Tabel1[[#This Row],[I alt]]</f>
        <v>792</v>
      </c>
      <c r="Y2094">
        <f>Tabel1[[#This Row],[Passive]]</f>
        <v>31</v>
      </c>
      <c r="Z2094">
        <f>Tabel1[[#This Row],[Total Aktive]]+Tabel1[[#This Row],[Total Passive]]</f>
        <v>823</v>
      </c>
    </row>
    <row r="2095" spans="1:26" x14ac:dyDescent="0.2">
      <c r="A2095">
        <v>2022</v>
      </c>
      <c r="B2095">
        <v>18</v>
      </c>
      <c r="C2095" t="s">
        <v>157</v>
      </c>
      <c r="D2095">
        <v>8</v>
      </c>
      <c r="E2095">
        <v>2</v>
      </c>
      <c r="F2095">
        <v>0</v>
      </c>
      <c r="G2095">
        <v>0</v>
      </c>
      <c r="H2095">
        <v>204</v>
      </c>
      <c r="I2095">
        <v>133</v>
      </c>
      <c r="J2095">
        <v>0</v>
      </c>
      <c r="K2095">
        <v>0</v>
      </c>
      <c r="L2095">
        <v>30</v>
      </c>
      <c r="M2095">
        <v>9</v>
      </c>
      <c r="N2095">
        <v>6</v>
      </c>
      <c r="O2095" s="7">
        <v>2</v>
      </c>
      <c r="P2095" s="8">
        <f t="shared" si="3"/>
        <v>394</v>
      </c>
      <c r="Q2095" s="7">
        <v>6</v>
      </c>
      <c r="R2095" t="str">
        <f>_xlfn.CONCAT(Tabel1[[#This Row],[KlubNr]]," - ",Tabel1[[#This Row],[Klubnavn]])</f>
        <v>18 - Ebeltoft Golf Club</v>
      </c>
      <c r="S2095">
        <f>Tabel1[[#This Row],[Fleks mænd]]+Tabel1[[#This Row],[Fleks damer]]</f>
        <v>39</v>
      </c>
      <c r="T2095">
        <f>Tabel1[[#This Row],[Junior drenge]]+Tabel1[[#This Row],[Junior piger]]+Tabel1[[#This Row],[Junior drenge uden banetill.]]+Tabel1[[#This Row],[Junior piger uden banetill.]]+Tabel1[[#This Row],[Senior mænd]]+Tabel1[[#This Row],[Senior damer]]</f>
        <v>347</v>
      </c>
      <c r="U2095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095">
        <f>Tabel1[[#This Row],[Senior mænd]]+Tabel1[[#This Row],[Senior damer]]</f>
        <v>337</v>
      </c>
      <c r="W2095">
        <f>Tabel1[[#This Row],[Langdist mænd]]+Tabel1[[#This Row],[Langdist damer]]</f>
        <v>8</v>
      </c>
      <c r="X2095">
        <f>Tabel1[[#This Row],[I alt]]</f>
        <v>394</v>
      </c>
      <c r="Y2095">
        <f>Tabel1[[#This Row],[Passive]]</f>
        <v>6</v>
      </c>
      <c r="Z2095">
        <f>Tabel1[[#This Row],[Total Aktive]]+Tabel1[[#This Row],[Total Passive]]</f>
        <v>400</v>
      </c>
    </row>
    <row r="2096" spans="1:26" x14ac:dyDescent="0.2">
      <c r="A2096">
        <v>2022</v>
      </c>
      <c r="B2096">
        <v>3</v>
      </c>
      <c r="C2096" t="s">
        <v>32</v>
      </c>
      <c r="D2096">
        <v>63</v>
      </c>
      <c r="E2096">
        <v>18</v>
      </c>
      <c r="F2096">
        <v>4</v>
      </c>
      <c r="G2096">
        <v>4</v>
      </c>
      <c r="H2096">
        <v>1016</v>
      </c>
      <c r="I2096">
        <v>439</v>
      </c>
      <c r="J2096">
        <v>1</v>
      </c>
      <c r="K2096">
        <v>0</v>
      </c>
      <c r="L2096">
        <v>95</v>
      </c>
      <c r="M2096">
        <v>37</v>
      </c>
      <c r="N2096">
        <v>5</v>
      </c>
      <c r="O2096" s="7">
        <v>3</v>
      </c>
      <c r="P2096" s="8">
        <f t="shared" si="3"/>
        <v>1685</v>
      </c>
      <c r="Q2096" s="7">
        <v>14</v>
      </c>
      <c r="R2096" t="str">
        <f>_xlfn.CONCAT(Tabel1[[#This Row],[KlubNr]]," - ",Tabel1[[#This Row],[Klubnavn]])</f>
        <v>3 - Esbjerg Golfklub</v>
      </c>
      <c r="S2096">
        <f>Tabel1[[#This Row],[Fleks mænd]]+Tabel1[[#This Row],[Fleks damer]]</f>
        <v>132</v>
      </c>
      <c r="T2096">
        <f>Tabel1[[#This Row],[Junior drenge]]+Tabel1[[#This Row],[Junior piger]]+Tabel1[[#This Row],[Junior drenge uden banetill.]]+Tabel1[[#This Row],[Junior piger uden banetill.]]+Tabel1[[#This Row],[Senior mænd]]+Tabel1[[#This Row],[Senior damer]]</f>
        <v>1544</v>
      </c>
      <c r="U2096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2096">
        <f>Tabel1[[#This Row],[Senior mænd]]+Tabel1[[#This Row],[Senior damer]]</f>
        <v>1455</v>
      </c>
      <c r="W2096">
        <f>Tabel1[[#This Row],[Langdist mænd]]+Tabel1[[#This Row],[Langdist damer]]</f>
        <v>8</v>
      </c>
      <c r="X2096">
        <f>Tabel1[[#This Row],[I alt]]</f>
        <v>1685</v>
      </c>
      <c r="Y2096">
        <f>Tabel1[[#This Row],[Passive]]</f>
        <v>14</v>
      </c>
      <c r="Z2096">
        <f>Tabel1[[#This Row],[Total Aktive]]+Tabel1[[#This Row],[Total Passive]]</f>
        <v>1699</v>
      </c>
    </row>
    <row r="2097" spans="1:26" x14ac:dyDescent="0.2">
      <c r="A2097">
        <v>2022</v>
      </c>
      <c r="B2097">
        <v>106</v>
      </c>
      <c r="C2097" t="s">
        <v>147</v>
      </c>
      <c r="D2097">
        <v>4</v>
      </c>
      <c r="E2097">
        <v>5</v>
      </c>
      <c r="F2097">
        <v>0</v>
      </c>
      <c r="G2097">
        <v>0</v>
      </c>
      <c r="H2097">
        <v>220</v>
      </c>
      <c r="I2097">
        <v>82</v>
      </c>
      <c r="J2097">
        <v>0</v>
      </c>
      <c r="K2097">
        <v>0</v>
      </c>
      <c r="L2097">
        <v>36</v>
      </c>
      <c r="M2097">
        <v>14</v>
      </c>
      <c r="N2097">
        <v>13</v>
      </c>
      <c r="O2097" s="7">
        <v>3</v>
      </c>
      <c r="P2097" s="8">
        <f t="shared" si="3"/>
        <v>377</v>
      </c>
      <c r="Q2097" s="7">
        <v>22</v>
      </c>
      <c r="R2097" t="str">
        <f>_xlfn.CONCAT(Tabel1[[#This Row],[KlubNr]]," - ",Tabel1[[#This Row],[Klubnavn]])</f>
        <v>106 - Falster Golfklub</v>
      </c>
      <c r="S2097">
        <f>Tabel1[[#This Row],[Fleks mænd]]+Tabel1[[#This Row],[Fleks damer]]</f>
        <v>50</v>
      </c>
      <c r="T2097">
        <f>Tabel1[[#This Row],[Junior drenge]]+Tabel1[[#This Row],[Junior piger]]+Tabel1[[#This Row],[Junior drenge uden banetill.]]+Tabel1[[#This Row],[Junior piger uden banetill.]]+Tabel1[[#This Row],[Senior mænd]]+Tabel1[[#This Row],[Senior damer]]</f>
        <v>311</v>
      </c>
      <c r="U2097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097">
        <f>Tabel1[[#This Row],[Senior mænd]]+Tabel1[[#This Row],[Senior damer]]</f>
        <v>302</v>
      </c>
      <c r="W2097">
        <f>Tabel1[[#This Row],[Langdist mænd]]+Tabel1[[#This Row],[Langdist damer]]</f>
        <v>16</v>
      </c>
      <c r="X2097">
        <f>Tabel1[[#This Row],[I alt]]</f>
        <v>377</v>
      </c>
      <c r="Y2097">
        <f>Tabel1[[#This Row],[Passive]]</f>
        <v>22</v>
      </c>
      <c r="Z2097">
        <f>Tabel1[[#This Row],[Total Aktive]]+Tabel1[[#This Row],[Total Passive]]</f>
        <v>399</v>
      </c>
    </row>
    <row r="2098" spans="1:26" x14ac:dyDescent="0.2">
      <c r="A2098">
        <v>2022</v>
      </c>
      <c r="B2098">
        <v>10</v>
      </c>
      <c r="C2098" t="s">
        <v>70</v>
      </c>
      <c r="D2098">
        <v>13</v>
      </c>
      <c r="E2098">
        <v>3</v>
      </c>
      <c r="F2098">
        <v>0</v>
      </c>
      <c r="G2098">
        <v>0</v>
      </c>
      <c r="H2098">
        <v>146</v>
      </c>
      <c r="I2098">
        <v>85</v>
      </c>
      <c r="J2098">
        <v>0</v>
      </c>
      <c r="K2098">
        <v>0</v>
      </c>
      <c r="L2098">
        <v>38</v>
      </c>
      <c r="M2098">
        <v>8</v>
      </c>
      <c r="N2098">
        <v>82</v>
      </c>
      <c r="O2098" s="7">
        <v>52</v>
      </c>
      <c r="P2098" s="8">
        <f t="shared" si="3"/>
        <v>427</v>
      </c>
      <c r="Q2098" s="7">
        <v>18</v>
      </c>
      <c r="R2098" t="str">
        <f>_xlfn.CONCAT(Tabel1[[#This Row],[KlubNr]]," - ",Tabel1[[#This Row],[Klubnavn]])</f>
        <v>10 - Fanø Vesterhavsbads Golfklub</v>
      </c>
      <c r="S2098">
        <f>Tabel1[[#This Row],[Fleks mænd]]+Tabel1[[#This Row],[Fleks damer]]</f>
        <v>46</v>
      </c>
      <c r="T2098">
        <f>Tabel1[[#This Row],[Junior drenge]]+Tabel1[[#This Row],[Junior piger]]+Tabel1[[#This Row],[Junior drenge uden banetill.]]+Tabel1[[#This Row],[Junior piger uden banetill.]]+Tabel1[[#This Row],[Senior mænd]]+Tabel1[[#This Row],[Senior damer]]</f>
        <v>247</v>
      </c>
      <c r="U2098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2098">
        <f>Tabel1[[#This Row],[Senior mænd]]+Tabel1[[#This Row],[Senior damer]]</f>
        <v>231</v>
      </c>
      <c r="W2098">
        <f>Tabel1[[#This Row],[Langdist mænd]]+Tabel1[[#This Row],[Langdist damer]]</f>
        <v>134</v>
      </c>
      <c r="X2098">
        <f>Tabel1[[#This Row],[I alt]]</f>
        <v>427</v>
      </c>
      <c r="Y2098">
        <f>Tabel1[[#This Row],[Passive]]</f>
        <v>18</v>
      </c>
      <c r="Z2098">
        <f>Tabel1[[#This Row],[Total Aktive]]+Tabel1[[#This Row],[Total Passive]]</f>
        <v>445</v>
      </c>
    </row>
    <row r="2099" spans="1:26" x14ac:dyDescent="0.2">
      <c r="A2099">
        <v>2022</v>
      </c>
      <c r="B2099">
        <v>68</v>
      </c>
      <c r="C2099" t="s">
        <v>45</v>
      </c>
      <c r="D2099">
        <v>33</v>
      </c>
      <c r="E2099">
        <v>8</v>
      </c>
      <c r="F2099">
        <v>8</v>
      </c>
      <c r="G2099">
        <v>2</v>
      </c>
      <c r="H2099">
        <v>572</v>
      </c>
      <c r="I2099">
        <v>309</v>
      </c>
      <c r="J2099">
        <v>2</v>
      </c>
      <c r="K2099">
        <v>0</v>
      </c>
      <c r="L2099">
        <v>15</v>
      </c>
      <c r="M2099">
        <v>4</v>
      </c>
      <c r="N2099">
        <v>0</v>
      </c>
      <c r="O2099" s="7">
        <v>0</v>
      </c>
      <c r="P2099" s="8">
        <f t="shared" si="3"/>
        <v>953</v>
      </c>
      <c r="Q2099" s="7">
        <v>138</v>
      </c>
      <c r="R2099" t="str">
        <f>_xlfn.CONCAT(Tabel1[[#This Row],[KlubNr]]," - ",Tabel1[[#This Row],[Klubnavn]])</f>
        <v>68 - Fredensborg Golf Club</v>
      </c>
      <c r="S2099">
        <f>Tabel1[[#This Row],[Fleks mænd]]+Tabel1[[#This Row],[Fleks damer]]</f>
        <v>19</v>
      </c>
      <c r="T2099">
        <f>Tabel1[[#This Row],[Junior drenge]]+Tabel1[[#This Row],[Junior piger]]+Tabel1[[#This Row],[Junior drenge uden banetill.]]+Tabel1[[#This Row],[Junior piger uden banetill.]]+Tabel1[[#This Row],[Senior mænd]]+Tabel1[[#This Row],[Senior damer]]</f>
        <v>932</v>
      </c>
      <c r="U2099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2099">
        <f>Tabel1[[#This Row],[Senior mænd]]+Tabel1[[#This Row],[Senior damer]]</f>
        <v>881</v>
      </c>
      <c r="W2099">
        <f>Tabel1[[#This Row],[Langdist mænd]]+Tabel1[[#This Row],[Langdist damer]]</f>
        <v>0</v>
      </c>
      <c r="X2099">
        <f>Tabel1[[#This Row],[I alt]]</f>
        <v>953</v>
      </c>
      <c r="Y2099">
        <f>Tabel1[[#This Row],[Passive]]</f>
        <v>138</v>
      </c>
      <c r="Z2099">
        <f>Tabel1[[#This Row],[Total Aktive]]+Tabel1[[#This Row],[Total Passive]]</f>
        <v>1091</v>
      </c>
    </row>
    <row r="2100" spans="1:26" x14ac:dyDescent="0.2">
      <c r="A2100">
        <v>2022</v>
      </c>
      <c r="B2100">
        <v>91</v>
      </c>
      <c r="C2100" t="s">
        <v>90</v>
      </c>
      <c r="D2100">
        <v>24</v>
      </c>
      <c r="E2100">
        <v>2</v>
      </c>
      <c r="F2100">
        <v>19</v>
      </c>
      <c r="G2100">
        <v>3</v>
      </c>
      <c r="H2100">
        <v>546</v>
      </c>
      <c r="I2100">
        <v>239</v>
      </c>
      <c r="J2100">
        <v>0</v>
      </c>
      <c r="K2100">
        <v>0</v>
      </c>
      <c r="L2100">
        <v>130</v>
      </c>
      <c r="M2100">
        <v>82</v>
      </c>
      <c r="N2100">
        <v>4</v>
      </c>
      <c r="O2100" s="7">
        <v>2</v>
      </c>
      <c r="P2100" s="8">
        <f t="shared" si="3"/>
        <v>1051</v>
      </c>
      <c r="Q2100" s="7">
        <v>58</v>
      </c>
      <c r="R2100" t="str">
        <f>_xlfn.CONCAT(Tabel1[[#This Row],[KlubNr]]," - ",Tabel1[[#This Row],[Klubnavn]])</f>
        <v>91 - Fredericia Golf Club</v>
      </c>
      <c r="S2100">
        <f>Tabel1[[#This Row],[Fleks mænd]]+Tabel1[[#This Row],[Fleks damer]]</f>
        <v>212</v>
      </c>
      <c r="T2100">
        <f>Tabel1[[#This Row],[Junior drenge]]+Tabel1[[#This Row],[Junior piger]]+Tabel1[[#This Row],[Junior drenge uden banetill.]]+Tabel1[[#This Row],[Junior piger uden banetill.]]+Tabel1[[#This Row],[Senior mænd]]+Tabel1[[#This Row],[Senior damer]]</f>
        <v>833</v>
      </c>
      <c r="U2100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2100">
        <f>Tabel1[[#This Row],[Senior mænd]]+Tabel1[[#This Row],[Senior damer]]</f>
        <v>785</v>
      </c>
      <c r="W2100">
        <f>Tabel1[[#This Row],[Langdist mænd]]+Tabel1[[#This Row],[Langdist damer]]</f>
        <v>6</v>
      </c>
      <c r="X2100">
        <f>Tabel1[[#This Row],[I alt]]</f>
        <v>1051</v>
      </c>
      <c r="Y2100">
        <f>Tabel1[[#This Row],[Passive]]</f>
        <v>58</v>
      </c>
      <c r="Z2100">
        <f>Tabel1[[#This Row],[Total Aktive]]+Tabel1[[#This Row],[Total Passive]]</f>
        <v>1109</v>
      </c>
    </row>
    <row r="2101" spans="1:26" x14ac:dyDescent="0.2">
      <c r="A2101">
        <v>2022</v>
      </c>
      <c r="B2101">
        <v>116</v>
      </c>
      <c r="C2101" t="s">
        <v>101</v>
      </c>
      <c r="D2101">
        <v>21</v>
      </c>
      <c r="E2101">
        <v>4</v>
      </c>
      <c r="F2101">
        <v>4</v>
      </c>
      <c r="G2101">
        <v>2</v>
      </c>
      <c r="H2101">
        <v>502</v>
      </c>
      <c r="I2101">
        <v>235</v>
      </c>
      <c r="J2101">
        <v>0</v>
      </c>
      <c r="K2101">
        <v>0</v>
      </c>
      <c r="L2101">
        <v>30</v>
      </c>
      <c r="M2101">
        <v>11</v>
      </c>
      <c r="N2101">
        <v>13</v>
      </c>
      <c r="O2101" s="7">
        <v>5</v>
      </c>
      <c r="P2101" s="8">
        <f t="shared" si="3"/>
        <v>827</v>
      </c>
      <c r="Q2101" s="7">
        <v>25</v>
      </c>
      <c r="R2101" t="str">
        <f>_xlfn.CONCAT(Tabel1[[#This Row],[KlubNr]]," - ",Tabel1[[#This Row],[Klubnavn]])</f>
        <v>116 - Frederikshavn Golf Klub</v>
      </c>
      <c r="S2101">
        <f>Tabel1[[#This Row],[Fleks mænd]]+Tabel1[[#This Row],[Fleks damer]]</f>
        <v>41</v>
      </c>
      <c r="T2101">
        <f>Tabel1[[#This Row],[Junior drenge]]+Tabel1[[#This Row],[Junior piger]]+Tabel1[[#This Row],[Junior drenge uden banetill.]]+Tabel1[[#This Row],[Junior piger uden banetill.]]+Tabel1[[#This Row],[Senior mænd]]+Tabel1[[#This Row],[Senior damer]]</f>
        <v>768</v>
      </c>
      <c r="U2101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101">
        <f>Tabel1[[#This Row],[Senior mænd]]+Tabel1[[#This Row],[Senior damer]]</f>
        <v>737</v>
      </c>
      <c r="W2101">
        <f>Tabel1[[#This Row],[Langdist mænd]]+Tabel1[[#This Row],[Langdist damer]]</f>
        <v>18</v>
      </c>
      <c r="X2101">
        <f>Tabel1[[#This Row],[I alt]]</f>
        <v>827</v>
      </c>
      <c r="Y2101">
        <f>Tabel1[[#This Row],[Passive]]</f>
        <v>25</v>
      </c>
      <c r="Z2101">
        <f>Tabel1[[#This Row],[Total Aktive]]+Tabel1[[#This Row],[Total Passive]]</f>
        <v>852</v>
      </c>
    </row>
    <row r="2102" spans="1:26" x14ac:dyDescent="0.2">
      <c r="A2102">
        <v>2022</v>
      </c>
      <c r="B2102">
        <v>46</v>
      </c>
      <c r="C2102" t="s">
        <v>75</v>
      </c>
      <c r="D2102">
        <v>23</v>
      </c>
      <c r="E2102">
        <v>5</v>
      </c>
      <c r="F2102">
        <v>23</v>
      </c>
      <c r="G2102">
        <v>9</v>
      </c>
      <c r="H2102">
        <v>478</v>
      </c>
      <c r="I2102">
        <v>196</v>
      </c>
      <c r="J2102">
        <v>0</v>
      </c>
      <c r="K2102">
        <v>0</v>
      </c>
      <c r="L2102">
        <v>162</v>
      </c>
      <c r="M2102">
        <v>82</v>
      </c>
      <c r="N2102">
        <v>3</v>
      </c>
      <c r="O2102" s="7">
        <v>0</v>
      </c>
      <c r="P2102" s="8">
        <f t="shared" si="3"/>
        <v>981</v>
      </c>
      <c r="Q2102" s="7">
        <v>31</v>
      </c>
      <c r="R2102" t="str">
        <f>_xlfn.CONCAT(Tabel1[[#This Row],[KlubNr]]," - ",Tabel1[[#This Row],[Klubnavn]])</f>
        <v>46 - Frederikssund Golfklub</v>
      </c>
      <c r="S2102">
        <f>Tabel1[[#This Row],[Fleks mænd]]+Tabel1[[#This Row],[Fleks damer]]</f>
        <v>244</v>
      </c>
      <c r="T2102">
        <f>Tabel1[[#This Row],[Junior drenge]]+Tabel1[[#This Row],[Junior piger]]+Tabel1[[#This Row],[Junior drenge uden banetill.]]+Tabel1[[#This Row],[Junior piger uden banetill.]]+Tabel1[[#This Row],[Senior mænd]]+Tabel1[[#This Row],[Senior damer]]</f>
        <v>734</v>
      </c>
      <c r="U2102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2102">
        <f>Tabel1[[#This Row],[Senior mænd]]+Tabel1[[#This Row],[Senior damer]]</f>
        <v>674</v>
      </c>
      <c r="W2102">
        <f>Tabel1[[#This Row],[Langdist mænd]]+Tabel1[[#This Row],[Langdist damer]]</f>
        <v>3</v>
      </c>
      <c r="X2102">
        <f>Tabel1[[#This Row],[I alt]]</f>
        <v>981</v>
      </c>
      <c r="Y2102">
        <f>Tabel1[[#This Row],[Passive]]</f>
        <v>31</v>
      </c>
      <c r="Z2102">
        <f>Tabel1[[#This Row],[Total Aktive]]+Tabel1[[#This Row],[Total Passive]]</f>
        <v>1012</v>
      </c>
    </row>
    <row r="2103" spans="1:26" x14ac:dyDescent="0.2">
      <c r="A2103">
        <v>2022</v>
      </c>
      <c r="B2103">
        <v>44</v>
      </c>
      <c r="C2103" t="s">
        <v>26</v>
      </c>
      <c r="D2103">
        <v>62</v>
      </c>
      <c r="E2103">
        <v>19</v>
      </c>
      <c r="F2103">
        <v>21</v>
      </c>
      <c r="G2103">
        <v>1</v>
      </c>
      <c r="H2103">
        <v>1035</v>
      </c>
      <c r="I2103">
        <v>445</v>
      </c>
      <c r="J2103">
        <v>0</v>
      </c>
      <c r="K2103">
        <v>0</v>
      </c>
      <c r="L2103">
        <v>92</v>
      </c>
      <c r="M2103">
        <v>120</v>
      </c>
      <c r="N2103">
        <v>0</v>
      </c>
      <c r="O2103" s="7">
        <v>0</v>
      </c>
      <c r="P2103" s="8">
        <f t="shared" si="3"/>
        <v>1795</v>
      </c>
      <c r="Q2103" s="7">
        <v>203</v>
      </c>
      <c r="R2103" t="str">
        <f>_xlfn.CONCAT(Tabel1[[#This Row],[KlubNr]]," - ",Tabel1[[#This Row],[Klubnavn]])</f>
        <v>44 - Furesø Golfklub</v>
      </c>
      <c r="S2103">
        <f>Tabel1[[#This Row],[Fleks mænd]]+Tabel1[[#This Row],[Fleks damer]]</f>
        <v>212</v>
      </c>
      <c r="T2103">
        <f>Tabel1[[#This Row],[Junior drenge]]+Tabel1[[#This Row],[Junior piger]]+Tabel1[[#This Row],[Junior drenge uden banetill.]]+Tabel1[[#This Row],[Junior piger uden banetill.]]+Tabel1[[#This Row],[Senior mænd]]+Tabel1[[#This Row],[Senior damer]]</f>
        <v>1583</v>
      </c>
      <c r="U2103">
        <f>Tabel1[[#This Row],[Junior drenge]]+Tabel1[[#This Row],[Junior piger]]+Tabel1[[#This Row],[Junior drenge uden banetill.]]+Tabel1[[#This Row],[Junior piger uden banetill.]]+Tabel1[[#This Row],[Fleks drenge]]+Tabel1[[#This Row],[Fleks piger]]</f>
        <v>103</v>
      </c>
      <c r="V2103">
        <f>Tabel1[[#This Row],[Senior mænd]]+Tabel1[[#This Row],[Senior damer]]</f>
        <v>1480</v>
      </c>
      <c r="W2103">
        <f>Tabel1[[#This Row],[Langdist mænd]]+Tabel1[[#This Row],[Langdist damer]]</f>
        <v>0</v>
      </c>
      <c r="X2103">
        <f>Tabel1[[#This Row],[I alt]]</f>
        <v>1795</v>
      </c>
      <c r="Y2103">
        <f>Tabel1[[#This Row],[Passive]]</f>
        <v>203</v>
      </c>
      <c r="Z2103">
        <f>Tabel1[[#This Row],[Total Aktive]]+Tabel1[[#This Row],[Total Passive]]</f>
        <v>1998</v>
      </c>
    </row>
    <row r="2104" spans="1:26" x14ac:dyDescent="0.2">
      <c r="A2104">
        <v>2022</v>
      </c>
      <c r="B2104">
        <v>62</v>
      </c>
      <c r="C2104" t="s">
        <v>148</v>
      </c>
      <c r="D2104">
        <v>9</v>
      </c>
      <c r="E2104">
        <v>0</v>
      </c>
      <c r="F2104">
        <v>1</v>
      </c>
      <c r="G2104">
        <v>1</v>
      </c>
      <c r="H2104">
        <v>269</v>
      </c>
      <c r="I2104">
        <v>144</v>
      </c>
      <c r="J2104">
        <v>0</v>
      </c>
      <c r="K2104">
        <v>0</v>
      </c>
      <c r="L2104">
        <v>46</v>
      </c>
      <c r="M2104">
        <v>19</v>
      </c>
      <c r="N2104">
        <v>5</v>
      </c>
      <c r="O2104" s="7">
        <v>2</v>
      </c>
      <c r="P2104" s="8">
        <f t="shared" si="3"/>
        <v>496</v>
      </c>
      <c r="Q2104" s="7">
        <v>44</v>
      </c>
      <c r="R2104" t="str">
        <f>_xlfn.CONCAT(Tabel1[[#This Row],[KlubNr]]," - ",Tabel1[[#This Row],[Klubnavn]])</f>
        <v>62 - Faaborg Golfklub</v>
      </c>
      <c r="S2104">
        <f>Tabel1[[#This Row],[Fleks mænd]]+Tabel1[[#This Row],[Fleks damer]]</f>
        <v>65</v>
      </c>
      <c r="T2104">
        <f>Tabel1[[#This Row],[Junior drenge]]+Tabel1[[#This Row],[Junior piger]]+Tabel1[[#This Row],[Junior drenge uden banetill.]]+Tabel1[[#This Row],[Junior piger uden banetill.]]+Tabel1[[#This Row],[Senior mænd]]+Tabel1[[#This Row],[Senior damer]]</f>
        <v>424</v>
      </c>
      <c r="U2104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2104">
        <f>Tabel1[[#This Row],[Senior mænd]]+Tabel1[[#This Row],[Senior damer]]</f>
        <v>413</v>
      </c>
      <c r="W2104">
        <f>Tabel1[[#This Row],[Langdist mænd]]+Tabel1[[#This Row],[Langdist damer]]</f>
        <v>7</v>
      </c>
      <c r="X2104">
        <f>Tabel1[[#This Row],[I alt]]</f>
        <v>496</v>
      </c>
      <c r="Y2104">
        <f>Tabel1[[#This Row],[Passive]]</f>
        <v>44</v>
      </c>
      <c r="Z2104">
        <f>Tabel1[[#This Row],[Total Aktive]]+Tabel1[[#This Row],[Total Passive]]</f>
        <v>540</v>
      </c>
    </row>
    <row r="2105" spans="1:26" x14ac:dyDescent="0.2">
      <c r="A2105">
        <v>2022</v>
      </c>
      <c r="B2105">
        <v>25</v>
      </c>
      <c r="C2105" t="s">
        <v>69</v>
      </c>
      <c r="D2105">
        <v>10</v>
      </c>
      <c r="E2105">
        <v>2</v>
      </c>
      <c r="F2105">
        <v>1</v>
      </c>
      <c r="G2105">
        <v>0</v>
      </c>
      <c r="H2105">
        <v>566</v>
      </c>
      <c r="I2105">
        <v>290</v>
      </c>
      <c r="J2105">
        <v>0</v>
      </c>
      <c r="K2105">
        <v>0</v>
      </c>
      <c r="L2105">
        <v>92</v>
      </c>
      <c r="M2105">
        <v>60</v>
      </c>
      <c r="N2105">
        <v>0</v>
      </c>
      <c r="O2105" s="7">
        <v>0</v>
      </c>
      <c r="P2105" s="8">
        <f t="shared" si="3"/>
        <v>1021</v>
      </c>
      <c r="Q2105" s="7">
        <v>102</v>
      </c>
      <c r="R2105" t="str">
        <f>_xlfn.CONCAT(Tabel1[[#This Row],[KlubNr]]," - ",Tabel1[[#This Row],[Klubnavn]])</f>
        <v>25 - Gilleleje Golfklub</v>
      </c>
      <c r="S2105">
        <f>Tabel1[[#This Row],[Fleks mænd]]+Tabel1[[#This Row],[Fleks damer]]</f>
        <v>152</v>
      </c>
      <c r="T2105">
        <f>Tabel1[[#This Row],[Junior drenge]]+Tabel1[[#This Row],[Junior piger]]+Tabel1[[#This Row],[Junior drenge uden banetill.]]+Tabel1[[#This Row],[Junior piger uden banetill.]]+Tabel1[[#This Row],[Senior mænd]]+Tabel1[[#This Row],[Senior damer]]</f>
        <v>869</v>
      </c>
      <c r="U2105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105">
        <f>Tabel1[[#This Row],[Senior mænd]]+Tabel1[[#This Row],[Senior damer]]</f>
        <v>856</v>
      </c>
      <c r="W2105">
        <f>Tabel1[[#This Row],[Langdist mænd]]+Tabel1[[#This Row],[Langdist damer]]</f>
        <v>0</v>
      </c>
      <c r="X2105">
        <f>Tabel1[[#This Row],[I alt]]</f>
        <v>1021</v>
      </c>
      <c r="Y2105">
        <f>Tabel1[[#This Row],[Passive]]</f>
        <v>102</v>
      </c>
      <c r="Z2105">
        <f>Tabel1[[#This Row],[Total Aktive]]+Tabel1[[#This Row],[Total Passive]]</f>
        <v>1123</v>
      </c>
    </row>
    <row r="2106" spans="1:26" x14ac:dyDescent="0.2">
      <c r="A2106">
        <v>2022</v>
      </c>
      <c r="B2106">
        <v>86</v>
      </c>
      <c r="C2106" t="s">
        <v>125</v>
      </c>
      <c r="D2106">
        <v>18</v>
      </c>
      <c r="E2106">
        <v>2</v>
      </c>
      <c r="F2106">
        <v>7</v>
      </c>
      <c r="G2106">
        <v>2</v>
      </c>
      <c r="H2106">
        <v>424</v>
      </c>
      <c r="I2106">
        <v>191</v>
      </c>
      <c r="J2106">
        <v>0</v>
      </c>
      <c r="K2106">
        <v>0</v>
      </c>
      <c r="L2106">
        <v>42</v>
      </c>
      <c r="M2106">
        <v>22</v>
      </c>
      <c r="N2106">
        <v>5</v>
      </c>
      <c r="O2106" s="7">
        <v>2</v>
      </c>
      <c r="P2106" s="8">
        <f t="shared" si="3"/>
        <v>715</v>
      </c>
      <c r="Q2106" s="7">
        <v>82</v>
      </c>
      <c r="R2106" t="str">
        <f>_xlfn.CONCAT(Tabel1[[#This Row],[KlubNr]]," - ",Tabel1[[#This Row],[Klubnavn]])</f>
        <v>86 - Give Golfklub</v>
      </c>
      <c r="S2106">
        <f>Tabel1[[#This Row],[Fleks mænd]]+Tabel1[[#This Row],[Fleks damer]]</f>
        <v>64</v>
      </c>
      <c r="T2106">
        <f>Tabel1[[#This Row],[Junior drenge]]+Tabel1[[#This Row],[Junior piger]]+Tabel1[[#This Row],[Junior drenge uden banetill.]]+Tabel1[[#This Row],[Junior piger uden banetill.]]+Tabel1[[#This Row],[Senior mænd]]+Tabel1[[#This Row],[Senior damer]]</f>
        <v>644</v>
      </c>
      <c r="U2106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2106">
        <f>Tabel1[[#This Row],[Senior mænd]]+Tabel1[[#This Row],[Senior damer]]</f>
        <v>615</v>
      </c>
      <c r="W2106">
        <f>Tabel1[[#This Row],[Langdist mænd]]+Tabel1[[#This Row],[Langdist damer]]</f>
        <v>7</v>
      </c>
      <c r="X2106">
        <f>Tabel1[[#This Row],[I alt]]</f>
        <v>715</v>
      </c>
      <c r="Y2106">
        <f>Tabel1[[#This Row],[Passive]]</f>
        <v>82</v>
      </c>
      <c r="Z2106">
        <f>Tabel1[[#This Row],[Total Aktive]]+Tabel1[[#This Row],[Total Passive]]</f>
        <v>797</v>
      </c>
    </row>
    <row r="2107" spans="1:26" x14ac:dyDescent="0.2">
      <c r="A2107">
        <v>2022</v>
      </c>
      <c r="B2107">
        <v>200</v>
      </c>
      <c r="C2107" t="s">
        <v>214</v>
      </c>
      <c r="D2107">
        <v>58</v>
      </c>
      <c r="E2107">
        <v>7</v>
      </c>
      <c r="F2107">
        <v>20</v>
      </c>
      <c r="G2107">
        <v>3</v>
      </c>
      <c r="H2107">
        <v>411</v>
      </c>
      <c r="I2107">
        <v>75</v>
      </c>
      <c r="J2107">
        <v>0</v>
      </c>
      <c r="K2107">
        <v>0</v>
      </c>
      <c r="L2107">
        <v>69</v>
      </c>
      <c r="M2107">
        <v>41</v>
      </c>
      <c r="N2107">
        <v>0</v>
      </c>
      <c r="O2107" s="7">
        <v>0</v>
      </c>
      <c r="P2107" s="8">
        <f t="shared" si="3"/>
        <v>684</v>
      </c>
      <c r="Q2107" s="7">
        <v>1</v>
      </c>
      <c r="R2107" t="str">
        <f>_xlfn.CONCAT(Tabel1[[#This Row],[KlubNr]]," - ",Tabel1[[#This Row],[Klubnavn]])</f>
        <v>200 - Great Northern Golf Club</v>
      </c>
      <c r="S2107">
        <f>Tabel1[[#This Row],[Fleks mænd]]+Tabel1[[#This Row],[Fleks damer]]</f>
        <v>110</v>
      </c>
      <c r="T2107">
        <f>Tabel1[[#This Row],[Junior drenge]]+Tabel1[[#This Row],[Junior piger]]+Tabel1[[#This Row],[Junior drenge uden banetill.]]+Tabel1[[#This Row],[Junior piger uden banetill.]]+Tabel1[[#This Row],[Senior mænd]]+Tabel1[[#This Row],[Senior damer]]</f>
        <v>574</v>
      </c>
      <c r="U2107">
        <f>Tabel1[[#This Row],[Junior drenge]]+Tabel1[[#This Row],[Junior piger]]+Tabel1[[#This Row],[Junior drenge uden banetill.]]+Tabel1[[#This Row],[Junior piger uden banetill.]]+Tabel1[[#This Row],[Fleks drenge]]+Tabel1[[#This Row],[Fleks piger]]</f>
        <v>88</v>
      </c>
      <c r="V2107">
        <f>Tabel1[[#This Row],[Senior mænd]]+Tabel1[[#This Row],[Senior damer]]</f>
        <v>486</v>
      </c>
      <c r="W2107">
        <f>Tabel1[[#This Row],[Langdist mænd]]+Tabel1[[#This Row],[Langdist damer]]</f>
        <v>0</v>
      </c>
      <c r="X2107">
        <f>Tabel1[[#This Row],[I alt]]</f>
        <v>684</v>
      </c>
      <c r="Y2107">
        <f>Tabel1[[#This Row],[Passive]]</f>
        <v>1</v>
      </c>
      <c r="Z2107">
        <f>Tabel1[[#This Row],[Total Aktive]]+Tabel1[[#This Row],[Total Passive]]</f>
        <v>685</v>
      </c>
    </row>
    <row r="2108" spans="1:26" x14ac:dyDescent="0.2">
      <c r="A2108">
        <v>2022</v>
      </c>
      <c r="B2108">
        <v>53</v>
      </c>
      <c r="C2108" t="s">
        <v>145</v>
      </c>
      <c r="D2108">
        <v>20</v>
      </c>
      <c r="E2108">
        <v>3</v>
      </c>
      <c r="F2108">
        <v>0</v>
      </c>
      <c r="G2108">
        <v>0</v>
      </c>
      <c r="H2108">
        <v>338</v>
      </c>
      <c r="I2108">
        <v>137</v>
      </c>
      <c r="J2108">
        <v>0</v>
      </c>
      <c r="K2108">
        <v>0</v>
      </c>
      <c r="L2108">
        <v>27</v>
      </c>
      <c r="M2108">
        <v>9</v>
      </c>
      <c r="N2108">
        <v>11</v>
      </c>
      <c r="O2108" s="7">
        <v>9</v>
      </c>
      <c r="P2108" s="8">
        <f t="shared" si="3"/>
        <v>554</v>
      </c>
      <c r="Q2108" s="7">
        <v>16</v>
      </c>
      <c r="R2108" t="str">
        <f>_xlfn.CONCAT(Tabel1[[#This Row],[KlubNr]]," - ",Tabel1[[#This Row],[Klubnavn]])</f>
        <v>53 - Grenaa Golfklub</v>
      </c>
      <c r="S2108">
        <f>Tabel1[[#This Row],[Fleks mænd]]+Tabel1[[#This Row],[Fleks damer]]</f>
        <v>36</v>
      </c>
      <c r="T2108">
        <f>Tabel1[[#This Row],[Junior drenge]]+Tabel1[[#This Row],[Junior piger]]+Tabel1[[#This Row],[Junior drenge uden banetill.]]+Tabel1[[#This Row],[Junior piger uden banetill.]]+Tabel1[[#This Row],[Senior mænd]]+Tabel1[[#This Row],[Senior damer]]</f>
        <v>498</v>
      </c>
      <c r="U2108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2108">
        <f>Tabel1[[#This Row],[Senior mænd]]+Tabel1[[#This Row],[Senior damer]]</f>
        <v>475</v>
      </c>
      <c r="W2108">
        <f>Tabel1[[#This Row],[Langdist mænd]]+Tabel1[[#This Row],[Langdist damer]]</f>
        <v>20</v>
      </c>
      <c r="X2108">
        <f>Tabel1[[#This Row],[I alt]]</f>
        <v>554</v>
      </c>
      <c r="Y2108">
        <f>Tabel1[[#This Row],[Passive]]</f>
        <v>16</v>
      </c>
      <c r="Z2108">
        <f>Tabel1[[#This Row],[Total Aktive]]+Tabel1[[#This Row],[Total Passive]]</f>
        <v>570</v>
      </c>
    </row>
    <row r="2109" spans="1:26" x14ac:dyDescent="0.2">
      <c r="A2109">
        <v>2022</v>
      </c>
      <c r="B2109">
        <v>186</v>
      </c>
      <c r="C2109" t="s">
        <v>163</v>
      </c>
      <c r="D2109">
        <v>26</v>
      </c>
      <c r="E2109">
        <v>5</v>
      </c>
      <c r="F2109">
        <v>19</v>
      </c>
      <c r="G2109">
        <v>5</v>
      </c>
      <c r="H2109">
        <v>532</v>
      </c>
      <c r="I2109">
        <v>175</v>
      </c>
      <c r="J2109">
        <v>0</v>
      </c>
      <c r="K2109">
        <v>0</v>
      </c>
      <c r="L2109">
        <v>363</v>
      </c>
      <c r="M2109">
        <v>143</v>
      </c>
      <c r="N2109">
        <v>33</v>
      </c>
      <c r="O2109" s="7">
        <v>7</v>
      </c>
      <c r="P2109" s="8">
        <f t="shared" si="3"/>
        <v>1308</v>
      </c>
      <c r="Q2109" s="7">
        <v>18</v>
      </c>
      <c r="R2109" t="str">
        <f>_xlfn.CONCAT(Tabel1[[#This Row],[KlubNr]]," - ",Tabel1[[#This Row],[Klubnavn]])</f>
        <v>186 - Greve Golfklub</v>
      </c>
      <c r="S2109">
        <f>Tabel1[[#This Row],[Fleks mænd]]+Tabel1[[#This Row],[Fleks damer]]</f>
        <v>506</v>
      </c>
      <c r="T2109">
        <f>Tabel1[[#This Row],[Junior drenge]]+Tabel1[[#This Row],[Junior piger]]+Tabel1[[#This Row],[Junior drenge uden banetill.]]+Tabel1[[#This Row],[Junior piger uden banetill.]]+Tabel1[[#This Row],[Senior mænd]]+Tabel1[[#This Row],[Senior damer]]</f>
        <v>762</v>
      </c>
      <c r="U2109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2109">
        <f>Tabel1[[#This Row],[Senior mænd]]+Tabel1[[#This Row],[Senior damer]]</f>
        <v>707</v>
      </c>
      <c r="W2109">
        <f>Tabel1[[#This Row],[Langdist mænd]]+Tabel1[[#This Row],[Langdist damer]]</f>
        <v>40</v>
      </c>
      <c r="X2109">
        <f>Tabel1[[#This Row],[I alt]]</f>
        <v>1308</v>
      </c>
      <c r="Y2109">
        <f>Tabel1[[#This Row],[Passive]]</f>
        <v>18</v>
      </c>
      <c r="Z2109">
        <f>Tabel1[[#This Row],[Total Aktive]]+Tabel1[[#This Row],[Total Passive]]</f>
        <v>1326</v>
      </c>
    </row>
    <row r="2110" spans="1:26" x14ac:dyDescent="0.2">
      <c r="A2110">
        <v>2022</v>
      </c>
      <c r="B2110">
        <v>180</v>
      </c>
      <c r="C2110" t="s">
        <v>165</v>
      </c>
      <c r="D2110">
        <v>0</v>
      </c>
      <c r="E2110">
        <v>0</v>
      </c>
      <c r="F2110">
        <v>0</v>
      </c>
      <c r="G2110">
        <v>0</v>
      </c>
      <c r="H2110">
        <v>527</v>
      </c>
      <c r="I2110">
        <v>204</v>
      </c>
      <c r="J2110">
        <v>0</v>
      </c>
      <c r="K2110">
        <v>0</v>
      </c>
      <c r="L2110">
        <v>0</v>
      </c>
      <c r="M2110">
        <v>0</v>
      </c>
      <c r="N2110">
        <v>0</v>
      </c>
      <c r="O2110" s="7">
        <v>0</v>
      </c>
      <c r="P2110" s="8">
        <f t="shared" si="3"/>
        <v>731</v>
      </c>
      <c r="Q2110" s="7">
        <v>1</v>
      </c>
      <c r="R2110" t="str">
        <f>_xlfn.CONCAT(Tabel1[[#This Row],[KlubNr]]," - ",Tabel1[[#This Row],[Klubnavn]])</f>
        <v>180 - Gudhjem Golfklub</v>
      </c>
      <c r="S2110">
        <f>Tabel1[[#This Row],[Fleks mænd]]+Tabel1[[#This Row],[Fleks damer]]</f>
        <v>0</v>
      </c>
      <c r="T2110">
        <f>Tabel1[[#This Row],[Junior drenge]]+Tabel1[[#This Row],[Junior piger]]+Tabel1[[#This Row],[Junior drenge uden banetill.]]+Tabel1[[#This Row],[Junior piger uden banetill.]]+Tabel1[[#This Row],[Senior mænd]]+Tabel1[[#This Row],[Senior damer]]</f>
        <v>731</v>
      </c>
      <c r="U2110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110">
        <f>Tabel1[[#This Row],[Senior mænd]]+Tabel1[[#This Row],[Senior damer]]</f>
        <v>731</v>
      </c>
      <c r="W2110">
        <f>Tabel1[[#This Row],[Langdist mænd]]+Tabel1[[#This Row],[Langdist damer]]</f>
        <v>0</v>
      </c>
      <c r="X2110">
        <f>Tabel1[[#This Row],[I alt]]</f>
        <v>731</v>
      </c>
      <c r="Y2110">
        <f>Tabel1[[#This Row],[Passive]]</f>
        <v>1</v>
      </c>
      <c r="Z2110">
        <f>Tabel1[[#This Row],[Total Aktive]]+Tabel1[[#This Row],[Total Passive]]</f>
        <v>732</v>
      </c>
    </row>
    <row r="2111" spans="1:26" x14ac:dyDescent="0.2">
      <c r="A2111">
        <v>2022</v>
      </c>
      <c r="B2111">
        <v>194</v>
      </c>
      <c r="C2111" t="s">
        <v>207</v>
      </c>
      <c r="D2111">
        <v>0</v>
      </c>
      <c r="E2111">
        <v>0</v>
      </c>
      <c r="F2111">
        <v>0</v>
      </c>
      <c r="G2111">
        <v>0</v>
      </c>
      <c r="H2111">
        <v>0</v>
      </c>
      <c r="I2111">
        <v>0</v>
      </c>
      <c r="J2111">
        <v>2</v>
      </c>
      <c r="K2111">
        <v>0</v>
      </c>
      <c r="L2111">
        <v>675</v>
      </c>
      <c r="M2111">
        <v>134</v>
      </c>
      <c r="N2111">
        <v>0</v>
      </c>
      <c r="O2111" s="7">
        <v>0</v>
      </c>
      <c r="P2111" s="8">
        <f t="shared" si="3"/>
        <v>811</v>
      </c>
      <c r="Q2111" s="7">
        <v>0</v>
      </c>
      <c r="R2111" t="str">
        <f>_xlfn.CONCAT(Tabel1[[#This Row],[KlubNr]]," - ",Tabel1[[#This Row],[Klubnavn]])</f>
        <v>194 - Gudme Golf Club</v>
      </c>
      <c r="S2111">
        <f>Tabel1[[#This Row],[Fleks mænd]]+Tabel1[[#This Row],[Fleks damer]]</f>
        <v>809</v>
      </c>
      <c r="T2111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2111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2111">
        <f>Tabel1[[#This Row],[Senior mænd]]+Tabel1[[#This Row],[Senior damer]]</f>
        <v>0</v>
      </c>
      <c r="W2111">
        <f>Tabel1[[#This Row],[Langdist mænd]]+Tabel1[[#This Row],[Langdist damer]]</f>
        <v>0</v>
      </c>
      <c r="X2111">
        <f>Tabel1[[#This Row],[I alt]]</f>
        <v>811</v>
      </c>
      <c r="Y2111">
        <f>Tabel1[[#This Row],[Passive]]</f>
        <v>0</v>
      </c>
      <c r="Z2111">
        <f>Tabel1[[#This Row],[Total Aktive]]+Tabel1[[#This Row],[Total Passive]]</f>
        <v>811</v>
      </c>
    </row>
    <row r="2112" spans="1:26" x14ac:dyDescent="0.2">
      <c r="A2112">
        <v>2022</v>
      </c>
      <c r="B2112">
        <v>45</v>
      </c>
      <c r="C2112" t="s">
        <v>97</v>
      </c>
      <c r="D2112">
        <v>52</v>
      </c>
      <c r="E2112">
        <v>21</v>
      </c>
      <c r="F2112">
        <v>0</v>
      </c>
      <c r="G2112">
        <v>0</v>
      </c>
      <c r="H2112">
        <v>460</v>
      </c>
      <c r="I2112">
        <v>229</v>
      </c>
      <c r="J2112">
        <v>0</v>
      </c>
      <c r="K2112">
        <v>0</v>
      </c>
      <c r="L2112">
        <v>58</v>
      </c>
      <c r="M2112">
        <v>28</v>
      </c>
      <c r="N2112">
        <v>8</v>
      </c>
      <c r="O2112" s="7">
        <v>2</v>
      </c>
      <c r="P2112" s="8">
        <f t="shared" si="3"/>
        <v>858</v>
      </c>
      <c r="Q2112" s="7">
        <v>99</v>
      </c>
      <c r="R2112" t="str">
        <f>_xlfn.CONCAT(Tabel1[[#This Row],[KlubNr]]," - ",Tabel1[[#This Row],[Klubnavn]])</f>
        <v>45 - Gyttegård Golf Klub</v>
      </c>
      <c r="S2112">
        <f>Tabel1[[#This Row],[Fleks mænd]]+Tabel1[[#This Row],[Fleks damer]]</f>
        <v>86</v>
      </c>
      <c r="T2112">
        <f>Tabel1[[#This Row],[Junior drenge]]+Tabel1[[#This Row],[Junior piger]]+Tabel1[[#This Row],[Junior drenge uden banetill.]]+Tabel1[[#This Row],[Junior piger uden banetill.]]+Tabel1[[#This Row],[Senior mænd]]+Tabel1[[#This Row],[Senior damer]]</f>
        <v>762</v>
      </c>
      <c r="U2112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2112">
        <f>Tabel1[[#This Row],[Senior mænd]]+Tabel1[[#This Row],[Senior damer]]</f>
        <v>689</v>
      </c>
      <c r="W2112">
        <f>Tabel1[[#This Row],[Langdist mænd]]+Tabel1[[#This Row],[Langdist damer]]</f>
        <v>10</v>
      </c>
      <c r="X2112">
        <f>Tabel1[[#This Row],[I alt]]</f>
        <v>858</v>
      </c>
      <c r="Y2112">
        <f>Tabel1[[#This Row],[Passive]]</f>
        <v>99</v>
      </c>
      <c r="Z2112">
        <f>Tabel1[[#This Row],[Total Aktive]]+Tabel1[[#This Row],[Total Passive]]</f>
        <v>957</v>
      </c>
    </row>
    <row r="2113" spans="1:26" x14ac:dyDescent="0.2">
      <c r="A2113">
        <v>2022</v>
      </c>
      <c r="B2113">
        <v>162</v>
      </c>
      <c r="C2113" t="s">
        <v>183</v>
      </c>
      <c r="D2113">
        <v>7</v>
      </c>
      <c r="E2113">
        <v>5</v>
      </c>
      <c r="F2113">
        <v>17</v>
      </c>
      <c r="G2113">
        <v>12</v>
      </c>
      <c r="H2113">
        <v>254</v>
      </c>
      <c r="I2113">
        <v>129</v>
      </c>
      <c r="J2113">
        <v>0</v>
      </c>
      <c r="K2113">
        <v>0</v>
      </c>
      <c r="L2113">
        <v>26</v>
      </c>
      <c r="M2113">
        <v>13</v>
      </c>
      <c r="N2113">
        <v>3</v>
      </c>
      <c r="O2113" s="7">
        <v>2</v>
      </c>
      <c r="P2113" s="8">
        <f t="shared" si="3"/>
        <v>468</v>
      </c>
      <c r="Q2113" s="7">
        <v>0</v>
      </c>
      <c r="R2113" t="str">
        <f>_xlfn.CONCAT(Tabel1[[#This Row],[KlubNr]]," - ",Tabel1[[#This Row],[Klubnavn]])</f>
        <v>162 - Bogense Golfklub</v>
      </c>
      <c r="S2113">
        <f>Tabel1[[#This Row],[Fleks mænd]]+Tabel1[[#This Row],[Fleks damer]]</f>
        <v>39</v>
      </c>
      <c r="T2113">
        <f>Tabel1[[#This Row],[Junior drenge]]+Tabel1[[#This Row],[Junior piger]]+Tabel1[[#This Row],[Junior drenge uden banetill.]]+Tabel1[[#This Row],[Junior piger uden banetill.]]+Tabel1[[#This Row],[Senior mænd]]+Tabel1[[#This Row],[Senior damer]]</f>
        <v>424</v>
      </c>
      <c r="U2113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113">
        <f>Tabel1[[#This Row],[Senior mænd]]+Tabel1[[#This Row],[Senior damer]]</f>
        <v>383</v>
      </c>
      <c r="W2113">
        <f>Tabel1[[#This Row],[Langdist mænd]]+Tabel1[[#This Row],[Langdist damer]]</f>
        <v>5</v>
      </c>
      <c r="X2113">
        <f>Tabel1[[#This Row],[I alt]]</f>
        <v>468</v>
      </c>
      <c r="Y2113">
        <f>Tabel1[[#This Row],[Passive]]</f>
        <v>0</v>
      </c>
      <c r="Z2113">
        <f>Tabel1[[#This Row],[Total Aktive]]+Tabel1[[#This Row],[Total Passive]]</f>
        <v>468</v>
      </c>
    </row>
    <row r="2114" spans="1:26" x14ac:dyDescent="0.2">
      <c r="A2114">
        <v>2022</v>
      </c>
      <c r="B2114">
        <v>31</v>
      </c>
      <c r="C2114" t="s">
        <v>74</v>
      </c>
      <c r="D2114">
        <v>33</v>
      </c>
      <c r="E2114">
        <v>8</v>
      </c>
      <c r="F2114">
        <v>4</v>
      </c>
      <c r="G2114">
        <v>0</v>
      </c>
      <c r="H2114">
        <v>577</v>
      </c>
      <c r="I2114">
        <v>237</v>
      </c>
      <c r="J2114">
        <v>0</v>
      </c>
      <c r="K2114">
        <v>0</v>
      </c>
      <c r="L2114">
        <v>78</v>
      </c>
      <c r="M2114">
        <v>51</v>
      </c>
      <c r="N2114">
        <v>8</v>
      </c>
      <c r="O2114" s="7">
        <v>2</v>
      </c>
      <c r="P2114" s="8">
        <f t="shared" si="3"/>
        <v>998</v>
      </c>
      <c r="Q2114" s="7">
        <v>47</v>
      </c>
      <c r="R2114" t="str">
        <f>_xlfn.CONCAT(Tabel1[[#This Row],[KlubNr]]," - ",Tabel1[[#This Row],[Klubnavn]])</f>
        <v>31 - Haderslev Golfklub</v>
      </c>
      <c r="S2114">
        <f>Tabel1[[#This Row],[Fleks mænd]]+Tabel1[[#This Row],[Fleks damer]]</f>
        <v>129</v>
      </c>
      <c r="T2114">
        <f>Tabel1[[#This Row],[Junior drenge]]+Tabel1[[#This Row],[Junior piger]]+Tabel1[[#This Row],[Junior drenge uden banetill.]]+Tabel1[[#This Row],[Junior piger uden banetill.]]+Tabel1[[#This Row],[Senior mænd]]+Tabel1[[#This Row],[Senior damer]]</f>
        <v>859</v>
      </c>
      <c r="U2114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2114">
        <f>Tabel1[[#This Row],[Senior mænd]]+Tabel1[[#This Row],[Senior damer]]</f>
        <v>814</v>
      </c>
      <c r="W2114">
        <f>Tabel1[[#This Row],[Langdist mænd]]+Tabel1[[#This Row],[Langdist damer]]</f>
        <v>10</v>
      </c>
      <c r="X2114">
        <f>Tabel1[[#This Row],[I alt]]</f>
        <v>998</v>
      </c>
      <c r="Y2114">
        <f>Tabel1[[#This Row],[Passive]]</f>
        <v>47</v>
      </c>
      <c r="Z2114">
        <f>Tabel1[[#This Row],[Total Aktive]]+Tabel1[[#This Row],[Total Passive]]</f>
        <v>1045</v>
      </c>
    </row>
    <row r="2115" spans="1:26" x14ac:dyDescent="0.2">
      <c r="A2115">
        <v>2022</v>
      </c>
      <c r="B2115">
        <v>114</v>
      </c>
      <c r="C2115" t="s">
        <v>103</v>
      </c>
      <c r="D2115">
        <v>2</v>
      </c>
      <c r="E2115">
        <v>1</v>
      </c>
      <c r="F2115">
        <v>5</v>
      </c>
      <c r="G2115">
        <v>5</v>
      </c>
      <c r="H2115">
        <v>372</v>
      </c>
      <c r="I2115">
        <v>180</v>
      </c>
      <c r="J2115">
        <v>0</v>
      </c>
      <c r="K2115">
        <v>0</v>
      </c>
      <c r="L2115">
        <v>59</v>
      </c>
      <c r="M2115">
        <v>51</v>
      </c>
      <c r="N2115">
        <v>16</v>
      </c>
      <c r="O2115" s="7">
        <v>8</v>
      </c>
      <c r="P2115" s="8">
        <f t="shared" si="3"/>
        <v>699</v>
      </c>
      <c r="Q2115" s="7">
        <v>23</v>
      </c>
      <c r="R2115" t="str">
        <f>_xlfn.CONCAT(Tabel1[[#This Row],[KlubNr]]," - ",Tabel1[[#This Row],[Klubnavn]])</f>
        <v>114 - Hals Seaside Golf</v>
      </c>
      <c r="S2115">
        <f>Tabel1[[#This Row],[Fleks mænd]]+Tabel1[[#This Row],[Fleks damer]]</f>
        <v>110</v>
      </c>
      <c r="T2115">
        <f>Tabel1[[#This Row],[Junior drenge]]+Tabel1[[#This Row],[Junior piger]]+Tabel1[[#This Row],[Junior drenge uden banetill.]]+Tabel1[[#This Row],[Junior piger uden banetill.]]+Tabel1[[#This Row],[Senior mænd]]+Tabel1[[#This Row],[Senior damer]]</f>
        <v>565</v>
      </c>
      <c r="U2115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115">
        <f>Tabel1[[#This Row],[Senior mænd]]+Tabel1[[#This Row],[Senior damer]]</f>
        <v>552</v>
      </c>
      <c r="W2115">
        <f>Tabel1[[#This Row],[Langdist mænd]]+Tabel1[[#This Row],[Langdist damer]]</f>
        <v>24</v>
      </c>
      <c r="X2115">
        <f>Tabel1[[#This Row],[I alt]]</f>
        <v>699</v>
      </c>
      <c r="Y2115">
        <f>Tabel1[[#This Row],[Passive]]</f>
        <v>23</v>
      </c>
      <c r="Z2115">
        <f>Tabel1[[#This Row],[Total Aktive]]+Tabel1[[#This Row],[Total Passive]]</f>
        <v>722</v>
      </c>
    </row>
    <row r="2116" spans="1:26" x14ac:dyDescent="0.2">
      <c r="A2116">
        <v>2022</v>
      </c>
      <c r="B2116">
        <v>119</v>
      </c>
      <c r="C2116" t="s">
        <v>174</v>
      </c>
      <c r="D2116">
        <v>8</v>
      </c>
      <c r="E2116">
        <v>3</v>
      </c>
      <c r="F2116">
        <v>10</v>
      </c>
      <c r="G2116">
        <v>2</v>
      </c>
      <c r="H2116">
        <v>207</v>
      </c>
      <c r="I2116">
        <v>108</v>
      </c>
      <c r="J2116">
        <v>0</v>
      </c>
      <c r="K2116">
        <v>0</v>
      </c>
      <c r="L2116">
        <v>37</v>
      </c>
      <c r="M2116">
        <v>20</v>
      </c>
      <c r="N2116">
        <v>16</v>
      </c>
      <c r="O2116" s="7">
        <v>4</v>
      </c>
      <c r="P2116" s="8">
        <f t="shared" si="3"/>
        <v>415</v>
      </c>
      <c r="Q2116" s="7">
        <v>15</v>
      </c>
      <c r="R2116" t="str">
        <f>_xlfn.CONCAT(Tabel1[[#This Row],[KlubNr]]," - ",Tabel1[[#This Row],[Klubnavn]])</f>
        <v>119 - Halsted Kloster Golfklub</v>
      </c>
      <c r="S2116">
        <f>Tabel1[[#This Row],[Fleks mænd]]+Tabel1[[#This Row],[Fleks damer]]</f>
        <v>57</v>
      </c>
      <c r="T2116">
        <f>Tabel1[[#This Row],[Junior drenge]]+Tabel1[[#This Row],[Junior piger]]+Tabel1[[#This Row],[Junior drenge uden banetill.]]+Tabel1[[#This Row],[Junior piger uden banetill.]]+Tabel1[[#This Row],[Senior mænd]]+Tabel1[[#This Row],[Senior damer]]</f>
        <v>338</v>
      </c>
      <c r="U2116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2116">
        <f>Tabel1[[#This Row],[Senior mænd]]+Tabel1[[#This Row],[Senior damer]]</f>
        <v>315</v>
      </c>
      <c r="W2116">
        <f>Tabel1[[#This Row],[Langdist mænd]]+Tabel1[[#This Row],[Langdist damer]]</f>
        <v>20</v>
      </c>
      <c r="X2116">
        <f>Tabel1[[#This Row],[I alt]]</f>
        <v>415</v>
      </c>
      <c r="Y2116">
        <f>Tabel1[[#This Row],[Passive]]</f>
        <v>15</v>
      </c>
      <c r="Z2116">
        <f>Tabel1[[#This Row],[Total Aktive]]+Tabel1[[#This Row],[Total Passive]]</f>
        <v>430</v>
      </c>
    </row>
    <row r="2117" spans="1:26" x14ac:dyDescent="0.2">
      <c r="A2117">
        <v>2022</v>
      </c>
      <c r="B2117">
        <v>112</v>
      </c>
      <c r="C2117" t="s">
        <v>66</v>
      </c>
      <c r="D2117">
        <v>18</v>
      </c>
      <c r="E2117">
        <v>6</v>
      </c>
      <c r="F2117">
        <v>19</v>
      </c>
      <c r="G2117">
        <v>7</v>
      </c>
      <c r="H2117">
        <v>591</v>
      </c>
      <c r="I2117">
        <v>224</v>
      </c>
      <c r="J2117">
        <v>0</v>
      </c>
      <c r="K2117">
        <v>0</v>
      </c>
      <c r="L2117">
        <v>72</v>
      </c>
      <c r="M2117">
        <v>34</v>
      </c>
      <c r="N2117">
        <v>2</v>
      </c>
      <c r="O2117" s="7">
        <v>1</v>
      </c>
      <c r="P2117" s="8">
        <f t="shared" si="3"/>
        <v>974</v>
      </c>
      <c r="Q2117" s="7">
        <v>5</v>
      </c>
      <c r="R2117" t="str">
        <f>_xlfn.CONCAT(Tabel1[[#This Row],[KlubNr]]," - ",Tabel1[[#This Row],[Klubnavn]])</f>
        <v>112 - Hammel Golf Klub</v>
      </c>
      <c r="S2117">
        <f>Tabel1[[#This Row],[Fleks mænd]]+Tabel1[[#This Row],[Fleks damer]]</f>
        <v>106</v>
      </c>
      <c r="T2117">
        <f>Tabel1[[#This Row],[Junior drenge]]+Tabel1[[#This Row],[Junior piger]]+Tabel1[[#This Row],[Junior drenge uden banetill.]]+Tabel1[[#This Row],[Junior piger uden banetill.]]+Tabel1[[#This Row],[Senior mænd]]+Tabel1[[#This Row],[Senior damer]]</f>
        <v>865</v>
      </c>
      <c r="U2117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2117">
        <f>Tabel1[[#This Row],[Senior mænd]]+Tabel1[[#This Row],[Senior damer]]</f>
        <v>815</v>
      </c>
      <c r="W2117">
        <f>Tabel1[[#This Row],[Langdist mænd]]+Tabel1[[#This Row],[Langdist damer]]</f>
        <v>3</v>
      </c>
      <c r="X2117">
        <f>Tabel1[[#This Row],[I alt]]</f>
        <v>974</v>
      </c>
      <c r="Y2117">
        <f>Tabel1[[#This Row],[Passive]]</f>
        <v>5</v>
      </c>
      <c r="Z2117">
        <f>Tabel1[[#This Row],[Total Aktive]]+Tabel1[[#This Row],[Total Passive]]</f>
        <v>979</v>
      </c>
    </row>
    <row r="2118" spans="1:26" x14ac:dyDescent="0.2">
      <c r="A2118">
        <v>2022</v>
      </c>
      <c r="B2118">
        <v>192</v>
      </c>
      <c r="C2118" t="s">
        <v>202</v>
      </c>
      <c r="D2118">
        <v>1</v>
      </c>
      <c r="E2118">
        <v>1</v>
      </c>
      <c r="F2118">
        <v>0</v>
      </c>
      <c r="G2118">
        <v>0</v>
      </c>
      <c r="H2118">
        <v>53</v>
      </c>
      <c r="I2118">
        <v>12</v>
      </c>
      <c r="J2118">
        <v>4</v>
      </c>
      <c r="K2118">
        <v>0</v>
      </c>
      <c r="L2118">
        <v>688</v>
      </c>
      <c r="M2118">
        <v>130</v>
      </c>
      <c r="N2118">
        <v>0</v>
      </c>
      <c r="O2118" s="7">
        <v>0</v>
      </c>
      <c r="P2118" s="8">
        <f t="shared" si="3"/>
        <v>889</v>
      </c>
      <c r="Q2118" s="7">
        <v>0</v>
      </c>
      <c r="R2118" t="str">
        <f>_xlfn.CONCAT(Tabel1[[#This Row],[KlubNr]]," - ",Tabel1[[#This Row],[Klubnavn]])</f>
        <v>192 - Hansted Golfklub</v>
      </c>
      <c r="S2118">
        <f>Tabel1[[#This Row],[Fleks mænd]]+Tabel1[[#This Row],[Fleks damer]]</f>
        <v>818</v>
      </c>
      <c r="T2118">
        <f>Tabel1[[#This Row],[Junior drenge]]+Tabel1[[#This Row],[Junior piger]]+Tabel1[[#This Row],[Junior drenge uden banetill.]]+Tabel1[[#This Row],[Junior piger uden banetill.]]+Tabel1[[#This Row],[Senior mænd]]+Tabel1[[#This Row],[Senior damer]]</f>
        <v>67</v>
      </c>
      <c r="U2118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118">
        <f>Tabel1[[#This Row],[Senior mænd]]+Tabel1[[#This Row],[Senior damer]]</f>
        <v>65</v>
      </c>
      <c r="W2118">
        <f>Tabel1[[#This Row],[Langdist mænd]]+Tabel1[[#This Row],[Langdist damer]]</f>
        <v>0</v>
      </c>
      <c r="X2118">
        <f>Tabel1[[#This Row],[I alt]]</f>
        <v>889</v>
      </c>
      <c r="Y2118">
        <f>Tabel1[[#This Row],[Passive]]</f>
        <v>0</v>
      </c>
      <c r="Z2118">
        <f>Tabel1[[#This Row],[Total Aktive]]+Tabel1[[#This Row],[Total Passive]]</f>
        <v>889</v>
      </c>
    </row>
    <row r="2119" spans="1:26" x14ac:dyDescent="0.2">
      <c r="A2119">
        <v>2022</v>
      </c>
      <c r="B2119">
        <v>133</v>
      </c>
      <c r="C2119" t="s">
        <v>230</v>
      </c>
      <c r="D2119">
        <v>4</v>
      </c>
      <c r="E2119">
        <v>0</v>
      </c>
      <c r="F2119">
        <v>4</v>
      </c>
      <c r="G2119">
        <v>1</v>
      </c>
      <c r="H2119">
        <v>330</v>
      </c>
      <c r="I2119">
        <v>129</v>
      </c>
      <c r="J2119">
        <v>0</v>
      </c>
      <c r="K2119">
        <v>0</v>
      </c>
      <c r="L2119">
        <v>97</v>
      </c>
      <c r="M2119">
        <v>49</v>
      </c>
      <c r="N2119">
        <v>3</v>
      </c>
      <c r="O2119" s="7">
        <v>0</v>
      </c>
      <c r="P2119" s="8">
        <f t="shared" si="3"/>
        <v>617</v>
      </c>
      <c r="Q2119" s="7">
        <v>2</v>
      </c>
      <c r="R2119" t="str">
        <f>_xlfn.CONCAT(Tabel1[[#This Row],[KlubNr]]," - ",Tabel1[[#This Row],[Klubnavn]])</f>
        <v xml:space="preserve">133 - Harekær </v>
      </c>
      <c r="S2119">
        <f>Tabel1[[#This Row],[Fleks mænd]]+Tabel1[[#This Row],[Fleks damer]]</f>
        <v>146</v>
      </c>
      <c r="T2119">
        <f>Tabel1[[#This Row],[Junior drenge]]+Tabel1[[#This Row],[Junior piger]]+Tabel1[[#This Row],[Junior drenge uden banetill.]]+Tabel1[[#This Row],[Junior piger uden banetill.]]+Tabel1[[#This Row],[Senior mænd]]+Tabel1[[#This Row],[Senior damer]]</f>
        <v>468</v>
      </c>
      <c r="U2119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119">
        <f>Tabel1[[#This Row],[Senior mænd]]+Tabel1[[#This Row],[Senior damer]]</f>
        <v>459</v>
      </c>
      <c r="W2119">
        <f>Tabel1[[#This Row],[Langdist mænd]]+Tabel1[[#This Row],[Langdist damer]]</f>
        <v>3</v>
      </c>
      <c r="X2119">
        <f>Tabel1[[#This Row],[I alt]]</f>
        <v>617</v>
      </c>
      <c r="Y2119">
        <f>Tabel1[[#This Row],[Passive]]</f>
        <v>2</v>
      </c>
      <c r="Z2119">
        <f>Tabel1[[#This Row],[Total Aktive]]+Tabel1[[#This Row],[Total Passive]]</f>
        <v>619</v>
      </c>
    </row>
    <row r="2120" spans="1:26" x14ac:dyDescent="0.2">
      <c r="A2120">
        <v>2022</v>
      </c>
      <c r="B2120">
        <v>126</v>
      </c>
      <c r="C2120" t="s">
        <v>143</v>
      </c>
      <c r="D2120">
        <v>5</v>
      </c>
      <c r="E2120">
        <v>5</v>
      </c>
      <c r="F2120">
        <v>2</v>
      </c>
      <c r="G2120">
        <v>0</v>
      </c>
      <c r="H2120">
        <v>275</v>
      </c>
      <c r="I2120">
        <v>115</v>
      </c>
      <c r="J2120">
        <v>0</v>
      </c>
      <c r="K2120">
        <v>0</v>
      </c>
      <c r="L2120">
        <v>45</v>
      </c>
      <c r="M2120">
        <v>10</v>
      </c>
      <c r="N2120">
        <v>11</v>
      </c>
      <c r="O2120" s="7">
        <v>6</v>
      </c>
      <c r="P2120" s="8">
        <f t="shared" si="3"/>
        <v>474</v>
      </c>
      <c r="Q2120" s="7">
        <v>6</v>
      </c>
      <c r="R2120" t="str">
        <f>_xlfn.CONCAT(Tabel1[[#This Row],[KlubNr]]," - ",Tabel1[[#This Row],[Klubnavn]])</f>
        <v>126 - Harre Vig Golfklub</v>
      </c>
      <c r="S2120">
        <f>Tabel1[[#This Row],[Fleks mænd]]+Tabel1[[#This Row],[Fleks damer]]</f>
        <v>55</v>
      </c>
      <c r="T2120">
        <f>Tabel1[[#This Row],[Junior drenge]]+Tabel1[[#This Row],[Junior piger]]+Tabel1[[#This Row],[Junior drenge uden banetill.]]+Tabel1[[#This Row],[Junior piger uden banetill.]]+Tabel1[[#This Row],[Senior mænd]]+Tabel1[[#This Row],[Senior damer]]</f>
        <v>402</v>
      </c>
      <c r="U2120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2120">
        <f>Tabel1[[#This Row],[Senior mænd]]+Tabel1[[#This Row],[Senior damer]]</f>
        <v>390</v>
      </c>
      <c r="W2120">
        <f>Tabel1[[#This Row],[Langdist mænd]]+Tabel1[[#This Row],[Langdist damer]]</f>
        <v>17</v>
      </c>
      <c r="X2120">
        <f>Tabel1[[#This Row],[I alt]]</f>
        <v>474</v>
      </c>
      <c r="Y2120">
        <f>Tabel1[[#This Row],[Passive]]</f>
        <v>6</v>
      </c>
      <c r="Z2120">
        <f>Tabel1[[#This Row],[Total Aktive]]+Tabel1[[#This Row],[Total Passive]]</f>
        <v>480</v>
      </c>
    </row>
    <row r="2121" spans="1:26" x14ac:dyDescent="0.2">
      <c r="A2121">
        <v>2022</v>
      </c>
      <c r="B2121">
        <v>908</v>
      </c>
      <c r="C2121" t="s">
        <v>196</v>
      </c>
      <c r="D2121">
        <v>0</v>
      </c>
      <c r="E2121">
        <v>0</v>
      </c>
      <c r="F2121">
        <v>0</v>
      </c>
      <c r="G2121">
        <v>0</v>
      </c>
      <c r="H2121">
        <v>56</v>
      </c>
      <c r="I2121">
        <v>25</v>
      </c>
      <c r="J2121">
        <v>1</v>
      </c>
      <c r="K2121">
        <v>0</v>
      </c>
      <c r="L2121">
        <v>29</v>
      </c>
      <c r="M2121">
        <v>10</v>
      </c>
      <c r="N2121">
        <v>0</v>
      </c>
      <c r="O2121" s="7">
        <v>0</v>
      </c>
      <c r="P2121" s="8">
        <f t="shared" si="3"/>
        <v>121</v>
      </c>
      <c r="Q2121" s="7">
        <v>111</v>
      </c>
      <c r="R2121" t="str">
        <f>_xlfn.CONCAT(Tabel1[[#This Row],[KlubNr]]," - ",Tabel1[[#This Row],[Klubnavn]])</f>
        <v>908 - Haunstrup Golf KS Aktiv Fritid</v>
      </c>
      <c r="S2121">
        <f>Tabel1[[#This Row],[Fleks mænd]]+Tabel1[[#This Row],[Fleks damer]]</f>
        <v>39</v>
      </c>
      <c r="T2121">
        <f>Tabel1[[#This Row],[Junior drenge]]+Tabel1[[#This Row],[Junior piger]]+Tabel1[[#This Row],[Junior drenge uden banetill.]]+Tabel1[[#This Row],[Junior piger uden banetill.]]+Tabel1[[#This Row],[Senior mænd]]+Tabel1[[#This Row],[Senior damer]]</f>
        <v>81</v>
      </c>
      <c r="U2121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121">
        <f>Tabel1[[#This Row],[Senior mænd]]+Tabel1[[#This Row],[Senior damer]]</f>
        <v>81</v>
      </c>
      <c r="W2121">
        <f>Tabel1[[#This Row],[Langdist mænd]]+Tabel1[[#This Row],[Langdist damer]]</f>
        <v>0</v>
      </c>
      <c r="X2121">
        <f>Tabel1[[#This Row],[I alt]]</f>
        <v>121</v>
      </c>
      <c r="Y2121">
        <f>Tabel1[[#This Row],[Passive]]</f>
        <v>111</v>
      </c>
      <c r="Z2121">
        <f>Tabel1[[#This Row],[Total Aktive]]+Tabel1[[#This Row],[Total Passive]]</f>
        <v>232</v>
      </c>
    </row>
    <row r="2122" spans="1:26" x14ac:dyDescent="0.2">
      <c r="A2122">
        <v>2022</v>
      </c>
      <c r="B2122">
        <v>50</v>
      </c>
      <c r="C2122" t="s">
        <v>52</v>
      </c>
      <c r="D2122">
        <v>4</v>
      </c>
      <c r="E2122">
        <v>4</v>
      </c>
      <c r="F2122">
        <v>18</v>
      </c>
      <c r="G2122">
        <v>7</v>
      </c>
      <c r="H2122">
        <v>770</v>
      </c>
      <c r="I2122">
        <v>270</v>
      </c>
      <c r="J2122">
        <v>0</v>
      </c>
      <c r="K2122">
        <v>0</v>
      </c>
      <c r="L2122">
        <v>406</v>
      </c>
      <c r="M2122">
        <v>177</v>
      </c>
      <c r="N2122">
        <v>0</v>
      </c>
      <c r="O2122" s="7">
        <v>0</v>
      </c>
      <c r="P2122" s="8">
        <f t="shared" si="3"/>
        <v>1656</v>
      </c>
      <c r="Q2122" s="7">
        <v>0</v>
      </c>
      <c r="R2122" t="str">
        <f>_xlfn.CONCAT(Tabel1[[#This Row],[KlubNr]]," - ",Tabel1[[#This Row],[Klubnavn]])</f>
        <v>50 - Hedeland Golfklub</v>
      </c>
      <c r="S2122">
        <f>Tabel1[[#This Row],[Fleks mænd]]+Tabel1[[#This Row],[Fleks damer]]</f>
        <v>583</v>
      </c>
      <c r="T2122">
        <f>Tabel1[[#This Row],[Junior drenge]]+Tabel1[[#This Row],[Junior piger]]+Tabel1[[#This Row],[Junior drenge uden banetill.]]+Tabel1[[#This Row],[Junior piger uden banetill.]]+Tabel1[[#This Row],[Senior mænd]]+Tabel1[[#This Row],[Senior damer]]</f>
        <v>1073</v>
      </c>
      <c r="U2122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122">
        <f>Tabel1[[#This Row],[Senior mænd]]+Tabel1[[#This Row],[Senior damer]]</f>
        <v>1040</v>
      </c>
      <c r="W2122">
        <f>Tabel1[[#This Row],[Langdist mænd]]+Tabel1[[#This Row],[Langdist damer]]</f>
        <v>0</v>
      </c>
      <c r="X2122">
        <f>Tabel1[[#This Row],[I alt]]</f>
        <v>1656</v>
      </c>
      <c r="Y2122">
        <f>Tabel1[[#This Row],[Passive]]</f>
        <v>0</v>
      </c>
      <c r="Z2122">
        <f>Tabel1[[#This Row],[Total Aktive]]+Tabel1[[#This Row],[Total Passive]]</f>
        <v>1656</v>
      </c>
    </row>
    <row r="2123" spans="1:26" x14ac:dyDescent="0.2">
      <c r="A2123">
        <v>2022</v>
      </c>
      <c r="B2123">
        <v>171</v>
      </c>
      <c r="C2123" t="s">
        <v>192</v>
      </c>
      <c r="D2123">
        <v>3</v>
      </c>
      <c r="E2123">
        <v>0</v>
      </c>
      <c r="F2123">
        <v>0</v>
      </c>
      <c r="G2123">
        <v>0</v>
      </c>
      <c r="H2123">
        <v>147</v>
      </c>
      <c r="I2123">
        <v>73</v>
      </c>
      <c r="J2123">
        <v>0</v>
      </c>
      <c r="K2123">
        <v>0</v>
      </c>
      <c r="L2123">
        <v>2</v>
      </c>
      <c r="M2123">
        <v>1</v>
      </c>
      <c r="N2123">
        <v>0</v>
      </c>
      <c r="O2123" s="7">
        <v>0</v>
      </c>
      <c r="P2123" s="8">
        <f t="shared" si="3"/>
        <v>226</v>
      </c>
      <c r="Q2123" s="7">
        <v>3</v>
      </c>
      <c r="R2123" t="str">
        <f>_xlfn.CONCAT(Tabel1[[#This Row],[KlubNr]]," - ",Tabel1[[#This Row],[Klubnavn]])</f>
        <v>171 - Hedens Golfklub</v>
      </c>
      <c r="S2123">
        <f>Tabel1[[#This Row],[Fleks mænd]]+Tabel1[[#This Row],[Fleks damer]]</f>
        <v>3</v>
      </c>
      <c r="T2123">
        <f>Tabel1[[#This Row],[Junior drenge]]+Tabel1[[#This Row],[Junior piger]]+Tabel1[[#This Row],[Junior drenge uden banetill.]]+Tabel1[[#This Row],[Junior piger uden banetill.]]+Tabel1[[#This Row],[Senior mænd]]+Tabel1[[#This Row],[Senior damer]]</f>
        <v>223</v>
      </c>
      <c r="U2123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2123">
        <f>Tabel1[[#This Row],[Senior mænd]]+Tabel1[[#This Row],[Senior damer]]</f>
        <v>220</v>
      </c>
      <c r="W2123">
        <f>Tabel1[[#This Row],[Langdist mænd]]+Tabel1[[#This Row],[Langdist damer]]</f>
        <v>0</v>
      </c>
      <c r="X2123">
        <f>Tabel1[[#This Row],[I alt]]</f>
        <v>226</v>
      </c>
      <c r="Y2123">
        <f>Tabel1[[#This Row],[Passive]]</f>
        <v>3</v>
      </c>
      <c r="Z2123">
        <f>Tabel1[[#This Row],[Total Aktive]]+Tabel1[[#This Row],[Total Passive]]</f>
        <v>229</v>
      </c>
    </row>
    <row r="2124" spans="1:26" x14ac:dyDescent="0.2">
      <c r="A2124">
        <v>2022</v>
      </c>
      <c r="B2124">
        <v>153</v>
      </c>
      <c r="C2124" t="s">
        <v>109</v>
      </c>
      <c r="D2124">
        <v>30</v>
      </c>
      <c r="E2124">
        <v>3</v>
      </c>
      <c r="F2124">
        <v>19</v>
      </c>
      <c r="G2124">
        <v>2</v>
      </c>
      <c r="H2124">
        <v>547</v>
      </c>
      <c r="I2124">
        <v>229</v>
      </c>
      <c r="J2124">
        <v>0</v>
      </c>
      <c r="K2124">
        <v>0</v>
      </c>
      <c r="L2124">
        <v>122</v>
      </c>
      <c r="M2124">
        <v>96</v>
      </c>
      <c r="N2124">
        <v>3</v>
      </c>
      <c r="O2124" s="7">
        <v>5</v>
      </c>
      <c r="P2124" s="8">
        <f t="shared" si="3"/>
        <v>1056</v>
      </c>
      <c r="Q2124" s="7">
        <v>37</v>
      </c>
      <c r="R2124" t="str">
        <f>_xlfn.CONCAT(Tabel1[[#This Row],[KlubNr]]," - ",Tabel1[[#This Row],[Klubnavn]])</f>
        <v>153 - Hedensted Golf Klub</v>
      </c>
      <c r="S2124">
        <f>Tabel1[[#This Row],[Fleks mænd]]+Tabel1[[#This Row],[Fleks damer]]</f>
        <v>218</v>
      </c>
      <c r="T2124">
        <f>Tabel1[[#This Row],[Junior drenge]]+Tabel1[[#This Row],[Junior piger]]+Tabel1[[#This Row],[Junior drenge uden banetill.]]+Tabel1[[#This Row],[Junior piger uden banetill.]]+Tabel1[[#This Row],[Senior mænd]]+Tabel1[[#This Row],[Senior damer]]</f>
        <v>830</v>
      </c>
      <c r="U2124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2124">
        <f>Tabel1[[#This Row],[Senior mænd]]+Tabel1[[#This Row],[Senior damer]]</f>
        <v>776</v>
      </c>
      <c r="W2124">
        <f>Tabel1[[#This Row],[Langdist mænd]]+Tabel1[[#This Row],[Langdist damer]]</f>
        <v>8</v>
      </c>
      <c r="X2124">
        <f>Tabel1[[#This Row],[I alt]]</f>
        <v>1056</v>
      </c>
      <c r="Y2124">
        <f>Tabel1[[#This Row],[Passive]]</f>
        <v>37</v>
      </c>
      <c r="Z2124">
        <f>Tabel1[[#This Row],[Total Aktive]]+Tabel1[[#This Row],[Total Passive]]</f>
        <v>1093</v>
      </c>
    </row>
    <row r="2125" spans="1:26" x14ac:dyDescent="0.2">
      <c r="A2125">
        <v>2022</v>
      </c>
      <c r="B2125">
        <v>4</v>
      </c>
      <c r="C2125" t="s">
        <v>47</v>
      </c>
      <c r="D2125">
        <v>40</v>
      </c>
      <c r="E2125">
        <v>8</v>
      </c>
      <c r="F2125">
        <v>24</v>
      </c>
      <c r="G2125">
        <v>12</v>
      </c>
      <c r="H2125">
        <v>667</v>
      </c>
      <c r="I2125">
        <v>239</v>
      </c>
      <c r="J2125">
        <v>5</v>
      </c>
      <c r="K2125">
        <v>3</v>
      </c>
      <c r="L2125">
        <v>189</v>
      </c>
      <c r="M2125">
        <v>184</v>
      </c>
      <c r="N2125">
        <v>0</v>
      </c>
      <c r="O2125" s="7">
        <v>0</v>
      </c>
      <c r="P2125" s="8">
        <f t="shared" si="3"/>
        <v>1371</v>
      </c>
      <c r="Q2125" s="7">
        <v>62</v>
      </c>
      <c r="R2125" t="str">
        <f>_xlfn.CONCAT(Tabel1[[#This Row],[KlubNr]]," - ",Tabel1[[#This Row],[Klubnavn]])</f>
        <v>4 - Helsingør Golf Club</v>
      </c>
      <c r="S2125">
        <f>Tabel1[[#This Row],[Fleks mænd]]+Tabel1[[#This Row],[Fleks damer]]</f>
        <v>373</v>
      </c>
      <c r="T2125">
        <f>Tabel1[[#This Row],[Junior drenge]]+Tabel1[[#This Row],[Junior piger]]+Tabel1[[#This Row],[Junior drenge uden banetill.]]+Tabel1[[#This Row],[Junior piger uden banetill.]]+Tabel1[[#This Row],[Senior mænd]]+Tabel1[[#This Row],[Senior damer]]</f>
        <v>990</v>
      </c>
      <c r="U2125">
        <f>Tabel1[[#This Row],[Junior drenge]]+Tabel1[[#This Row],[Junior piger]]+Tabel1[[#This Row],[Junior drenge uden banetill.]]+Tabel1[[#This Row],[Junior piger uden banetill.]]+Tabel1[[#This Row],[Fleks drenge]]+Tabel1[[#This Row],[Fleks piger]]</f>
        <v>92</v>
      </c>
      <c r="V2125">
        <f>Tabel1[[#This Row],[Senior mænd]]+Tabel1[[#This Row],[Senior damer]]</f>
        <v>906</v>
      </c>
      <c r="W2125">
        <f>Tabel1[[#This Row],[Langdist mænd]]+Tabel1[[#This Row],[Langdist damer]]</f>
        <v>0</v>
      </c>
      <c r="X2125">
        <f>Tabel1[[#This Row],[I alt]]</f>
        <v>1371</v>
      </c>
      <c r="Y2125">
        <f>Tabel1[[#This Row],[Passive]]</f>
        <v>62</v>
      </c>
      <c r="Z2125">
        <f>Tabel1[[#This Row],[Total Aktive]]+Tabel1[[#This Row],[Total Passive]]</f>
        <v>1433</v>
      </c>
    </row>
    <row r="2126" spans="1:26" x14ac:dyDescent="0.2">
      <c r="A2126">
        <v>2022</v>
      </c>
      <c r="B2126">
        <v>66</v>
      </c>
      <c r="C2126" t="s">
        <v>164</v>
      </c>
      <c r="D2126">
        <v>3</v>
      </c>
      <c r="E2126">
        <v>2</v>
      </c>
      <c r="F2126">
        <v>0</v>
      </c>
      <c r="G2126">
        <v>0</v>
      </c>
      <c r="H2126">
        <v>216</v>
      </c>
      <c r="I2126">
        <v>109</v>
      </c>
      <c r="J2126">
        <v>0</v>
      </c>
      <c r="K2126">
        <v>0</v>
      </c>
      <c r="L2126">
        <v>32</v>
      </c>
      <c r="M2126">
        <v>18</v>
      </c>
      <c r="N2126">
        <v>213</v>
      </c>
      <c r="O2126" s="7">
        <v>112</v>
      </c>
      <c r="P2126" s="8">
        <f t="shared" si="3"/>
        <v>705</v>
      </c>
      <c r="Q2126" s="7">
        <v>8</v>
      </c>
      <c r="R2126" t="str">
        <f>_xlfn.CONCAT(Tabel1[[#This Row],[KlubNr]]," - ",Tabel1[[#This Row],[Klubnavn]])</f>
        <v>66 - Henne Golfklub</v>
      </c>
      <c r="S2126">
        <f>Tabel1[[#This Row],[Fleks mænd]]+Tabel1[[#This Row],[Fleks damer]]</f>
        <v>50</v>
      </c>
      <c r="T2126">
        <f>Tabel1[[#This Row],[Junior drenge]]+Tabel1[[#This Row],[Junior piger]]+Tabel1[[#This Row],[Junior drenge uden banetill.]]+Tabel1[[#This Row],[Junior piger uden banetill.]]+Tabel1[[#This Row],[Senior mænd]]+Tabel1[[#This Row],[Senior damer]]</f>
        <v>330</v>
      </c>
      <c r="U2126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2126">
        <f>Tabel1[[#This Row],[Senior mænd]]+Tabel1[[#This Row],[Senior damer]]</f>
        <v>325</v>
      </c>
      <c r="W2126">
        <f>Tabel1[[#This Row],[Langdist mænd]]+Tabel1[[#This Row],[Langdist damer]]</f>
        <v>325</v>
      </c>
      <c r="X2126">
        <f>Tabel1[[#This Row],[I alt]]</f>
        <v>705</v>
      </c>
      <c r="Y2126">
        <f>Tabel1[[#This Row],[Passive]]</f>
        <v>8</v>
      </c>
      <c r="Z2126">
        <f>Tabel1[[#This Row],[Total Aktive]]+Tabel1[[#This Row],[Total Passive]]</f>
        <v>713</v>
      </c>
    </row>
    <row r="2127" spans="1:26" x14ac:dyDescent="0.2">
      <c r="A2127">
        <v>2022</v>
      </c>
      <c r="B2127">
        <v>15</v>
      </c>
      <c r="C2127" t="s">
        <v>43</v>
      </c>
      <c r="D2127">
        <v>41</v>
      </c>
      <c r="E2127">
        <v>8</v>
      </c>
      <c r="F2127">
        <v>6</v>
      </c>
      <c r="G2127">
        <v>4</v>
      </c>
      <c r="H2127">
        <v>712</v>
      </c>
      <c r="I2127">
        <v>375</v>
      </c>
      <c r="J2127">
        <v>1</v>
      </c>
      <c r="K2127">
        <v>0</v>
      </c>
      <c r="L2127">
        <v>135</v>
      </c>
      <c r="M2127">
        <v>85</v>
      </c>
      <c r="N2127">
        <v>3</v>
      </c>
      <c r="O2127" s="7">
        <v>2</v>
      </c>
      <c r="P2127" s="8">
        <f t="shared" si="3"/>
        <v>1372</v>
      </c>
      <c r="Q2127" s="7">
        <v>29</v>
      </c>
      <c r="R2127" t="str">
        <f>_xlfn.CONCAT(Tabel1[[#This Row],[KlubNr]]," - ",Tabel1[[#This Row],[Klubnavn]])</f>
        <v>15 - Herning Golf Klub</v>
      </c>
      <c r="S2127">
        <f>Tabel1[[#This Row],[Fleks mænd]]+Tabel1[[#This Row],[Fleks damer]]</f>
        <v>220</v>
      </c>
      <c r="T2127">
        <f>Tabel1[[#This Row],[Junior drenge]]+Tabel1[[#This Row],[Junior piger]]+Tabel1[[#This Row],[Junior drenge uden banetill.]]+Tabel1[[#This Row],[Junior piger uden banetill.]]+Tabel1[[#This Row],[Senior mænd]]+Tabel1[[#This Row],[Senior damer]]</f>
        <v>1146</v>
      </c>
      <c r="U2127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2127">
        <f>Tabel1[[#This Row],[Senior mænd]]+Tabel1[[#This Row],[Senior damer]]</f>
        <v>1087</v>
      </c>
      <c r="W2127">
        <f>Tabel1[[#This Row],[Langdist mænd]]+Tabel1[[#This Row],[Langdist damer]]</f>
        <v>5</v>
      </c>
      <c r="X2127">
        <f>Tabel1[[#This Row],[I alt]]</f>
        <v>1372</v>
      </c>
      <c r="Y2127">
        <f>Tabel1[[#This Row],[Passive]]</f>
        <v>29</v>
      </c>
      <c r="Z2127">
        <f>Tabel1[[#This Row],[Total Aktive]]+Tabel1[[#This Row],[Total Passive]]</f>
        <v>1401</v>
      </c>
    </row>
    <row r="2128" spans="1:26" x14ac:dyDescent="0.2">
      <c r="A2128">
        <v>2022</v>
      </c>
      <c r="B2128">
        <v>17</v>
      </c>
      <c r="C2128" t="s">
        <v>51</v>
      </c>
      <c r="D2128">
        <v>48</v>
      </c>
      <c r="E2128">
        <v>23</v>
      </c>
      <c r="F2128">
        <v>30</v>
      </c>
      <c r="G2128">
        <v>14</v>
      </c>
      <c r="H2128">
        <v>661</v>
      </c>
      <c r="I2128">
        <v>319</v>
      </c>
      <c r="J2128">
        <v>3</v>
      </c>
      <c r="K2128">
        <v>0</v>
      </c>
      <c r="L2128">
        <v>146</v>
      </c>
      <c r="M2128">
        <v>80</v>
      </c>
      <c r="N2128">
        <v>5</v>
      </c>
      <c r="O2128" s="7">
        <v>0</v>
      </c>
      <c r="P2128" s="8">
        <f t="shared" si="3"/>
        <v>1329</v>
      </c>
      <c r="Q2128" s="7">
        <v>63</v>
      </c>
      <c r="R2128" t="str">
        <f>_xlfn.CONCAT(Tabel1[[#This Row],[KlubNr]]," - ",Tabel1[[#This Row],[Klubnavn]])</f>
        <v>17 - Hillerød Golf Klub</v>
      </c>
      <c r="S2128">
        <f>Tabel1[[#This Row],[Fleks mænd]]+Tabel1[[#This Row],[Fleks damer]]</f>
        <v>226</v>
      </c>
      <c r="T2128">
        <f>Tabel1[[#This Row],[Junior drenge]]+Tabel1[[#This Row],[Junior piger]]+Tabel1[[#This Row],[Junior drenge uden banetill.]]+Tabel1[[#This Row],[Junior piger uden banetill.]]+Tabel1[[#This Row],[Senior mænd]]+Tabel1[[#This Row],[Senior damer]]</f>
        <v>1095</v>
      </c>
      <c r="U2128">
        <f>Tabel1[[#This Row],[Junior drenge]]+Tabel1[[#This Row],[Junior piger]]+Tabel1[[#This Row],[Junior drenge uden banetill.]]+Tabel1[[#This Row],[Junior piger uden banetill.]]+Tabel1[[#This Row],[Fleks drenge]]+Tabel1[[#This Row],[Fleks piger]]</f>
        <v>118</v>
      </c>
      <c r="V2128">
        <f>Tabel1[[#This Row],[Senior mænd]]+Tabel1[[#This Row],[Senior damer]]</f>
        <v>980</v>
      </c>
      <c r="W2128">
        <f>Tabel1[[#This Row],[Langdist mænd]]+Tabel1[[#This Row],[Langdist damer]]</f>
        <v>5</v>
      </c>
      <c r="X2128">
        <f>Tabel1[[#This Row],[I alt]]</f>
        <v>1329</v>
      </c>
      <c r="Y2128">
        <f>Tabel1[[#This Row],[Passive]]</f>
        <v>63</v>
      </c>
      <c r="Z2128">
        <f>Tabel1[[#This Row],[Total Aktive]]+Tabel1[[#This Row],[Total Passive]]</f>
        <v>1392</v>
      </c>
    </row>
    <row r="2129" spans="1:26" x14ac:dyDescent="0.2">
      <c r="A2129">
        <v>2022</v>
      </c>
      <c r="B2129">
        <v>140</v>
      </c>
      <c r="C2129" t="s">
        <v>115</v>
      </c>
      <c r="D2129">
        <v>11</v>
      </c>
      <c r="E2129">
        <v>4</v>
      </c>
      <c r="F2129">
        <v>9</v>
      </c>
      <c r="G2129">
        <v>5</v>
      </c>
      <c r="H2129">
        <v>440</v>
      </c>
      <c r="I2129">
        <v>178</v>
      </c>
      <c r="J2129">
        <v>0</v>
      </c>
      <c r="K2129">
        <v>0</v>
      </c>
      <c r="L2129">
        <v>195</v>
      </c>
      <c r="M2129">
        <v>101</v>
      </c>
      <c r="N2129">
        <v>9</v>
      </c>
      <c r="O2129" s="7">
        <v>3</v>
      </c>
      <c r="P2129" s="8">
        <f t="shared" si="3"/>
        <v>955</v>
      </c>
      <c r="Q2129" s="7">
        <v>5</v>
      </c>
      <c r="R2129" t="str">
        <f>_xlfn.CONCAT(Tabel1[[#This Row],[KlubNr]]," - ",Tabel1[[#This Row],[Klubnavn]])</f>
        <v>140 - Himmelbjerg Golf Club</v>
      </c>
      <c r="S2129">
        <f>Tabel1[[#This Row],[Fleks mænd]]+Tabel1[[#This Row],[Fleks damer]]</f>
        <v>296</v>
      </c>
      <c r="T2129">
        <f>Tabel1[[#This Row],[Junior drenge]]+Tabel1[[#This Row],[Junior piger]]+Tabel1[[#This Row],[Junior drenge uden banetill.]]+Tabel1[[#This Row],[Junior piger uden banetill.]]+Tabel1[[#This Row],[Senior mænd]]+Tabel1[[#This Row],[Senior damer]]</f>
        <v>647</v>
      </c>
      <c r="U2129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2129">
        <f>Tabel1[[#This Row],[Senior mænd]]+Tabel1[[#This Row],[Senior damer]]</f>
        <v>618</v>
      </c>
      <c r="W2129">
        <f>Tabel1[[#This Row],[Langdist mænd]]+Tabel1[[#This Row],[Langdist damer]]</f>
        <v>12</v>
      </c>
      <c r="X2129">
        <f>Tabel1[[#This Row],[I alt]]</f>
        <v>955</v>
      </c>
      <c r="Y2129">
        <f>Tabel1[[#This Row],[Passive]]</f>
        <v>5</v>
      </c>
      <c r="Z2129">
        <f>Tabel1[[#This Row],[Total Aktive]]+Tabel1[[#This Row],[Total Passive]]</f>
        <v>960</v>
      </c>
    </row>
    <row r="2130" spans="1:26" x14ac:dyDescent="0.2">
      <c r="A2130">
        <v>2022</v>
      </c>
      <c r="B2130">
        <v>48</v>
      </c>
      <c r="C2130" t="s">
        <v>151</v>
      </c>
      <c r="D2130">
        <v>92</v>
      </c>
      <c r="E2130">
        <v>30</v>
      </c>
      <c r="F2130">
        <v>35</v>
      </c>
      <c r="G2130">
        <v>18</v>
      </c>
      <c r="H2130">
        <v>413</v>
      </c>
      <c r="I2130">
        <v>203</v>
      </c>
      <c r="J2130">
        <v>0</v>
      </c>
      <c r="K2130">
        <v>0</v>
      </c>
      <c r="L2130">
        <v>16</v>
      </c>
      <c r="M2130">
        <v>13</v>
      </c>
      <c r="N2130">
        <v>0</v>
      </c>
      <c r="O2130" s="7">
        <v>0</v>
      </c>
      <c r="P2130" s="8">
        <f t="shared" si="3"/>
        <v>820</v>
      </c>
      <c r="Q2130" s="7">
        <v>0</v>
      </c>
      <c r="R2130" t="str">
        <f>_xlfn.CONCAT(Tabel1[[#This Row],[KlubNr]]," - ",Tabel1[[#This Row],[Klubnavn]])</f>
        <v>48 - Himmerland Golf Klub</v>
      </c>
      <c r="S2130">
        <f>Tabel1[[#This Row],[Fleks mænd]]+Tabel1[[#This Row],[Fleks damer]]</f>
        <v>29</v>
      </c>
      <c r="T2130">
        <f>Tabel1[[#This Row],[Junior drenge]]+Tabel1[[#This Row],[Junior piger]]+Tabel1[[#This Row],[Junior drenge uden banetill.]]+Tabel1[[#This Row],[Junior piger uden banetill.]]+Tabel1[[#This Row],[Senior mænd]]+Tabel1[[#This Row],[Senior damer]]</f>
        <v>791</v>
      </c>
      <c r="U2130">
        <f>Tabel1[[#This Row],[Junior drenge]]+Tabel1[[#This Row],[Junior piger]]+Tabel1[[#This Row],[Junior drenge uden banetill.]]+Tabel1[[#This Row],[Junior piger uden banetill.]]+Tabel1[[#This Row],[Fleks drenge]]+Tabel1[[#This Row],[Fleks piger]]</f>
        <v>175</v>
      </c>
      <c r="V2130">
        <f>Tabel1[[#This Row],[Senior mænd]]+Tabel1[[#This Row],[Senior damer]]</f>
        <v>616</v>
      </c>
      <c r="W2130">
        <f>Tabel1[[#This Row],[Langdist mænd]]+Tabel1[[#This Row],[Langdist damer]]</f>
        <v>0</v>
      </c>
      <c r="X2130">
        <f>Tabel1[[#This Row],[I alt]]</f>
        <v>820</v>
      </c>
      <c r="Y2130">
        <f>Tabel1[[#This Row],[Passive]]</f>
        <v>0</v>
      </c>
      <c r="Z2130">
        <f>Tabel1[[#This Row],[Total Aktive]]+Tabel1[[#This Row],[Total Passive]]</f>
        <v>820</v>
      </c>
    </row>
    <row r="2131" spans="1:26" x14ac:dyDescent="0.2">
      <c r="A2131">
        <v>2022</v>
      </c>
      <c r="B2131">
        <v>81</v>
      </c>
      <c r="C2131" t="s">
        <v>146</v>
      </c>
      <c r="D2131">
        <v>15</v>
      </c>
      <c r="E2131">
        <v>6</v>
      </c>
      <c r="F2131">
        <v>1</v>
      </c>
      <c r="G2131">
        <v>0</v>
      </c>
      <c r="H2131">
        <v>291</v>
      </c>
      <c r="I2131">
        <v>123</v>
      </c>
      <c r="J2131">
        <v>0</v>
      </c>
      <c r="K2131">
        <v>0</v>
      </c>
      <c r="L2131">
        <v>0</v>
      </c>
      <c r="M2131">
        <v>0</v>
      </c>
      <c r="N2131">
        <v>24</v>
      </c>
      <c r="O2131" s="7">
        <v>17</v>
      </c>
      <c r="P2131" s="8">
        <f t="shared" si="3"/>
        <v>477</v>
      </c>
      <c r="Q2131" s="7">
        <v>44</v>
      </c>
      <c r="R2131" t="str">
        <f>_xlfn.CONCAT(Tabel1[[#This Row],[KlubNr]]," - ",Tabel1[[#This Row],[Klubnavn]])</f>
        <v>81 - Hirtshals Golfklub</v>
      </c>
      <c r="S2131">
        <f>Tabel1[[#This Row],[Fleks mænd]]+Tabel1[[#This Row],[Fleks damer]]</f>
        <v>0</v>
      </c>
      <c r="T2131">
        <f>Tabel1[[#This Row],[Junior drenge]]+Tabel1[[#This Row],[Junior piger]]+Tabel1[[#This Row],[Junior drenge uden banetill.]]+Tabel1[[#This Row],[Junior piger uden banetill.]]+Tabel1[[#This Row],[Senior mænd]]+Tabel1[[#This Row],[Senior damer]]</f>
        <v>436</v>
      </c>
      <c r="U2131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2131">
        <f>Tabel1[[#This Row],[Senior mænd]]+Tabel1[[#This Row],[Senior damer]]</f>
        <v>414</v>
      </c>
      <c r="W2131">
        <f>Tabel1[[#This Row],[Langdist mænd]]+Tabel1[[#This Row],[Langdist damer]]</f>
        <v>41</v>
      </c>
      <c r="X2131">
        <f>Tabel1[[#This Row],[I alt]]</f>
        <v>477</v>
      </c>
      <c r="Y2131">
        <f>Tabel1[[#This Row],[Passive]]</f>
        <v>44</v>
      </c>
      <c r="Z2131">
        <f>Tabel1[[#This Row],[Total Aktive]]+Tabel1[[#This Row],[Total Passive]]</f>
        <v>521</v>
      </c>
    </row>
    <row r="2132" spans="1:26" x14ac:dyDescent="0.2">
      <c r="A2132">
        <v>2022</v>
      </c>
      <c r="B2132">
        <v>77</v>
      </c>
      <c r="C2132" t="s">
        <v>160</v>
      </c>
      <c r="D2132">
        <v>18</v>
      </c>
      <c r="E2132">
        <v>2</v>
      </c>
      <c r="F2132">
        <v>2</v>
      </c>
      <c r="G2132">
        <v>0</v>
      </c>
      <c r="H2132">
        <v>249</v>
      </c>
      <c r="I2132">
        <v>75</v>
      </c>
      <c r="J2132">
        <v>0</v>
      </c>
      <c r="K2132">
        <v>0</v>
      </c>
      <c r="L2132">
        <v>137</v>
      </c>
      <c r="M2132">
        <v>57</v>
      </c>
      <c r="N2132">
        <v>21</v>
      </c>
      <c r="O2132" s="7">
        <v>13</v>
      </c>
      <c r="P2132" s="8">
        <f t="shared" si="3"/>
        <v>574</v>
      </c>
      <c r="Q2132" s="7">
        <v>9</v>
      </c>
      <c r="R2132" t="str">
        <f>_xlfn.CONCAT(Tabel1[[#This Row],[KlubNr]]," - ",Tabel1[[#This Row],[Klubnavn]])</f>
        <v>77 - Hjarbæk Fjord Golf Klub</v>
      </c>
      <c r="S2132">
        <f>Tabel1[[#This Row],[Fleks mænd]]+Tabel1[[#This Row],[Fleks damer]]</f>
        <v>194</v>
      </c>
      <c r="T2132">
        <f>Tabel1[[#This Row],[Junior drenge]]+Tabel1[[#This Row],[Junior piger]]+Tabel1[[#This Row],[Junior drenge uden banetill.]]+Tabel1[[#This Row],[Junior piger uden banetill.]]+Tabel1[[#This Row],[Senior mænd]]+Tabel1[[#This Row],[Senior damer]]</f>
        <v>346</v>
      </c>
      <c r="U2132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2132">
        <f>Tabel1[[#This Row],[Senior mænd]]+Tabel1[[#This Row],[Senior damer]]</f>
        <v>324</v>
      </c>
      <c r="W2132">
        <f>Tabel1[[#This Row],[Langdist mænd]]+Tabel1[[#This Row],[Langdist damer]]</f>
        <v>34</v>
      </c>
      <c r="X2132">
        <f>Tabel1[[#This Row],[I alt]]</f>
        <v>574</v>
      </c>
      <c r="Y2132">
        <f>Tabel1[[#This Row],[Passive]]</f>
        <v>9</v>
      </c>
      <c r="Z2132">
        <f>Tabel1[[#This Row],[Total Aktive]]+Tabel1[[#This Row],[Total Passive]]</f>
        <v>583</v>
      </c>
    </row>
    <row r="2133" spans="1:26" x14ac:dyDescent="0.2">
      <c r="A2133">
        <v>2022</v>
      </c>
      <c r="B2133">
        <v>52</v>
      </c>
      <c r="C2133" t="s">
        <v>27</v>
      </c>
      <c r="D2133">
        <v>40</v>
      </c>
      <c r="E2133">
        <v>15</v>
      </c>
      <c r="F2133">
        <v>7</v>
      </c>
      <c r="G2133">
        <v>4</v>
      </c>
      <c r="H2133">
        <v>781</v>
      </c>
      <c r="I2133">
        <v>304</v>
      </c>
      <c r="J2133">
        <v>6</v>
      </c>
      <c r="K2133">
        <v>4</v>
      </c>
      <c r="L2133">
        <v>301</v>
      </c>
      <c r="M2133">
        <v>194</v>
      </c>
      <c r="N2133">
        <v>0</v>
      </c>
      <c r="O2133" s="7">
        <v>0</v>
      </c>
      <c r="P2133" s="8">
        <f t="shared" si="3"/>
        <v>1656</v>
      </c>
      <c r="Q2133" s="7">
        <v>145</v>
      </c>
      <c r="R2133" t="str">
        <f>_xlfn.CONCAT(Tabel1[[#This Row],[KlubNr]]," - ",Tabel1[[#This Row],[Klubnavn]])</f>
        <v>52 - Hjortespring Golfklub</v>
      </c>
      <c r="S2133">
        <f>Tabel1[[#This Row],[Fleks mænd]]+Tabel1[[#This Row],[Fleks damer]]</f>
        <v>495</v>
      </c>
      <c r="T2133">
        <f>Tabel1[[#This Row],[Junior drenge]]+Tabel1[[#This Row],[Junior piger]]+Tabel1[[#This Row],[Junior drenge uden banetill.]]+Tabel1[[#This Row],[Junior piger uden banetill.]]+Tabel1[[#This Row],[Senior mænd]]+Tabel1[[#This Row],[Senior damer]]</f>
        <v>1151</v>
      </c>
      <c r="U2133">
        <f>Tabel1[[#This Row],[Junior drenge]]+Tabel1[[#This Row],[Junior piger]]+Tabel1[[#This Row],[Junior drenge uden banetill.]]+Tabel1[[#This Row],[Junior piger uden banetill.]]+Tabel1[[#This Row],[Fleks drenge]]+Tabel1[[#This Row],[Fleks piger]]</f>
        <v>76</v>
      </c>
      <c r="V2133">
        <f>Tabel1[[#This Row],[Senior mænd]]+Tabel1[[#This Row],[Senior damer]]</f>
        <v>1085</v>
      </c>
      <c r="W2133">
        <f>Tabel1[[#This Row],[Langdist mænd]]+Tabel1[[#This Row],[Langdist damer]]</f>
        <v>0</v>
      </c>
      <c r="X2133">
        <f>Tabel1[[#This Row],[I alt]]</f>
        <v>1656</v>
      </c>
      <c r="Y2133">
        <f>Tabel1[[#This Row],[Passive]]</f>
        <v>145</v>
      </c>
      <c r="Z2133">
        <f>Tabel1[[#This Row],[Total Aktive]]+Tabel1[[#This Row],[Total Passive]]</f>
        <v>1801</v>
      </c>
    </row>
    <row r="2134" spans="1:26" x14ac:dyDescent="0.2">
      <c r="A2134">
        <v>2022</v>
      </c>
      <c r="B2134">
        <v>59</v>
      </c>
      <c r="C2134" t="s">
        <v>58</v>
      </c>
      <c r="D2134">
        <v>31</v>
      </c>
      <c r="E2134">
        <v>4</v>
      </c>
      <c r="F2134">
        <v>22</v>
      </c>
      <c r="G2134">
        <v>9</v>
      </c>
      <c r="H2134">
        <v>522</v>
      </c>
      <c r="I2134">
        <v>171</v>
      </c>
      <c r="J2134">
        <v>1</v>
      </c>
      <c r="K2134">
        <v>0</v>
      </c>
      <c r="L2134">
        <v>181</v>
      </c>
      <c r="M2134">
        <v>60</v>
      </c>
      <c r="N2134">
        <v>13</v>
      </c>
      <c r="O2134" s="7">
        <v>4</v>
      </c>
      <c r="P2134" s="8">
        <f t="shared" si="3"/>
        <v>1018</v>
      </c>
      <c r="Q2134" s="7">
        <v>10</v>
      </c>
      <c r="R2134" t="str">
        <f>_xlfn.CONCAT(Tabel1[[#This Row],[KlubNr]]," - ",Tabel1[[#This Row],[Klubnavn]])</f>
        <v>59 - Hjørring Golfklub</v>
      </c>
      <c r="S2134">
        <f>Tabel1[[#This Row],[Fleks mænd]]+Tabel1[[#This Row],[Fleks damer]]</f>
        <v>241</v>
      </c>
      <c r="T2134">
        <f>Tabel1[[#This Row],[Junior drenge]]+Tabel1[[#This Row],[Junior piger]]+Tabel1[[#This Row],[Junior drenge uden banetill.]]+Tabel1[[#This Row],[Junior piger uden banetill.]]+Tabel1[[#This Row],[Senior mænd]]+Tabel1[[#This Row],[Senior damer]]</f>
        <v>759</v>
      </c>
      <c r="U2134">
        <f>Tabel1[[#This Row],[Junior drenge]]+Tabel1[[#This Row],[Junior piger]]+Tabel1[[#This Row],[Junior drenge uden banetill.]]+Tabel1[[#This Row],[Junior piger uden banetill.]]+Tabel1[[#This Row],[Fleks drenge]]+Tabel1[[#This Row],[Fleks piger]]</f>
        <v>67</v>
      </c>
      <c r="V2134">
        <f>Tabel1[[#This Row],[Senior mænd]]+Tabel1[[#This Row],[Senior damer]]</f>
        <v>693</v>
      </c>
      <c r="W2134">
        <f>Tabel1[[#This Row],[Langdist mænd]]+Tabel1[[#This Row],[Langdist damer]]</f>
        <v>17</v>
      </c>
      <c r="X2134">
        <f>Tabel1[[#This Row],[I alt]]</f>
        <v>1018</v>
      </c>
      <c r="Y2134">
        <f>Tabel1[[#This Row],[Passive]]</f>
        <v>10</v>
      </c>
      <c r="Z2134">
        <f>Tabel1[[#This Row],[Total Aktive]]+Tabel1[[#This Row],[Total Passive]]</f>
        <v>1028</v>
      </c>
    </row>
    <row r="2135" spans="1:26" x14ac:dyDescent="0.2">
      <c r="A2135">
        <v>2022</v>
      </c>
      <c r="B2135">
        <v>155</v>
      </c>
      <c r="C2135" t="s">
        <v>184</v>
      </c>
      <c r="D2135">
        <v>18</v>
      </c>
      <c r="E2135">
        <v>5</v>
      </c>
      <c r="F2135">
        <v>0</v>
      </c>
      <c r="G2135">
        <v>0</v>
      </c>
      <c r="H2135">
        <v>310</v>
      </c>
      <c r="I2135">
        <v>150</v>
      </c>
      <c r="J2135">
        <v>1</v>
      </c>
      <c r="K2135">
        <v>1</v>
      </c>
      <c r="L2135">
        <v>87</v>
      </c>
      <c r="M2135">
        <v>21</v>
      </c>
      <c r="N2135">
        <v>9</v>
      </c>
      <c r="O2135" s="7">
        <v>2</v>
      </c>
      <c r="P2135" s="8">
        <f t="shared" si="3"/>
        <v>604</v>
      </c>
      <c r="Q2135" s="7">
        <v>25</v>
      </c>
      <c r="R2135" t="str">
        <f>_xlfn.CONCAT(Tabel1[[#This Row],[KlubNr]]," - ",Tabel1[[#This Row],[Klubnavn]])</f>
        <v>155 - Hobro Golfklub</v>
      </c>
      <c r="S2135">
        <f>Tabel1[[#This Row],[Fleks mænd]]+Tabel1[[#This Row],[Fleks damer]]</f>
        <v>108</v>
      </c>
      <c r="T2135">
        <f>Tabel1[[#This Row],[Junior drenge]]+Tabel1[[#This Row],[Junior piger]]+Tabel1[[#This Row],[Junior drenge uden banetill.]]+Tabel1[[#This Row],[Junior piger uden banetill.]]+Tabel1[[#This Row],[Senior mænd]]+Tabel1[[#This Row],[Senior damer]]</f>
        <v>483</v>
      </c>
      <c r="U2135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2135">
        <f>Tabel1[[#This Row],[Senior mænd]]+Tabel1[[#This Row],[Senior damer]]</f>
        <v>460</v>
      </c>
      <c r="W2135">
        <f>Tabel1[[#This Row],[Langdist mænd]]+Tabel1[[#This Row],[Langdist damer]]</f>
        <v>11</v>
      </c>
      <c r="X2135">
        <f>Tabel1[[#This Row],[I alt]]</f>
        <v>604</v>
      </c>
      <c r="Y2135">
        <f>Tabel1[[#This Row],[Passive]]</f>
        <v>25</v>
      </c>
      <c r="Z2135">
        <f>Tabel1[[#This Row],[Total Aktive]]+Tabel1[[#This Row],[Total Passive]]</f>
        <v>629</v>
      </c>
    </row>
    <row r="2136" spans="1:26" x14ac:dyDescent="0.2">
      <c r="A2136">
        <v>2022</v>
      </c>
      <c r="B2136">
        <v>13</v>
      </c>
      <c r="C2136" t="s">
        <v>93</v>
      </c>
      <c r="D2136">
        <v>28</v>
      </c>
      <c r="E2136">
        <v>7</v>
      </c>
      <c r="F2136">
        <v>0</v>
      </c>
      <c r="G2136">
        <v>0</v>
      </c>
      <c r="H2136">
        <v>486</v>
      </c>
      <c r="I2136">
        <v>208</v>
      </c>
      <c r="J2136">
        <v>3</v>
      </c>
      <c r="K2136">
        <v>0</v>
      </c>
      <c r="L2136">
        <v>111</v>
      </c>
      <c r="M2136">
        <v>63</v>
      </c>
      <c r="N2136">
        <v>1</v>
      </c>
      <c r="O2136" s="7">
        <v>0</v>
      </c>
      <c r="P2136" s="8">
        <f t="shared" si="3"/>
        <v>907</v>
      </c>
      <c r="Q2136" s="7">
        <v>76</v>
      </c>
      <c r="R2136" t="str">
        <f>_xlfn.CONCAT(Tabel1[[#This Row],[KlubNr]]," - ",Tabel1[[#This Row],[Klubnavn]])</f>
        <v>13 - Holbæk Golfklub</v>
      </c>
      <c r="S2136">
        <f>Tabel1[[#This Row],[Fleks mænd]]+Tabel1[[#This Row],[Fleks damer]]</f>
        <v>174</v>
      </c>
      <c r="T2136">
        <f>Tabel1[[#This Row],[Junior drenge]]+Tabel1[[#This Row],[Junior piger]]+Tabel1[[#This Row],[Junior drenge uden banetill.]]+Tabel1[[#This Row],[Junior piger uden banetill.]]+Tabel1[[#This Row],[Senior mænd]]+Tabel1[[#This Row],[Senior damer]]</f>
        <v>729</v>
      </c>
      <c r="U2136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2136">
        <f>Tabel1[[#This Row],[Senior mænd]]+Tabel1[[#This Row],[Senior damer]]</f>
        <v>694</v>
      </c>
      <c r="W2136">
        <f>Tabel1[[#This Row],[Langdist mænd]]+Tabel1[[#This Row],[Langdist damer]]</f>
        <v>1</v>
      </c>
      <c r="X2136">
        <f>Tabel1[[#This Row],[I alt]]</f>
        <v>907</v>
      </c>
      <c r="Y2136">
        <f>Tabel1[[#This Row],[Passive]]</f>
        <v>76</v>
      </c>
      <c r="Z2136">
        <f>Tabel1[[#This Row],[Total Aktive]]+Tabel1[[#This Row],[Total Passive]]</f>
        <v>983</v>
      </c>
    </row>
    <row r="2137" spans="1:26" x14ac:dyDescent="0.2">
      <c r="A2137">
        <v>2022</v>
      </c>
      <c r="B2137">
        <v>103</v>
      </c>
      <c r="C2137" t="s">
        <v>139</v>
      </c>
      <c r="D2137">
        <v>21</v>
      </c>
      <c r="E2137">
        <v>12</v>
      </c>
      <c r="F2137">
        <v>0</v>
      </c>
      <c r="G2137">
        <v>0</v>
      </c>
      <c r="H2137">
        <v>281</v>
      </c>
      <c r="I2137">
        <v>133</v>
      </c>
      <c r="J2137">
        <v>0</v>
      </c>
      <c r="K2137">
        <v>0</v>
      </c>
      <c r="L2137">
        <v>103</v>
      </c>
      <c r="M2137">
        <v>66</v>
      </c>
      <c r="N2137">
        <v>112</v>
      </c>
      <c r="O2137" s="7">
        <v>80</v>
      </c>
      <c r="P2137" s="8">
        <f t="shared" si="3"/>
        <v>808</v>
      </c>
      <c r="Q2137" s="7">
        <v>0</v>
      </c>
      <c r="R2137" t="str">
        <f>_xlfn.CONCAT(Tabel1[[#This Row],[KlubNr]]," - ",Tabel1[[#This Row],[Klubnavn]])</f>
        <v>103 - Holmsland Klit Golfklub</v>
      </c>
      <c r="S2137">
        <f>Tabel1[[#This Row],[Fleks mænd]]+Tabel1[[#This Row],[Fleks damer]]</f>
        <v>169</v>
      </c>
      <c r="T2137">
        <f>Tabel1[[#This Row],[Junior drenge]]+Tabel1[[#This Row],[Junior piger]]+Tabel1[[#This Row],[Junior drenge uden banetill.]]+Tabel1[[#This Row],[Junior piger uden banetill.]]+Tabel1[[#This Row],[Senior mænd]]+Tabel1[[#This Row],[Senior damer]]</f>
        <v>447</v>
      </c>
      <c r="U2137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137">
        <f>Tabel1[[#This Row],[Senior mænd]]+Tabel1[[#This Row],[Senior damer]]</f>
        <v>414</v>
      </c>
      <c r="W2137">
        <f>Tabel1[[#This Row],[Langdist mænd]]+Tabel1[[#This Row],[Langdist damer]]</f>
        <v>192</v>
      </c>
      <c r="X2137">
        <f>Tabel1[[#This Row],[I alt]]</f>
        <v>808</v>
      </c>
      <c r="Y2137">
        <f>Tabel1[[#This Row],[Passive]]</f>
        <v>0</v>
      </c>
      <c r="Z2137">
        <f>Tabel1[[#This Row],[Total Aktive]]+Tabel1[[#This Row],[Total Passive]]</f>
        <v>808</v>
      </c>
    </row>
    <row r="2138" spans="1:26" x14ac:dyDescent="0.2">
      <c r="A2138">
        <v>2022</v>
      </c>
      <c r="B2138">
        <v>26</v>
      </c>
      <c r="C2138" t="s">
        <v>42</v>
      </c>
      <c r="D2138">
        <v>52</v>
      </c>
      <c r="E2138">
        <v>9</v>
      </c>
      <c r="F2138">
        <v>0</v>
      </c>
      <c r="G2138">
        <v>0</v>
      </c>
      <c r="H2138">
        <v>996</v>
      </c>
      <c r="I2138">
        <v>420</v>
      </c>
      <c r="J2138">
        <v>2</v>
      </c>
      <c r="K2138">
        <v>1</v>
      </c>
      <c r="L2138">
        <v>273</v>
      </c>
      <c r="M2138">
        <v>158</v>
      </c>
      <c r="N2138">
        <v>19</v>
      </c>
      <c r="O2138" s="7">
        <v>8</v>
      </c>
      <c r="P2138" s="8">
        <f t="shared" si="3"/>
        <v>1938</v>
      </c>
      <c r="Q2138" s="7">
        <v>37</v>
      </c>
      <c r="R2138" t="str">
        <f>_xlfn.CONCAT(Tabel1[[#This Row],[KlubNr]]," - ",Tabel1[[#This Row],[Klubnavn]])</f>
        <v>26 - Holstebro Golfklub</v>
      </c>
      <c r="S2138">
        <f>Tabel1[[#This Row],[Fleks mænd]]+Tabel1[[#This Row],[Fleks damer]]</f>
        <v>431</v>
      </c>
      <c r="T2138">
        <f>Tabel1[[#This Row],[Junior drenge]]+Tabel1[[#This Row],[Junior piger]]+Tabel1[[#This Row],[Junior drenge uden banetill.]]+Tabel1[[#This Row],[Junior piger uden banetill.]]+Tabel1[[#This Row],[Senior mænd]]+Tabel1[[#This Row],[Senior damer]]</f>
        <v>1477</v>
      </c>
      <c r="U2138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2138">
        <f>Tabel1[[#This Row],[Senior mænd]]+Tabel1[[#This Row],[Senior damer]]</f>
        <v>1416</v>
      </c>
      <c r="W2138">
        <f>Tabel1[[#This Row],[Langdist mænd]]+Tabel1[[#This Row],[Langdist damer]]</f>
        <v>27</v>
      </c>
      <c r="X2138">
        <f>Tabel1[[#This Row],[I alt]]</f>
        <v>1938</v>
      </c>
      <c r="Y2138">
        <f>Tabel1[[#This Row],[Passive]]</f>
        <v>37</v>
      </c>
      <c r="Z2138">
        <f>Tabel1[[#This Row],[Total Aktive]]+Tabel1[[#This Row],[Total Passive]]</f>
        <v>1975</v>
      </c>
    </row>
    <row r="2139" spans="1:26" x14ac:dyDescent="0.2">
      <c r="A2139">
        <v>2022</v>
      </c>
      <c r="B2139">
        <v>135</v>
      </c>
      <c r="C2139" t="s">
        <v>167</v>
      </c>
      <c r="D2139">
        <v>9</v>
      </c>
      <c r="E2139">
        <v>2</v>
      </c>
      <c r="F2139">
        <v>2</v>
      </c>
      <c r="G2139">
        <v>0</v>
      </c>
      <c r="H2139">
        <v>201</v>
      </c>
      <c r="I2139">
        <v>67</v>
      </c>
      <c r="J2139">
        <v>0</v>
      </c>
      <c r="K2139">
        <v>0</v>
      </c>
      <c r="L2139">
        <v>35</v>
      </c>
      <c r="M2139">
        <v>14</v>
      </c>
      <c r="N2139">
        <v>9</v>
      </c>
      <c r="O2139" s="7">
        <v>5</v>
      </c>
      <c r="P2139" s="8">
        <f t="shared" si="3"/>
        <v>344</v>
      </c>
      <c r="Q2139" s="7">
        <v>7</v>
      </c>
      <c r="R2139" t="str">
        <f>_xlfn.CONCAT(Tabel1[[#This Row],[KlubNr]]," - ",Tabel1[[#This Row],[Klubnavn]])</f>
        <v>135 - Holsted Golfklub</v>
      </c>
      <c r="S2139">
        <f>Tabel1[[#This Row],[Fleks mænd]]+Tabel1[[#This Row],[Fleks damer]]</f>
        <v>49</v>
      </c>
      <c r="T2139">
        <f>Tabel1[[#This Row],[Junior drenge]]+Tabel1[[#This Row],[Junior piger]]+Tabel1[[#This Row],[Junior drenge uden banetill.]]+Tabel1[[#This Row],[Junior piger uden banetill.]]+Tabel1[[#This Row],[Senior mænd]]+Tabel1[[#This Row],[Senior damer]]</f>
        <v>281</v>
      </c>
      <c r="U2139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139">
        <f>Tabel1[[#This Row],[Senior mænd]]+Tabel1[[#This Row],[Senior damer]]</f>
        <v>268</v>
      </c>
      <c r="W2139">
        <f>Tabel1[[#This Row],[Langdist mænd]]+Tabel1[[#This Row],[Langdist damer]]</f>
        <v>14</v>
      </c>
      <c r="X2139">
        <f>Tabel1[[#This Row],[I alt]]</f>
        <v>344</v>
      </c>
      <c r="Y2139">
        <f>Tabel1[[#This Row],[Passive]]</f>
        <v>7</v>
      </c>
      <c r="Z2139">
        <f>Tabel1[[#This Row],[Total Aktive]]+Tabel1[[#This Row],[Total Passive]]</f>
        <v>351</v>
      </c>
    </row>
    <row r="2140" spans="1:26" x14ac:dyDescent="0.2">
      <c r="A2140">
        <v>2022</v>
      </c>
      <c r="B2140">
        <v>67</v>
      </c>
      <c r="C2140" t="s">
        <v>67</v>
      </c>
      <c r="D2140">
        <v>34</v>
      </c>
      <c r="E2140">
        <v>7</v>
      </c>
      <c r="F2140">
        <v>13</v>
      </c>
      <c r="G2140">
        <v>2</v>
      </c>
      <c r="H2140">
        <v>567</v>
      </c>
      <c r="I2140">
        <v>324</v>
      </c>
      <c r="J2140">
        <v>0</v>
      </c>
      <c r="K2140">
        <v>0</v>
      </c>
      <c r="L2140">
        <v>225</v>
      </c>
      <c r="M2140">
        <v>154</v>
      </c>
      <c r="N2140">
        <v>0</v>
      </c>
      <c r="O2140" s="7">
        <v>0</v>
      </c>
      <c r="P2140" s="8">
        <f t="shared" si="3"/>
        <v>1326</v>
      </c>
      <c r="Q2140" s="7">
        <v>120</v>
      </c>
      <c r="R2140" t="str">
        <f>_xlfn.CONCAT(Tabel1[[#This Row],[KlubNr]]," - ",Tabel1[[#This Row],[Klubnavn]])</f>
        <v>67 - Hornbæk Golfklub</v>
      </c>
      <c r="S2140">
        <f>Tabel1[[#This Row],[Fleks mænd]]+Tabel1[[#This Row],[Fleks damer]]</f>
        <v>379</v>
      </c>
      <c r="T2140">
        <f>Tabel1[[#This Row],[Junior drenge]]+Tabel1[[#This Row],[Junior piger]]+Tabel1[[#This Row],[Junior drenge uden banetill.]]+Tabel1[[#This Row],[Junior piger uden banetill.]]+Tabel1[[#This Row],[Senior mænd]]+Tabel1[[#This Row],[Senior damer]]</f>
        <v>947</v>
      </c>
      <c r="U2140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2140">
        <f>Tabel1[[#This Row],[Senior mænd]]+Tabel1[[#This Row],[Senior damer]]</f>
        <v>891</v>
      </c>
      <c r="W2140">
        <f>Tabel1[[#This Row],[Langdist mænd]]+Tabel1[[#This Row],[Langdist damer]]</f>
        <v>0</v>
      </c>
      <c r="X2140">
        <f>Tabel1[[#This Row],[I alt]]</f>
        <v>1326</v>
      </c>
      <c r="Y2140">
        <f>Tabel1[[#This Row],[Passive]]</f>
        <v>120</v>
      </c>
      <c r="Z2140">
        <f>Tabel1[[#This Row],[Total Aktive]]+Tabel1[[#This Row],[Total Passive]]</f>
        <v>1446</v>
      </c>
    </row>
    <row r="2141" spans="1:26" x14ac:dyDescent="0.2">
      <c r="A2141">
        <v>2022</v>
      </c>
      <c r="B2141">
        <v>35</v>
      </c>
      <c r="C2141" t="s">
        <v>49</v>
      </c>
      <c r="D2141">
        <v>11</v>
      </c>
      <c r="E2141">
        <v>4</v>
      </c>
      <c r="F2141">
        <v>14</v>
      </c>
      <c r="G2141">
        <v>5</v>
      </c>
      <c r="H2141">
        <v>651</v>
      </c>
      <c r="I2141">
        <v>221</v>
      </c>
      <c r="J2141">
        <v>0</v>
      </c>
      <c r="K2141">
        <v>0</v>
      </c>
      <c r="L2141">
        <v>164</v>
      </c>
      <c r="M2141">
        <v>69</v>
      </c>
      <c r="N2141">
        <v>4</v>
      </c>
      <c r="O2141" s="7">
        <v>0</v>
      </c>
      <c r="P2141" s="8">
        <f t="shared" si="3"/>
        <v>1143</v>
      </c>
      <c r="Q2141" s="7">
        <v>0</v>
      </c>
      <c r="R2141" t="str">
        <f>_xlfn.CONCAT(Tabel1[[#This Row],[KlubNr]]," - ",Tabel1[[#This Row],[Klubnavn]])</f>
        <v>35 - Horsens Golfklub</v>
      </c>
      <c r="S2141">
        <f>Tabel1[[#This Row],[Fleks mænd]]+Tabel1[[#This Row],[Fleks damer]]</f>
        <v>233</v>
      </c>
      <c r="T2141">
        <f>Tabel1[[#This Row],[Junior drenge]]+Tabel1[[#This Row],[Junior piger]]+Tabel1[[#This Row],[Junior drenge uden banetill.]]+Tabel1[[#This Row],[Junior piger uden banetill.]]+Tabel1[[#This Row],[Senior mænd]]+Tabel1[[#This Row],[Senior damer]]</f>
        <v>906</v>
      </c>
      <c r="U2141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2141">
        <f>Tabel1[[#This Row],[Senior mænd]]+Tabel1[[#This Row],[Senior damer]]</f>
        <v>872</v>
      </c>
      <c r="W2141">
        <f>Tabel1[[#This Row],[Langdist mænd]]+Tabel1[[#This Row],[Langdist damer]]</f>
        <v>4</v>
      </c>
      <c r="X2141">
        <f>Tabel1[[#This Row],[I alt]]</f>
        <v>1143</v>
      </c>
      <c r="Y2141">
        <f>Tabel1[[#This Row],[Passive]]</f>
        <v>0</v>
      </c>
      <c r="Z2141">
        <f>Tabel1[[#This Row],[Total Aktive]]+Tabel1[[#This Row],[Total Passive]]</f>
        <v>1143</v>
      </c>
    </row>
    <row r="2142" spans="1:26" x14ac:dyDescent="0.2">
      <c r="A2142">
        <v>2022</v>
      </c>
      <c r="B2142">
        <v>178</v>
      </c>
      <c r="C2142" t="s">
        <v>186</v>
      </c>
      <c r="D2142">
        <v>10</v>
      </c>
      <c r="E2142">
        <v>3</v>
      </c>
      <c r="F2142">
        <v>0</v>
      </c>
      <c r="G2142">
        <v>0</v>
      </c>
      <c r="H2142">
        <v>198</v>
      </c>
      <c r="I2142">
        <v>124</v>
      </c>
      <c r="J2142">
        <v>6</v>
      </c>
      <c r="K2142">
        <v>2</v>
      </c>
      <c r="L2142">
        <v>1261</v>
      </c>
      <c r="M2142">
        <v>248</v>
      </c>
      <c r="N2142">
        <v>19</v>
      </c>
      <c r="O2142" s="7">
        <v>5</v>
      </c>
      <c r="P2142" s="8">
        <f t="shared" ref="P2142:P2205" si="4">SUM(D2142:O2142)</f>
        <v>1876</v>
      </c>
      <c r="Q2142" s="7">
        <v>34</v>
      </c>
      <c r="R2142" t="str">
        <f>_xlfn.CONCAT(Tabel1[[#This Row],[KlubNr]]," - ",Tabel1[[#This Row],[Klubnavn]])</f>
        <v>178 - Hvalpsund Golf Club</v>
      </c>
      <c r="S2142">
        <f>Tabel1[[#This Row],[Fleks mænd]]+Tabel1[[#This Row],[Fleks damer]]</f>
        <v>1509</v>
      </c>
      <c r="T2142">
        <f>Tabel1[[#This Row],[Junior drenge]]+Tabel1[[#This Row],[Junior piger]]+Tabel1[[#This Row],[Junior drenge uden banetill.]]+Tabel1[[#This Row],[Junior piger uden banetill.]]+Tabel1[[#This Row],[Senior mænd]]+Tabel1[[#This Row],[Senior damer]]</f>
        <v>335</v>
      </c>
      <c r="U2142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2142">
        <f>Tabel1[[#This Row],[Senior mænd]]+Tabel1[[#This Row],[Senior damer]]</f>
        <v>322</v>
      </c>
      <c r="W2142">
        <f>Tabel1[[#This Row],[Langdist mænd]]+Tabel1[[#This Row],[Langdist damer]]</f>
        <v>24</v>
      </c>
      <c r="X2142">
        <f>Tabel1[[#This Row],[I alt]]</f>
        <v>1876</v>
      </c>
      <c r="Y2142">
        <f>Tabel1[[#This Row],[Passive]]</f>
        <v>34</v>
      </c>
      <c r="Z2142">
        <f>Tabel1[[#This Row],[Total Aktive]]+Tabel1[[#This Row],[Total Passive]]</f>
        <v>1910</v>
      </c>
    </row>
    <row r="2143" spans="1:26" x14ac:dyDescent="0.2">
      <c r="A2143">
        <v>2022</v>
      </c>
      <c r="B2143">
        <v>30</v>
      </c>
      <c r="C2143" t="s">
        <v>231</v>
      </c>
      <c r="D2143">
        <v>12</v>
      </c>
      <c r="E2143">
        <v>2</v>
      </c>
      <c r="F2143">
        <v>2</v>
      </c>
      <c r="G2143">
        <v>0</v>
      </c>
      <c r="H2143">
        <v>325</v>
      </c>
      <c r="I2143">
        <v>173</v>
      </c>
      <c r="J2143">
        <v>0</v>
      </c>
      <c r="K2143">
        <v>0</v>
      </c>
      <c r="L2143">
        <v>0</v>
      </c>
      <c r="M2143">
        <v>0</v>
      </c>
      <c r="N2143">
        <v>111</v>
      </c>
      <c r="O2143" s="7">
        <v>66</v>
      </c>
      <c r="P2143" s="8">
        <f t="shared" si="4"/>
        <v>691</v>
      </c>
      <c r="Q2143" s="7">
        <v>13</v>
      </c>
      <c r="R2143" t="str">
        <f>_xlfn.CONCAT(Tabel1[[#This Row],[KlubNr]]," - ",Tabel1[[#This Row],[Klubnavn]])</f>
        <v>30 - Hvide Klit</v>
      </c>
      <c r="S2143">
        <f>Tabel1[[#This Row],[Fleks mænd]]+Tabel1[[#This Row],[Fleks damer]]</f>
        <v>0</v>
      </c>
      <c r="T2143">
        <f>Tabel1[[#This Row],[Junior drenge]]+Tabel1[[#This Row],[Junior piger]]+Tabel1[[#This Row],[Junior drenge uden banetill.]]+Tabel1[[#This Row],[Junior piger uden banetill.]]+Tabel1[[#This Row],[Senior mænd]]+Tabel1[[#This Row],[Senior damer]]</f>
        <v>514</v>
      </c>
      <c r="U2143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2143">
        <f>Tabel1[[#This Row],[Senior mænd]]+Tabel1[[#This Row],[Senior damer]]</f>
        <v>498</v>
      </c>
      <c r="W2143">
        <f>Tabel1[[#This Row],[Langdist mænd]]+Tabel1[[#This Row],[Langdist damer]]</f>
        <v>177</v>
      </c>
      <c r="X2143">
        <f>Tabel1[[#This Row],[I alt]]</f>
        <v>691</v>
      </c>
      <c r="Y2143">
        <f>Tabel1[[#This Row],[Passive]]</f>
        <v>13</v>
      </c>
      <c r="Z2143">
        <f>Tabel1[[#This Row],[Total Aktive]]+Tabel1[[#This Row],[Total Passive]]</f>
        <v>704</v>
      </c>
    </row>
    <row r="2144" spans="1:26" x14ac:dyDescent="0.2">
      <c r="A2144">
        <v>2022</v>
      </c>
      <c r="B2144">
        <v>92</v>
      </c>
      <c r="C2144" t="s">
        <v>28</v>
      </c>
      <c r="D2144">
        <v>57</v>
      </c>
      <c r="E2144">
        <v>13</v>
      </c>
      <c r="F2144">
        <v>0</v>
      </c>
      <c r="G2144">
        <v>1</v>
      </c>
      <c r="H2144">
        <v>824</v>
      </c>
      <c r="I2144">
        <v>198</v>
      </c>
      <c r="J2144">
        <v>4</v>
      </c>
      <c r="K2144">
        <v>0</v>
      </c>
      <c r="L2144">
        <v>1187</v>
      </c>
      <c r="M2144">
        <v>377</v>
      </c>
      <c r="N2144">
        <v>0</v>
      </c>
      <c r="O2144" s="7">
        <v>0</v>
      </c>
      <c r="P2144" s="8">
        <f t="shared" si="4"/>
        <v>2661</v>
      </c>
      <c r="Q2144" s="7">
        <v>149</v>
      </c>
      <c r="R2144" t="str">
        <f>_xlfn.CONCAT(Tabel1[[#This Row],[KlubNr]]," - ",Tabel1[[#This Row],[Klubnavn]])</f>
        <v>92 - Hørsholm Golfklub</v>
      </c>
      <c r="S2144">
        <f>Tabel1[[#This Row],[Fleks mænd]]+Tabel1[[#This Row],[Fleks damer]]</f>
        <v>1564</v>
      </c>
      <c r="T2144">
        <f>Tabel1[[#This Row],[Junior drenge]]+Tabel1[[#This Row],[Junior piger]]+Tabel1[[#This Row],[Junior drenge uden banetill.]]+Tabel1[[#This Row],[Junior piger uden banetill.]]+Tabel1[[#This Row],[Senior mænd]]+Tabel1[[#This Row],[Senior damer]]</f>
        <v>1093</v>
      </c>
      <c r="U2144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2144">
        <f>Tabel1[[#This Row],[Senior mænd]]+Tabel1[[#This Row],[Senior damer]]</f>
        <v>1022</v>
      </c>
      <c r="W2144">
        <f>Tabel1[[#This Row],[Langdist mænd]]+Tabel1[[#This Row],[Langdist damer]]</f>
        <v>0</v>
      </c>
      <c r="X2144">
        <f>Tabel1[[#This Row],[I alt]]</f>
        <v>2661</v>
      </c>
      <c r="Y2144">
        <f>Tabel1[[#This Row],[Passive]]</f>
        <v>149</v>
      </c>
      <c r="Z2144">
        <f>Tabel1[[#This Row],[Total Aktive]]+Tabel1[[#This Row],[Total Passive]]</f>
        <v>2810</v>
      </c>
    </row>
    <row r="2145" spans="1:26" x14ac:dyDescent="0.2">
      <c r="A2145">
        <v>2022</v>
      </c>
      <c r="B2145">
        <v>84</v>
      </c>
      <c r="C2145" t="s">
        <v>220</v>
      </c>
      <c r="D2145">
        <v>53</v>
      </c>
      <c r="E2145">
        <v>10</v>
      </c>
      <c r="F2145">
        <v>18</v>
      </c>
      <c r="G2145">
        <v>4</v>
      </c>
      <c r="H2145">
        <v>694</v>
      </c>
      <c r="I2145">
        <v>259</v>
      </c>
      <c r="J2145">
        <v>0</v>
      </c>
      <c r="K2145">
        <v>0</v>
      </c>
      <c r="L2145">
        <v>0</v>
      </c>
      <c r="M2145">
        <v>2</v>
      </c>
      <c r="N2145">
        <v>12</v>
      </c>
      <c r="O2145" s="7">
        <v>2</v>
      </c>
      <c r="P2145" s="8">
        <f t="shared" si="4"/>
        <v>1054</v>
      </c>
      <c r="Q2145" s="7">
        <v>19</v>
      </c>
      <c r="R2145" t="str">
        <f>_xlfn.CONCAT(Tabel1[[#This Row],[KlubNr]]," - ",Tabel1[[#This Row],[Klubnavn]])</f>
        <v>84 - Ikast Golf Club</v>
      </c>
      <c r="S2145">
        <f>Tabel1[[#This Row],[Fleks mænd]]+Tabel1[[#This Row],[Fleks damer]]</f>
        <v>2</v>
      </c>
      <c r="T2145">
        <f>Tabel1[[#This Row],[Junior drenge]]+Tabel1[[#This Row],[Junior piger]]+Tabel1[[#This Row],[Junior drenge uden banetill.]]+Tabel1[[#This Row],[Junior piger uden banetill.]]+Tabel1[[#This Row],[Senior mænd]]+Tabel1[[#This Row],[Senior damer]]</f>
        <v>1038</v>
      </c>
      <c r="U2145">
        <f>Tabel1[[#This Row],[Junior drenge]]+Tabel1[[#This Row],[Junior piger]]+Tabel1[[#This Row],[Junior drenge uden banetill.]]+Tabel1[[#This Row],[Junior piger uden banetill.]]+Tabel1[[#This Row],[Fleks drenge]]+Tabel1[[#This Row],[Fleks piger]]</f>
        <v>85</v>
      </c>
      <c r="V2145">
        <f>Tabel1[[#This Row],[Senior mænd]]+Tabel1[[#This Row],[Senior damer]]</f>
        <v>953</v>
      </c>
      <c r="W2145">
        <f>Tabel1[[#This Row],[Langdist mænd]]+Tabel1[[#This Row],[Langdist damer]]</f>
        <v>14</v>
      </c>
      <c r="X2145">
        <f>Tabel1[[#This Row],[I alt]]</f>
        <v>1054</v>
      </c>
      <c r="Y2145">
        <f>Tabel1[[#This Row],[Passive]]</f>
        <v>19</v>
      </c>
      <c r="Z2145">
        <f>Tabel1[[#This Row],[Total Aktive]]+Tabel1[[#This Row],[Total Passive]]</f>
        <v>1073</v>
      </c>
    </row>
    <row r="2146" spans="1:26" x14ac:dyDescent="0.2">
      <c r="A2146">
        <v>2022</v>
      </c>
      <c r="B2146">
        <v>157</v>
      </c>
      <c r="C2146" t="s">
        <v>126</v>
      </c>
      <c r="D2146">
        <v>13</v>
      </c>
      <c r="E2146">
        <v>1</v>
      </c>
      <c r="F2146">
        <v>11</v>
      </c>
      <c r="G2146">
        <v>2</v>
      </c>
      <c r="H2146">
        <v>543</v>
      </c>
      <c r="I2146">
        <v>94</v>
      </c>
      <c r="J2146">
        <v>0</v>
      </c>
      <c r="K2146">
        <v>0</v>
      </c>
      <c r="L2146">
        <v>393</v>
      </c>
      <c r="M2146">
        <v>109</v>
      </c>
      <c r="N2146">
        <v>18</v>
      </c>
      <c r="O2146" s="7">
        <v>5</v>
      </c>
      <c r="P2146" s="8">
        <f t="shared" si="4"/>
        <v>1189</v>
      </c>
      <c r="Q2146" s="7">
        <v>71</v>
      </c>
      <c r="R2146" t="str">
        <f>_xlfn.CONCAT(Tabel1[[#This Row],[KlubNr]]," - ",Tabel1[[#This Row],[Klubnavn]])</f>
        <v>157 - Ishøj Golfklub</v>
      </c>
      <c r="S2146">
        <f>Tabel1[[#This Row],[Fleks mænd]]+Tabel1[[#This Row],[Fleks damer]]</f>
        <v>502</v>
      </c>
      <c r="T2146">
        <f>Tabel1[[#This Row],[Junior drenge]]+Tabel1[[#This Row],[Junior piger]]+Tabel1[[#This Row],[Junior drenge uden banetill.]]+Tabel1[[#This Row],[Junior piger uden banetill.]]+Tabel1[[#This Row],[Senior mænd]]+Tabel1[[#This Row],[Senior damer]]</f>
        <v>664</v>
      </c>
      <c r="U2146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146">
        <f>Tabel1[[#This Row],[Senior mænd]]+Tabel1[[#This Row],[Senior damer]]</f>
        <v>637</v>
      </c>
      <c r="W2146">
        <f>Tabel1[[#This Row],[Langdist mænd]]+Tabel1[[#This Row],[Langdist damer]]</f>
        <v>23</v>
      </c>
      <c r="X2146">
        <f>Tabel1[[#This Row],[I alt]]</f>
        <v>1189</v>
      </c>
      <c r="Y2146">
        <f>Tabel1[[#This Row],[Passive]]</f>
        <v>71</v>
      </c>
      <c r="Z2146">
        <f>Tabel1[[#This Row],[Total Aktive]]+Tabel1[[#This Row],[Total Passive]]</f>
        <v>1260</v>
      </c>
    </row>
    <row r="2147" spans="1:26" x14ac:dyDescent="0.2">
      <c r="A2147">
        <v>2022</v>
      </c>
      <c r="B2147">
        <v>61</v>
      </c>
      <c r="C2147" t="s">
        <v>176</v>
      </c>
      <c r="D2147">
        <v>2</v>
      </c>
      <c r="E2147">
        <v>0</v>
      </c>
      <c r="F2147">
        <v>0</v>
      </c>
      <c r="G2147">
        <v>0</v>
      </c>
      <c r="H2147">
        <v>153</v>
      </c>
      <c r="I2147">
        <v>58</v>
      </c>
      <c r="J2147">
        <v>0</v>
      </c>
      <c r="K2147">
        <v>0</v>
      </c>
      <c r="L2147">
        <v>0</v>
      </c>
      <c r="M2147">
        <v>0</v>
      </c>
      <c r="N2147">
        <v>19</v>
      </c>
      <c r="O2147" s="7">
        <v>18</v>
      </c>
      <c r="P2147" s="8">
        <f t="shared" si="4"/>
        <v>250</v>
      </c>
      <c r="Q2147" s="7">
        <v>0</v>
      </c>
      <c r="R2147" t="str">
        <f>_xlfn.CONCAT(Tabel1[[#This Row],[KlubNr]]," - ",Tabel1[[#This Row],[Klubnavn]])</f>
        <v>61 - Jammerbugtens Golfklub</v>
      </c>
      <c r="S2147">
        <f>Tabel1[[#This Row],[Fleks mænd]]+Tabel1[[#This Row],[Fleks damer]]</f>
        <v>0</v>
      </c>
      <c r="T2147">
        <f>Tabel1[[#This Row],[Junior drenge]]+Tabel1[[#This Row],[Junior piger]]+Tabel1[[#This Row],[Junior drenge uden banetill.]]+Tabel1[[#This Row],[Junior piger uden banetill.]]+Tabel1[[#This Row],[Senior mænd]]+Tabel1[[#This Row],[Senior damer]]</f>
        <v>213</v>
      </c>
      <c r="U2147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2147">
        <f>Tabel1[[#This Row],[Senior mænd]]+Tabel1[[#This Row],[Senior damer]]</f>
        <v>211</v>
      </c>
      <c r="W2147">
        <f>Tabel1[[#This Row],[Langdist mænd]]+Tabel1[[#This Row],[Langdist damer]]</f>
        <v>37</v>
      </c>
      <c r="X2147">
        <f>Tabel1[[#This Row],[I alt]]</f>
        <v>250</v>
      </c>
      <c r="Y2147">
        <f>Tabel1[[#This Row],[Passive]]</f>
        <v>0</v>
      </c>
      <c r="Z2147">
        <f>Tabel1[[#This Row],[Total Aktive]]+Tabel1[[#This Row],[Total Passive]]</f>
        <v>250</v>
      </c>
    </row>
    <row r="2148" spans="1:26" x14ac:dyDescent="0.2">
      <c r="A2148">
        <v>2022</v>
      </c>
      <c r="B2148">
        <v>102</v>
      </c>
      <c r="C2148" t="s">
        <v>116</v>
      </c>
      <c r="D2148">
        <v>18</v>
      </c>
      <c r="E2148">
        <v>3</v>
      </c>
      <c r="F2148">
        <v>22</v>
      </c>
      <c r="G2148">
        <v>8</v>
      </c>
      <c r="H2148">
        <v>391</v>
      </c>
      <c r="I2148">
        <v>209</v>
      </c>
      <c r="J2148">
        <v>0</v>
      </c>
      <c r="K2148">
        <v>0</v>
      </c>
      <c r="L2148">
        <v>115</v>
      </c>
      <c r="M2148">
        <v>43</v>
      </c>
      <c r="N2148">
        <v>7</v>
      </c>
      <c r="O2148" s="7">
        <v>0</v>
      </c>
      <c r="P2148" s="8">
        <f t="shared" si="4"/>
        <v>816</v>
      </c>
      <c r="Q2148" s="7">
        <v>23</v>
      </c>
      <c r="R2148" t="str">
        <f>_xlfn.CONCAT(Tabel1[[#This Row],[KlubNr]]," - ",Tabel1[[#This Row],[Klubnavn]])</f>
        <v>102 - Jelling Golfklub</v>
      </c>
      <c r="S2148">
        <f>Tabel1[[#This Row],[Fleks mænd]]+Tabel1[[#This Row],[Fleks damer]]</f>
        <v>158</v>
      </c>
      <c r="T2148">
        <f>Tabel1[[#This Row],[Junior drenge]]+Tabel1[[#This Row],[Junior piger]]+Tabel1[[#This Row],[Junior drenge uden banetill.]]+Tabel1[[#This Row],[Junior piger uden banetill.]]+Tabel1[[#This Row],[Senior mænd]]+Tabel1[[#This Row],[Senior damer]]</f>
        <v>651</v>
      </c>
      <c r="U2148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2148">
        <f>Tabel1[[#This Row],[Senior mænd]]+Tabel1[[#This Row],[Senior damer]]</f>
        <v>600</v>
      </c>
      <c r="W2148">
        <f>Tabel1[[#This Row],[Langdist mænd]]+Tabel1[[#This Row],[Langdist damer]]</f>
        <v>7</v>
      </c>
      <c r="X2148">
        <f>Tabel1[[#This Row],[I alt]]</f>
        <v>816</v>
      </c>
      <c r="Y2148">
        <f>Tabel1[[#This Row],[Passive]]</f>
        <v>23</v>
      </c>
      <c r="Z2148">
        <f>Tabel1[[#This Row],[Total Aktive]]+Tabel1[[#This Row],[Total Passive]]</f>
        <v>839</v>
      </c>
    </row>
    <row r="2149" spans="1:26" x14ac:dyDescent="0.2">
      <c r="A2149">
        <v>2022</v>
      </c>
      <c r="B2149">
        <v>36</v>
      </c>
      <c r="C2149" t="s">
        <v>112</v>
      </c>
      <c r="D2149">
        <v>66</v>
      </c>
      <c r="E2149">
        <v>19</v>
      </c>
      <c r="F2149">
        <v>0</v>
      </c>
      <c r="G2149">
        <v>0</v>
      </c>
      <c r="H2149">
        <v>391</v>
      </c>
      <c r="I2149">
        <v>175</v>
      </c>
      <c r="J2149">
        <v>0</v>
      </c>
      <c r="K2149">
        <v>0</v>
      </c>
      <c r="L2149">
        <v>40</v>
      </c>
      <c r="M2149">
        <v>11</v>
      </c>
      <c r="N2149">
        <v>21</v>
      </c>
      <c r="O2149" s="7">
        <v>12</v>
      </c>
      <c r="P2149" s="8">
        <f t="shared" si="4"/>
        <v>735</v>
      </c>
      <c r="Q2149" s="7">
        <v>12</v>
      </c>
      <c r="R2149" t="str">
        <f>_xlfn.CONCAT(Tabel1[[#This Row],[KlubNr]]," - ",Tabel1[[#This Row],[Klubnavn]])</f>
        <v>36 - Juelsminde Golfklub</v>
      </c>
      <c r="S2149">
        <f>Tabel1[[#This Row],[Fleks mænd]]+Tabel1[[#This Row],[Fleks damer]]</f>
        <v>51</v>
      </c>
      <c r="T2149">
        <f>Tabel1[[#This Row],[Junior drenge]]+Tabel1[[#This Row],[Junior piger]]+Tabel1[[#This Row],[Junior drenge uden banetill.]]+Tabel1[[#This Row],[Junior piger uden banetill.]]+Tabel1[[#This Row],[Senior mænd]]+Tabel1[[#This Row],[Senior damer]]</f>
        <v>651</v>
      </c>
      <c r="U2149">
        <f>Tabel1[[#This Row],[Junior drenge]]+Tabel1[[#This Row],[Junior piger]]+Tabel1[[#This Row],[Junior drenge uden banetill.]]+Tabel1[[#This Row],[Junior piger uden banetill.]]+Tabel1[[#This Row],[Fleks drenge]]+Tabel1[[#This Row],[Fleks piger]]</f>
        <v>85</v>
      </c>
      <c r="V2149">
        <f>Tabel1[[#This Row],[Senior mænd]]+Tabel1[[#This Row],[Senior damer]]</f>
        <v>566</v>
      </c>
      <c r="W2149">
        <f>Tabel1[[#This Row],[Langdist mænd]]+Tabel1[[#This Row],[Langdist damer]]</f>
        <v>33</v>
      </c>
      <c r="X2149">
        <f>Tabel1[[#This Row],[I alt]]</f>
        <v>735</v>
      </c>
      <c r="Y2149">
        <f>Tabel1[[#This Row],[Passive]]</f>
        <v>12</v>
      </c>
      <c r="Z2149">
        <f>Tabel1[[#This Row],[Total Aktive]]+Tabel1[[#This Row],[Total Passive]]</f>
        <v>747</v>
      </c>
    </row>
    <row r="2150" spans="1:26" x14ac:dyDescent="0.2">
      <c r="A2150">
        <v>2022</v>
      </c>
      <c r="B2150">
        <v>65</v>
      </c>
      <c r="C2150" t="s">
        <v>88</v>
      </c>
      <c r="D2150">
        <v>29</v>
      </c>
      <c r="E2150">
        <v>5</v>
      </c>
      <c r="F2150">
        <v>10</v>
      </c>
      <c r="G2150">
        <v>4</v>
      </c>
      <c r="H2150">
        <v>621</v>
      </c>
      <c r="I2150">
        <v>279</v>
      </c>
      <c r="J2150">
        <v>0</v>
      </c>
      <c r="K2150">
        <v>0</v>
      </c>
      <c r="L2150">
        <v>50</v>
      </c>
      <c r="M2150">
        <v>20</v>
      </c>
      <c r="N2150">
        <v>1</v>
      </c>
      <c r="O2150" s="7">
        <v>0</v>
      </c>
      <c r="P2150" s="8">
        <f t="shared" si="4"/>
        <v>1019</v>
      </c>
      <c r="Q2150" s="7">
        <v>18</v>
      </c>
      <c r="R2150" t="str">
        <f>_xlfn.CONCAT(Tabel1[[#This Row],[KlubNr]]," - ",Tabel1[[#This Row],[Klubnavn]])</f>
        <v>65 - Kaj Lykke Golfklub</v>
      </c>
      <c r="S2150">
        <f>Tabel1[[#This Row],[Fleks mænd]]+Tabel1[[#This Row],[Fleks damer]]</f>
        <v>70</v>
      </c>
      <c r="T2150">
        <f>Tabel1[[#This Row],[Junior drenge]]+Tabel1[[#This Row],[Junior piger]]+Tabel1[[#This Row],[Junior drenge uden banetill.]]+Tabel1[[#This Row],[Junior piger uden banetill.]]+Tabel1[[#This Row],[Senior mænd]]+Tabel1[[#This Row],[Senior damer]]</f>
        <v>948</v>
      </c>
      <c r="U2150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2150">
        <f>Tabel1[[#This Row],[Senior mænd]]+Tabel1[[#This Row],[Senior damer]]</f>
        <v>900</v>
      </c>
      <c r="W2150">
        <f>Tabel1[[#This Row],[Langdist mænd]]+Tabel1[[#This Row],[Langdist damer]]</f>
        <v>1</v>
      </c>
      <c r="X2150">
        <f>Tabel1[[#This Row],[I alt]]</f>
        <v>1019</v>
      </c>
      <c r="Y2150">
        <f>Tabel1[[#This Row],[Passive]]</f>
        <v>18</v>
      </c>
      <c r="Z2150">
        <f>Tabel1[[#This Row],[Total Aktive]]+Tabel1[[#This Row],[Total Passive]]</f>
        <v>1037</v>
      </c>
    </row>
    <row r="2151" spans="1:26" x14ac:dyDescent="0.2">
      <c r="A2151">
        <v>2022</v>
      </c>
      <c r="B2151">
        <v>41</v>
      </c>
      <c r="C2151" t="s">
        <v>104</v>
      </c>
      <c r="D2151">
        <v>13</v>
      </c>
      <c r="E2151">
        <v>3</v>
      </c>
      <c r="F2151">
        <v>12</v>
      </c>
      <c r="G2151">
        <v>2</v>
      </c>
      <c r="H2151">
        <v>354</v>
      </c>
      <c r="I2151">
        <v>150</v>
      </c>
      <c r="J2151">
        <v>0</v>
      </c>
      <c r="K2151">
        <v>0</v>
      </c>
      <c r="L2151">
        <v>0</v>
      </c>
      <c r="M2151">
        <v>0</v>
      </c>
      <c r="N2151">
        <v>0</v>
      </c>
      <c r="O2151" s="7">
        <v>0</v>
      </c>
      <c r="P2151" s="8">
        <f t="shared" si="4"/>
        <v>534</v>
      </c>
      <c r="Q2151" s="7">
        <v>149</v>
      </c>
      <c r="R2151" t="str">
        <f>_xlfn.CONCAT(Tabel1[[#This Row],[KlubNr]]," - ",Tabel1[[#This Row],[Klubnavn]])</f>
        <v>41 - Kalundborg Golfklub</v>
      </c>
      <c r="S2151">
        <f>Tabel1[[#This Row],[Fleks mænd]]+Tabel1[[#This Row],[Fleks damer]]</f>
        <v>0</v>
      </c>
      <c r="T2151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2151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151">
        <f>Tabel1[[#This Row],[Senior mænd]]+Tabel1[[#This Row],[Senior damer]]</f>
        <v>504</v>
      </c>
      <c r="W2151">
        <f>Tabel1[[#This Row],[Langdist mænd]]+Tabel1[[#This Row],[Langdist damer]]</f>
        <v>0</v>
      </c>
      <c r="X2151">
        <f>Tabel1[[#This Row],[I alt]]</f>
        <v>534</v>
      </c>
      <c r="Y2151">
        <f>Tabel1[[#This Row],[Passive]]</f>
        <v>149</v>
      </c>
      <c r="Z2151">
        <f>Tabel1[[#This Row],[Total Aktive]]+Tabel1[[#This Row],[Total Passive]]</f>
        <v>683</v>
      </c>
    </row>
    <row r="2152" spans="1:26" x14ac:dyDescent="0.2">
      <c r="A2152">
        <v>2022</v>
      </c>
      <c r="B2152">
        <v>75</v>
      </c>
      <c r="C2152" t="s">
        <v>80</v>
      </c>
      <c r="D2152">
        <v>21</v>
      </c>
      <c r="E2152">
        <v>3</v>
      </c>
      <c r="F2152">
        <v>26</v>
      </c>
      <c r="G2152">
        <v>5</v>
      </c>
      <c r="H2152">
        <v>441</v>
      </c>
      <c r="I2152">
        <v>145</v>
      </c>
      <c r="J2152">
        <v>0</v>
      </c>
      <c r="K2152">
        <v>0</v>
      </c>
      <c r="L2152">
        <v>164</v>
      </c>
      <c r="M2152">
        <v>66</v>
      </c>
      <c r="N2152">
        <v>7</v>
      </c>
      <c r="O2152" s="7">
        <v>5</v>
      </c>
      <c r="P2152" s="8">
        <f t="shared" si="4"/>
        <v>883</v>
      </c>
      <c r="Q2152" s="7">
        <v>4</v>
      </c>
      <c r="R2152" t="str">
        <f>_xlfn.CONCAT(Tabel1[[#This Row],[KlubNr]]," - ",Tabel1[[#This Row],[Klubnavn]])</f>
        <v>75 - Kalø Golf Club</v>
      </c>
      <c r="S2152">
        <f>Tabel1[[#This Row],[Fleks mænd]]+Tabel1[[#This Row],[Fleks damer]]</f>
        <v>230</v>
      </c>
      <c r="T2152">
        <f>Tabel1[[#This Row],[Junior drenge]]+Tabel1[[#This Row],[Junior piger]]+Tabel1[[#This Row],[Junior drenge uden banetill.]]+Tabel1[[#This Row],[Junior piger uden banetill.]]+Tabel1[[#This Row],[Senior mænd]]+Tabel1[[#This Row],[Senior damer]]</f>
        <v>641</v>
      </c>
      <c r="U2152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2152">
        <f>Tabel1[[#This Row],[Senior mænd]]+Tabel1[[#This Row],[Senior damer]]</f>
        <v>586</v>
      </c>
      <c r="W2152">
        <f>Tabel1[[#This Row],[Langdist mænd]]+Tabel1[[#This Row],[Langdist damer]]</f>
        <v>12</v>
      </c>
      <c r="X2152">
        <f>Tabel1[[#This Row],[I alt]]</f>
        <v>883</v>
      </c>
      <c r="Y2152">
        <f>Tabel1[[#This Row],[Passive]]</f>
        <v>4</v>
      </c>
      <c r="Z2152">
        <f>Tabel1[[#This Row],[Total Aktive]]+Tabel1[[#This Row],[Total Passive]]</f>
        <v>887</v>
      </c>
    </row>
    <row r="2153" spans="1:26" x14ac:dyDescent="0.2">
      <c r="A2153">
        <v>2022</v>
      </c>
      <c r="B2153">
        <v>187</v>
      </c>
      <c r="C2153" t="s">
        <v>198</v>
      </c>
      <c r="D2153">
        <v>2</v>
      </c>
      <c r="E2153">
        <v>0</v>
      </c>
      <c r="F2153">
        <v>0</v>
      </c>
      <c r="G2153">
        <v>0</v>
      </c>
      <c r="H2153">
        <v>90</v>
      </c>
      <c r="I2153">
        <v>44</v>
      </c>
      <c r="J2153">
        <v>0</v>
      </c>
      <c r="K2153">
        <v>0</v>
      </c>
      <c r="L2153">
        <v>5</v>
      </c>
      <c r="M2153">
        <v>2</v>
      </c>
      <c r="N2153">
        <v>7</v>
      </c>
      <c r="O2153" s="7">
        <v>1</v>
      </c>
      <c r="P2153" s="8">
        <f t="shared" si="4"/>
        <v>151</v>
      </c>
      <c r="Q2153" s="7">
        <v>5</v>
      </c>
      <c r="R2153" t="str">
        <f>_xlfn.CONCAT(Tabel1[[#This Row],[KlubNr]]," - ",Tabel1[[#This Row],[Klubnavn]])</f>
        <v>187 - Karup Å Golfklub</v>
      </c>
      <c r="S2153">
        <f>Tabel1[[#This Row],[Fleks mænd]]+Tabel1[[#This Row],[Fleks damer]]</f>
        <v>7</v>
      </c>
      <c r="T2153">
        <f>Tabel1[[#This Row],[Junior drenge]]+Tabel1[[#This Row],[Junior piger]]+Tabel1[[#This Row],[Junior drenge uden banetill.]]+Tabel1[[#This Row],[Junior piger uden banetill.]]+Tabel1[[#This Row],[Senior mænd]]+Tabel1[[#This Row],[Senior damer]]</f>
        <v>136</v>
      </c>
      <c r="U2153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2153">
        <f>Tabel1[[#This Row],[Senior mænd]]+Tabel1[[#This Row],[Senior damer]]</f>
        <v>134</v>
      </c>
      <c r="W2153">
        <f>Tabel1[[#This Row],[Langdist mænd]]+Tabel1[[#This Row],[Langdist damer]]</f>
        <v>8</v>
      </c>
      <c r="X2153">
        <f>Tabel1[[#This Row],[I alt]]</f>
        <v>151</v>
      </c>
      <c r="Y2153">
        <f>Tabel1[[#This Row],[Passive]]</f>
        <v>5</v>
      </c>
      <c r="Z2153">
        <f>Tabel1[[#This Row],[Total Aktive]]+Tabel1[[#This Row],[Total Passive]]</f>
        <v>156</v>
      </c>
    </row>
    <row r="2154" spans="1:26" x14ac:dyDescent="0.2">
      <c r="A2154">
        <v>2022</v>
      </c>
      <c r="B2154">
        <v>903</v>
      </c>
      <c r="C2154" t="s">
        <v>209</v>
      </c>
      <c r="D2154">
        <v>17</v>
      </c>
      <c r="E2154">
        <v>1</v>
      </c>
      <c r="F2154">
        <v>14</v>
      </c>
      <c r="G2154">
        <v>5</v>
      </c>
      <c r="H2154">
        <v>306</v>
      </c>
      <c r="I2154">
        <v>101</v>
      </c>
      <c r="J2154">
        <v>0</v>
      </c>
      <c r="K2154">
        <v>1</v>
      </c>
      <c r="L2154">
        <v>516</v>
      </c>
      <c r="M2154">
        <v>144</v>
      </c>
      <c r="N2154">
        <v>12</v>
      </c>
      <c r="O2154" s="7">
        <v>1</v>
      </c>
      <c r="P2154" s="8">
        <f t="shared" si="4"/>
        <v>1118</v>
      </c>
      <c r="Q2154" s="7">
        <v>66</v>
      </c>
      <c r="R2154" t="str">
        <f>_xlfn.CONCAT(Tabel1[[#This Row],[KlubNr]]," - ",Tabel1[[#This Row],[Klubnavn]])</f>
        <v>903 - Kellers Park Golf Club</v>
      </c>
      <c r="S2154">
        <f>Tabel1[[#This Row],[Fleks mænd]]+Tabel1[[#This Row],[Fleks damer]]</f>
        <v>660</v>
      </c>
      <c r="T2154">
        <f>Tabel1[[#This Row],[Junior drenge]]+Tabel1[[#This Row],[Junior piger]]+Tabel1[[#This Row],[Junior drenge uden banetill.]]+Tabel1[[#This Row],[Junior piger uden banetill.]]+Tabel1[[#This Row],[Senior mænd]]+Tabel1[[#This Row],[Senior damer]]</f>
        <v>444</v>
      </c>
      <c r="U2154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2154">
        <f>Tabel1[[#This Row],[Senior mænd]]+Tabel1[[#This Row],[Senior damer]]</f>
        <v>407</v>
      </c>
      <c r="W2154">
        <f>Tabel1[[#This Row],[Langdist mænd]]+Tabel1[[#This Row],[Langdist damer]]</f>
        <v>13</v>
      </c>
      <c r="X2154">
        <f>Tabel1[[#This Row],[I alt]]</f>
        <v>1118</v>
      </c>
      <c r="Y2154">
        <f>Tabel1[[#This Row],[Passive]]</f>
        <v>66</v>
      </c>
      <c r="Z2154">
        <f>Tabel1[[#This Row],[Total Aktive]]+Tabel1[[#This Row],[Total Passive]]</f>
        <v>1184</v>
      </c>
    </row>
    <row r="2155" spans="1:26" x14ac:dyDescent="0.2">
      <c r="A2155">
        <v>2022</v>
      </c>
      <c r="B2155">
        <v>33</v>
      </c>
      <c r="C2155" t="s">
        <v>50</v>
      </c>
      <c r="D2155">
        <v>51</v>
      </c>
      <c r="E2155">
        <v>18</v>
      </c>
      <c r="F2155">
        <v>23</v>
      </c>
      <c r="G2155">
        <v>11</v>
      </c>
      <c r="H2155">
        <v>678</v>
      </c>
      <c r="I2155">
        <v>419</v>
      </c>
      <c r="J2155">
        <v>0</v>
      </c>
      <c r="K2155">
        <v>0</v>
      </c>
      <c r="L2155">
        <v>58</v>
      </c>
      <c r="M2155">
        <v>48</v>
      </c>
      <c r="N2155">
        <v>7</v>
      </c>
      <c r="O2155" s="7">
        <v>1</v>
      </c>
      <c r="P2155" s="8">
        <f t="shared" si="4"/>
        <v>1314</v>
      </c>
      <c r="Q2155" s="7">
        <v>104</v>
      </c>
      <c r="R2155" t="str">
        <f>_xlfn.CONCAT(Tabel1[[#This Row],[KlubNr]]," - ",Tabel1[[#This Row],[Klubnavn]])</f>
        <v>33 - Kokkedal Golfklub</v>
      </c>
      <c r="S2155">
        <f>Tabel1[[#This Row],[Fleks mænd]]+Tabel1[[#This Row],[Fleks damer]]</f>
        <v>106</v>
      </c>
      <c r="T2155">
        <f>Tabel1[[#This Row],[Junior drenge]]+Tabel1[[#This Row],[Junior piger]]+Tabel1[[#This Row],[Junior drenge uden banetill.]]+Tabel1[[#This Row],[Junior piger uden banetill.]]+Tabel1[[#This Row],[Senior mænd]]+Tabel1[[#This Row],[Senior damer]]</f>
        <v>1200</v>
      </c>
      <c r="U2155">
        <f>Tabel1[[#This Row],[Junior drenge]]+Tabel1[[#This Row],[Junior piger]]+Tabel1[[#This Row],[Junior drenge uden banetill.]]+Tabel1[[#This Row],[Junior piger uden banetill.]]+Tabel1[[#This Row],[Fleks drenge]]+Tabel1[[#This Row],[Fleks piger]]</f>
        <v>103</v>
      </c>
      <c r="V2155">
        <f>Tabel1[[#This Row],[Senior mænd]]+Tabel1[[#This Row],[Senior damer]]</f>
        <v>1097</v>
      </c>
      <c r="W2155">
        <f>Tabel1[[#This Row],[Langdist mænd]]+Tabel1[[#This Row],[Langdist damer]]</f>
        <v>8</v>
      </c>
      <c r="X2155">
        <f>Tabel1[[#This Row],[I alt]]</f>
        <v>1314</v>
      </c>
      <c r="Y2155">
        <f>Tabel1[[#This Row],[Passive]]</f>
        <v>104</v>
      </c>
      <c r="Z2155">
        <f>Tabel1[[#This Row],[Total Aktive]]+Tabel1[[#This Row],[Total Passive]]</f>
        <v>1418</v>
      </c>
    </row>
    <row r="2156" spans="1:26" x14ac:dyDescent="0.2">
      <c r="A2156">
        <v>2022</v>
      </c>
      <c r="B2156">
        <v>7</v>
      </c>
      <c r="C2156" t="s">
        <v>46</v>
      </c>
      <c r="D2156">
        <v>42</v>
      </c>
      <c r="E2156">
        <v>6</v>
      </c>
      <c r="F2156">
        <v>30</v>
      </c>
      <c r="G2156">
        <v>8</v>
      </c>
      <c r="H2156">
        <v>761</v>
      </c>
      <c r="I2156">
        <v>240</v>
      </c>
      <c r="J2156">
        <v>0</v>
      </c>
      <c r="K2156">
        <v>0</v>
      </c>
      <c r="L2156">
        <v>74</v>
      </c>
      <c r="M2156">
        <v>81</v>
      </c>
      <c r="N2156">
        <v>3</v>
      </c>
      <c r="O2156" s="7">
        <v>0</v>
      </c>
      <c r="P2156" s="8">
        <f t="shared" si="4"/>
        <v>1245</v>
      </c>
      <c r="Q2156" s="7">
        <v>33</v>
      </c>
      <c r="R2156" t="str">
        <f>_xlfn.CONCAT(Tabel1[[#This Row],[KlubNr]]," - ",Tabel1[[#This Row],[Klubnavn]])</f>
        <v>7 - Kolding Golf Club</v>
      </c>
      <c r="S2156">
        <f>Tabel1[[#This Row],[Fleks mænd]]+Tabel1[[#This Row],[Fleks damer]]</f>
        <v>155</v>
      </c>
      <c r="T2156">
        <f>Tabel1[[#This Row],[Junior drenge]]+Tabel1[[#This Row],[Junior piger]]+Tabel1[[#This Row],[Junior drenge uden banetill.]]+Tabel1[[#This Row],[Junior piger uden banetill.]]+Tabel1[[#This Row],[Senior mænd]]+Tabel1[[#This Row],[Senior damer]]</f>
        <v>1087</v>
      </c>
      <c r="U2156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2156">
        <f>Tabel1[[#This Row],[Senior mænd]]+Tabel1[[#This Row],[Senior damer]]</f>
        <v>1001</v>
      </c>
      <c r="W2156">
        <f>Tabel1[[#This Row],[Langdist mænd]]+Tabel1[[#This Row],[Langdist damer]]</f>
        <v>3</v>
      </c>
      <c r="X2156">
        <f>Tabel1[[#This Row],[I alt]]</f>
        <v>1245</v>
      </c>
      <c r="Y2156">
        <f>Tabel1[[#This Row],[Passive]]</f>
        <v>33</v>
      </c>
      <c r="Z2156">
        <f>Tabel1[[#This Row],[Total Aktive]]+Tabel1[[#This Row],[Total Passive]]</f>
        <v>1278</v>
      </c>
    </row>
    <row r="2157" spans="1:26" x14ac:dyDescent="0.2">
      <c r="A2157">
        <v>2022</v>
      </c>
      <c r="B2157">
        <v>14</v>
      </c>
      <c r="C2157" t="s">
        <v>86</v>
      </c>
      <c r="D2157">
        <v>37</v>
      </c>
      <c r="E2157">
        <v>7</v>
      </c>
      <c r="F2157">
        <v>0</v>
      </c>
      <c r="G2157">
        <v>0</v>
      </c>
      <c r="H2157">
        <v>511</v>
      </c>
      <c r="I2157">
        <v>208</v>
      </c>
      <c r="J2157">
        <v>0</v>
      </c>
      <c r="K2157">
        <v>0</v>
      </c>
      <c r="L2157">
        <v>116</v>
      </c>
      <c r="M2157">
        <v>92</v>
      </c>
      <c r="N2157">
        <v>10</v>
      </c>
      <c r="O2157" s="7">
        <v>7</v>
      </c>
      <c r="P2157" s="8">
        <f t="shared" si="4"/>
        <v>988</v>
      </c>
      <c r="Q2157" s="7">
        <v>84</v>
      </c>
      <c r="R2157" t="str">
        <f>_xlfn.CONCAT(Tabel1[[#This Row],[KlubNr]]," - ",Tabel1[[#This Row],[Klubnavn]])</f>
        <v>14 - Korsør Golf Klub</v>
      </c>
      <c r="S2157">
        <f>Tabel1[[#This Row],[Fleks mænd]]+Tabel1[[#This Row],[Fleks damer]]</f>
        <v>208</v>
      </c>
      <c r="T2157">
        <f>Tabel1[[#This Row],[Junior drenge]]+Tabel1[[#This Row],[Junior piger]]+Tabel1[[#This Row],[Junior drenge uden banetill.]]+Tabel1[[#This Row],[Junior piger uden banetill.]]+Tabel1[[#This Row],[Senior mænd]]+Tabel1[[#This Row],[Senior damer]]</f>
        <v>763</v>
      </c>
      <c r="U2157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2157">
        <f>Tabel1[[#This Row],[Senior mænd]]+Tabel1[[#This Row],[Senior damer]]</f>
        <v>719</v>
      </c>
      <c r="W2157">
        <f>Tabel1[[#This Row],[Langdist mænd]]+Tabel1[[#This Row],[Langdist damer]]</f>
        <v>17</v>
      </c>
      <c r="X2157">
        <f>Tabel1[[#This Row],[I alt]]</f>
        <v>988</v>
      </c>
      <c r="Y2157">
        <f>Tabel1[[#This Row],[Passive]]</f>
        <v>84</v>
      </c>
      <c r="Z2157">
        <f>Tabel1[[#This Row],[Total Aktive]]+Tabel1[[#This Row],[Total Passive]]</f>
        <v>1072</v>
      </c>
    </row>
    <row r="2158" spans="1:26" x14ac:dyDescent="0.2">
      <c r="A2158">
        <v>2022</v>
      </c>
      <c r="B2158">
        <v>1</v>
      </c>
      <c r="C2158" t="s">
        <v>55</v>
      </c>
      <c r="D2158">
        <v>57</v>
      </c>
      <c r="E2158">
        <v>19</v>
      </c>
      <c r="F2158">
        <v>38</v>
      </c>
      <c r="G2158">
        <v>13</v>
      </c>
      <c r="H2158">
        <v>628</v>
      </c>
      <c r="I2158">
        <v>364</v>
      </c>
      <c r="J2158">
        <v>0</v>
      </c>
      <c r="K2158">
        <v>0</v>
      </c>
      <c r="L2158">
        <v>53</v>
      </c>
      <c r="M2158">
        <v>62</v>
      </c>
      <c r="N2158">
        <v>0</v>
      </c>
      <c r="O2158" s="7">
        <v>0</v>
      </c>
      <c r="P2158" s="8">
        <f t="shared" si="4"/>
        <v>1234</v>
      </c>
      <c r="Q2158" s="7">
        <v>293</v>
      </c>
      <c r="R2158" t="str">
        <f>_xlfn.CONCAT(Tabel1[[#This Row],[KlubNr]]," - ",Tabel1[[#This Row],[Klubnavn]])</f>
        <v>1 - Københavns Golf Klub</v>
      </c>
      <c r="S2158">
        <f>Tabel1[[#This Row],[Fleks mænd]]+Tabel1[[#This Row],[Fleks damer]]</f>
        <v>115</v>
      </c>
      <c r="T2158">
        <f>Tabel1[[#This Row],[Junior drenge]]+Tabel1[[#This Row],[Junior piger]]+Tabel1[[#This Row],[Junior drenge uden banetill.]]+Tabel1[[#This Row],[Junior piger uden banetill.]]+Tabel1[[#This Row],[Senior mænd]]+Tabel1[[#This Row],[Senior damer]]</f>
        <v>1119</v>
      </c>
      <c r="U2158">
        <f>Tabel1[[#This Row],[Junior drenge]]+Tabel1[[#This Row],[Junior piger]]+Tabel1[[#This Row],[Junior drenge uden banetill.]]+Tabel1[[#This Row],[Junior piger uden banetill.]]+Tabel1[[#This Row],[Fleks drenge]]+Tabel1[[#This Row],[Fleks piger]]</f>
        <v>127</v>
      </c>
      <c r="V2158">
        <f>Tabel1[[#This Row],[Senior mænd]]+Tabel1[[#This Row],[Senior damer]]</f>
        <v>992</v>
      </c>
      <c r="W2158">
        <f>Tabel1[[#This Row],[Langdist mænd]]+Tabel1[[#This Row],[Langdist damer]]</f>
        <v>0</v>
      </c>
      <c r="X2158">
        <f>Tabel1[[#This Row],[I alt]]</f>
        <v>1234</v>
      </c>
      <c r="Y2158">
        <f>Tabel1[[#This Row],[Passive]]</f>
        <v>293</v>
      </c>
      <c r="Z2158">
        <f>Tabel1[[#This Row],[Total Aktive]]+Tabel1[[#This Row],[Total Passive]]</f>
        <v>1527</v>
      </c>
    </row>
    <row r="2159" spans="1:26" x14ac:dyDescent="0.2">
      <c r="A2159">
        <v>2022</v>
      </c>
      <c r="B2159">
        <v>24</v>
      </c>
      <c r="C2159" t="s">
        <v>31</v>
      </c>
      <c r="D2159">
        <v>47</v>
      </c>
      <c r="E2159">
        <v>27</v>
      </c>
      <c r="F2159">
        <v>5</v>
      </c>
      <c r="G2159">
        <v>2</v>
      </c>
      <c r="H2159">
        <v>642</v>
      </c>
      <c r="I2159">
        <v>245</v>
      </c>
      <c r="J2159">
        <v>0</v>
      </c>
      <c r="K2159">
        <v>0</v>
      </c>
      <c r="L2159">
        <v>343</v>
      </c>
      <c r="M2159">
        <v>248</v>
      </c>
      <c r="N2159">
        <v>3</v>
      </c>
      <c r="O2159" s="7">
        <v>1</v>
      </c>
      <c r="P2159" s="8">
        <f t="shared" si="4"/>
        <v>1563</v>
      </c>
      <c r="Q2159" s="7">
        <v>42</v>
      </c>
      <c r="R2159" t="str">
        <f>_xlfn.CONCAT(Tabel1[[#This Row],[KlubNr]]," - ",Tabel1[[#This Row],[Klubnavn]])</f>
        <v>24 - Køge Golf Klub</v>
      </c>
      <c r="S2159">
        <f>Tabel1[[#This Row],[Fleks mænd]]+Tabel1[[#This Row],[Fleks damer]]</f>
        <v>591</v>
      </c>
      <c r="T2159">
        <f>Tabel1[[#This Row],[Junior drenge]]+Tabel1[[#This Row],[Junior piger]]+Tabel1[[#This Row],[Junior drenge uden banetill.]]+Tabel1[[#This Row],[Junior piger uden banetill.]]+Tabel1[[#This Row],[Senior mænd]]+Tabel1[[#This Row],[Senior damer]]</f>
        <v>968</v>
      </c>
      <c r="U2159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2159">
        <f>Tabel1[[#This Row],[Senior mænd]]+Tabel1[[#This Row],[Senior damer]]</f>
        <v>887</v>
      </c>
      <c r="W2159">
        <f>Tabel1[[#This Row],[Langdist mænd]]+Tabel1[[#This Row],[Langdist damer]]</f>
        <v>4</v>
      </c>
      <c r="X2159">
        <f>Tabel1[[#This Row],[I alt]]</f>
        <v>1563</v>
      </c>
      <c r="Y2159">
        <f>Tabel1[[#This Row],[Passive]]</f>
        <v>42</v>
      </c>
      <c r="Z2159">
        <f>Tabel1[[#This Row],[Total Aktive]]+Tabel1[[#This Row],[Total Passive]]</f>
        <v>1605</v>
      </c>
    </row>
    <row r="2160" spans="1:26" x14ac:dyDescent="0.2">
      <c r="A2160">
        <v>2022</v>
      </c>
      <c r="B2160">
        <v>132</v>
      </c>
      <c r="C2160" t="s">
        <v>175</v>
      </c>
      <c r="D2160">
        <v>5</v>
      </c>
      <c r="E2160">
        <v>3</v>
      </c>
      <c r="F2160">
        <v>1</v>
      </c>
      <c r="G2160">
        <v>3</v>
      </c>
      <c r="H2160">
        <v>163</v>
      </c>
      <c r="I2160">
        <v>86</v>
      </c>
      <c r="J2160">
        <v>7</v>
      </c>
      <c r="K2160">
        <v>0</v>
      </c>
      <c r="L2160">
        <v>824</v>
      </c>
      <c r="M2160">
        <v>166</v>
      </c>
      <c r="N2160">
        <v>55</v>
      </c>
      <c r="O2160" s="7">
        <v>18</v>
      </c>
      <c r="P2160" s="8">
        <f t="shared" si="4"/>
        <v>1331</v>
      </c>
      <c r="Q2160" s="7">
        <v>28</v>
      </c>
      <c r="R2160" t="str">
        <f>_xlfn.CONCAT(Tabel1[[#This Row],[KlubNr]]," - ",Tabel1[[#This Row],[Klubnavn]])</f>
        <v>132 - Langelands Golf Klub</v>
      </c>
      <c r="S2160">
        <f>Tabel1[[#This Row],[Fleks mænd]]+Tabel1[[#This Row],[Fleks damer]]</f>
        <v>990</v>
      </c>
      <c r="T2160">
        <f>Tabel1[[#This Row],[Junior drenge]]+Tabel1[[#This Row],[Junior piger]]+Tabel1[[#This Row],[Junior drenge uden banetill.]]+Tabel1[[#This Row],[Junior piger uden banetill.]]+Tabel1[[#This Row],[Senior mænd]]+Tabel1[[#This Row],[Senior damer]]</f>
        <v>261</v>
      </c>
      <c r="U2160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2160">
        <f>Tabel1[[#This Row],[Senior mænd]]+Tabel1[[#This Row],[Senior damer]]</f>
        <v>249</v>
      </c>
      <c r="W2160">
        <f>Tabel1[[#This Row],[Langdist mænd]]+Tabel1[[#This Row],[Langdist damer]]</f>
        <v>73</v>
      </c>
      <c r="X2160">
        <f>Tabel1[[#This Row],[I alt]]</f>
        <v>1331</v>
      </c>
      <c r="Y2160">
        <f>Tabel1[[#This Row],[Passive]]</f>
        <v>28</v>
      </c>
      <c r="Z2160">
        <f>Tabel1[[#This Row],[Total Aktive]]+Tabel1[[#This Row],[Total Passive]]</f>
        <v>1359</v>
      </c>
    </row>
    <row r="2161" spans="1:26" x14ac:dyDescent="0.2">
      <c r="A2161">
        <v>2022</v>
      </c>
      <c r="B2161">
        <v>909</v>
      </c>
      <c r="C2161" t="s">
        <v>215</v>
      </c>
      <c r="D2161">
        <v>9</v>
      </c>
      <c r="E2161">
        <v>3</v>
      </c>
      <c r="F2161">
        <v>5</v>
      </c>
      <c r="G2161">
        <v>5</v>
      </c>
      <c r="H2161">
        <v>403</v>
      </c>
      <c r="I2161">
        <v>149</v>
      </c>
      <c r="J2161">
        <v>0</v>
      </c>
      <c r="K2161">
        <v>0</v>
      </c>
      <c r="L2161">
        <v>15</v>
      </c>
      <c r="M2161">
        <v>7</v>
      </c>
      <c r="N2161">
        <v>3</v>
      </c>
      <c r="O2161" s="7">
        <v>2</v>
      </c>
      <c r="P2161" s="8">
        <f t="shared" si="4"/>
        <v>601</v>
      </c>
      <c r="Q2161" s="7">
        <v>8</v>
      </c>
      <c r="R2161" t="str">
        <f>_xlfn.CONCAT(Tabel1[[#This Row],[KlubNr]]," - ",Tabel1[[#This Row],[Klubnavn]])</f>
        <v>909 - Langesø Golf A/S</v>
      </c>
      <c r="S2161">
        <f>Tabel1[[#This Row],[Fleks mænd]]+Tabel1[[#This Row],[Fleks damer]]</f>
        <v>22</v>
      </c>
      <c r="T2161">
        <f>Tabel1[[#This Row],[Junior drenge]]+Tabel1[[#This Row],[Junior piger]]+Tabel1[[#This Row],[Junior drenge uden banetill.]]+Tabel1[[#This Row],[Junior piger uden banetill.]]+Tabel1[[#This Row],[Senior mænd]]+Tabel1[[#This Row],[Senior damer]]</f>
        <v>574</v>
      </c>
      <c r="U2161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2161">
        <f>Tabel1[[#This Row],[Senior mænd]]+Tabel1[[#This Row],[Senior damer]]</f>
        <v>552</v>
      </c>
      <c r="W2161">
        <f>Tabel1[[#This Row],[Langdist mænd]]+Tabel1[[#This Row],[Langdist damer]]</f>
        <v>5</v>
      </c>
      <c r="X2161">
        <f>Tabel1[[#This Row],[I alt]]</f>
        <v>601</v>
      </c>
      <c r="Y2161">
        <f>Tabel1[[#This Row],[Passive]]</f>
        <v>8</v>
      </c>
      <c r="Z2161">
        <f>Tabel1[[#This Row],[Total Aktive]]+Tabel1[[#This Row],[Total Passive]]</f>
        <v>609</v>
      </c>
    </row>
    <row r="2162" spans="1:26" x14ac:dyDescent="0.2">
      <c r="A2162">
        <v>2022</v>
      </c>
      <c r="B2162">
        <v>169</v>
      </c>
      <c r="C2162" t="s">
        <v>99</v>
      </c>
      <c r="D2162">
        <v>13</v>
      </c>
      <c r="E2162">
        <v>11</v>
      </c>
      <c r="F2162">
        <v>7</v>
      </c>
      <c r="G2162">
        <v>6</v>
      </c>
      <c r="H2162">
        <v>571</v>
      </c>
      <c r="I2162">
        <v>143</v>
      </c>
      <c r="J2162">
        <v>0</v>
      </c>
      <c r="K2162">
        <v>0</v>
      </c>
      <c r="L2162">
        <v>79</v>
      </c>
      <c r="M2162">
        <v>45</v>
      </c>
      <c r="N2162">
        <v>0</v>
      </c>
      <c r="O2162" s="7">
        <v>0</v>
      </c>
      <c r="P2162" s="8">
        <f t="shared" si="4"/>
        <v>875</v>
      </c>
      <c r="Q2162" s="7">
        <v>0</v>
      </c>
      <c r="R2162" t="str">
        <f>_xlfn.CONCAT(Tabel1[[#This Row],[KlubNr]]," - ",Tabel1[[#This Row],[Klubnavn]])</f>
        <v>169 - Ledreborg Palace Golf Club</v>
      </c>
      <c r="S2162">
        <f>Tabel1[[#This Row],[Fleks mænd]]+Tabel1[[#This Row],[Fleks damer]]</f>
        <v>124</v>
      </c>
      <c r="T2162">
        <f>Tabel1[[#This Row],[Junior drenge]]+Tabel1[[#This Row],[Junior piger]]+Tabel1[[#This Row],[Junior drenge uden banetill.]]+Tabel1[[#This Row],[Junior piger uden banetill.]]+Tabel1[[#This Row],[Senior mænd]]+Tabel1[[#This Row],[Senior damer]]</f>
        <v>751</v>
      </c>
      <c r="U2162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2162">
        <f>Tabel1[[#This Row],[Senior mænd]]+Tabel1[[#This Row],[Senior damer]]</f>
        <v>714</v>
      </c>
      <c r="W2162">
        <f>Tabel1[[#This Row],[Langdist mænd]]+Tabel1[[#This Row],[Langdist damer]]</f>
        <v>0</v>
      </c>
      <c r="X2162">
        <f>Tabel1[[#This Row],[I alt]]</f>
        <v>875</v>
      </c>
      <c r="Y2162">
        <f>Tabel1[[#This Row],[Passive]]</f>
        <v>0</v>
      </c>
      <c r="Z2162">
        <f>Tabel1[[#This Row],[Total Aktive]]+Tabel1[[#This Row],[Total Passive]]</f>
        <v>875</v>
      </c>
    </row>
    <row r="2163" spans="1:26" x14ac:dyDescent="0.2">
      <c r="A2163">
        <v>2022</v>
      </c>
      <c r="B2163">
        <v>60</v>
      </c>
      <c r="C2163" t="s">
        <v>95</v>
      </c>
      <c r="D2163">
        <v>14</v>
      </c>
      <c r="E2163">
        <v>3</v>
      </c>
      <c r="F2163">
        <v>9</v>
      </c>
      <c r="G2163">
        <v>3</v>
      </c>
      <c r="H2163">
        <v>453</v>
      </c>
      <c r="I2163">
        <v>175</v>
      </c>
      <c r="J2163">
        <v>3</v>
      </c>
      <c r="K2163">
        <v>1</v>
      </c>
      <c r="L2163">
        <v>76</v>
      </c>
      <c r="M2163">
        <v>30</v>
      </c>
      <c r="N2163">
        <v>6</v>
      </c>
      <c r="O2163" s="7">
        <v>1</v>
      </c>
      <c r="P2163" s="8">
        <f t="shared" si="4"/>
        <v>774</v>
      </c>
      <c r="Q2163" s="7">
        <v>202</v>
      </c>
      <c r="R2163" t="str">
        <f>_xlfn.CONCAT(Tabel1[[#This Row],[KlubNr]]," - ",Tabel1[[#This Row],[Klubnavn]])</f>
        <v>60 - Lemvig Golfklub</v>
      </c>
      <c r="S2163">
        <f>Tabel1[[#This Row],[Fleks mænd]]+Tabel1[[#This Row],[Fleks damer]]</f>
        <v>106</v>
      </c>
      <c r="T2163">
        <f>Tabel1[[#This Row],[Junior drenge]]+Tabel1[[#This Row],[Junior piger]]+Tabel1[[#This Row],[Junior drenge uden banetill.]]+Tabel1[[#This Row],[Junior piger uden banetill.]]+Tabel1[[#This Row],[Senior mænd]]+Tabel1[[#This Row],[Senior damer]]</f>
        <v>657</v>
      </c>
      <c r="U2163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163">
        <f>Tabel1[[#This Row],[Senior mænd]]+Tabel1[[#This Row],[Senior damer]]</f>
        <v>628</v>
      </c>
      <c r="W2163">
        <f>Tabel1[[#This Row],[Langdist mænd]]+Tabel1[[#This Row],[Langdist damer]]</f>
        <v>7</v>
      </c>
      <c r="X2163">
        <f>Tabel1[[#This Row],[I alt]]</f>
        <v>774</v>
      </c>
      <c r="Y2163">
        <f>Tabel1[[#This Row],[Passive]]</f>
        <v>202</v>
      </c>
      <c r="Z2163">
        <f>Tabel1[[#This Row],[Total Aktive]]+Tabel1[[#This Row],[Total Passive]]</f>
        <v>976</v>
      </c>
    </row>
    <row r="2164" spans="1:26" x14ac:dyDescent="0.2">
      <c r="A2164">
        <v>2022</v>
      </c>
      <c r="B2164">
        <v>89</v>
      </c>
      <c r="C2164" t="s">
        <v>232</v>
      </c>
      <c r="D2164">
        <v>21</v>
      </c>
      <c r="E2164">
        <v>5</v>
      </c>
      <c r="F2164">
        <v>13</v>
      </c>
      <c r="G2164">
        <v>10</v>
      </c>
      <c r="H2164">
        <v>525</v>
      </c>
      <c r="I2164">
        <v>261</v>
      </c>
      <c r="J2164">
        <v>0</v>
      </c>
      <c r="K2164">
        <v>0</v>
      </c>
      <c r="L2164">
        <v>76</v>
      </c>
      <c r="M2164">
        <v>38</v>
      </c>
      <c r="N2164">
        <v>6</v>
      </c>
      <c r="O2164" s="7">
        <v>4</v>
      </c>
      <c r="P2164" s="8">
        <f t="shared" si="4"/>
        <v>959</v>
      </c>
      <c r="Q2164" s="7">
        <v>8</v>
      </c>
      <c r="R2164" t="str">
        <f>_xlfn.CONCAT(Tabel1[[#This Row],[KlubNr]]," - ",Tabel1[[#This Row],[Klubnavn]])</f>
        <v xml:space="preserve">89 - Lillebælt </v>
      </c>
      <c r="S2164">
        <f>Tabel1[[#This Row],[Fleks mænd]]+Tabel1[[#This Row],[Fleks damer]]</f>
        <v>114</v>
      </c>
      <c r="T2164">
        <f>Tabel1[[#This Row],[Junior drenge]]+Tabel1[[#This Row],[Junior piger]]+Tabel1[[#This Row],[Junior drenge uden banetill.]]+Tabel1[[#This Row],[Junior piger uden banetill.]]+Tabel1[[#This Row],[Senior mænd]]+Tabel1[[#This Row],[Senior damer]]</f>
        <v>835</v>
      </c>
      <c r="U2164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2164">
        <f>Tabel1[[#This Row],[Senior mænd]]+Tabel1[[#This Row],[Senior damer]]</f>
        <v>786</v>
      </c>
      <c r="W2164">
        <f>Tabel1[[#This Row],[Langdist mænd]]+Tabel1[[#This Row],[Langdist damer]]</f>
        <v>10</v>
      </c>
      <c r="X2164">
        <f>Tabel1[[#This Row],[I alt]]</f>
        <v>959</v>
      </c>
      <c r="Y2164">
        <f>Tabel1[[#This Row],[Passive]]</f>
        <v>8</v>
      </c>
      <c r="Z2164">
        <f>Tabel1[[#This Row],[Total Aktive]]+Tabel1[[#This Row],[Total Passive]]</f>
        <v>967</v>
      </c>
    </row>
    <row r="2165" spans="1:26" x14ac:dyDescent="0.2">
      <c r="A2165">
        <v>2022</v>
      </c>
      <c r="B2165">
        <v>904</v>
      </c>
      <c r="C2165" t="s">
        <v>238</v>
      </c>
      <c r="D2165">
        <v>5</v>
      </c>
      <c r="E2165">
        <v>0</v>
      </c>
      <c r="F2165">
        <v>0</v>
      </c>
      <c r="G2165">
        <v>0</v>
      </c>
      <c r="H2165">
        <v>217</v>
      </c>
      <c r="I2165">
        <v>83</v>
      </c>
      <c r="J2165">
        <v>0</v>
      </c>
      <c r="K2165">
        <v>0</v>
      </c>
      <c r="L2165">
        <v>39</v>
      </c>
      <c r="M2165">
        <v>10</v>
      </c>
      <c r="N2165">
        <v>0</v>
      </c>
      <c r="O2165" s="7">
        <v>0</v>
      </c>
      <c r="P2165" s="8">
        <f t="shared" si="4"/>
        <v>354</v>
      </c>
      <c r="Q2165" s="7">
        <v>1</v>
      </c>
      <c r="R2165" t="str">
        <f>_xlfn.CONCAT(Tabel1[[#This Row],[KlubNr]]," - ",Tabel1[[#This Row],[Klubnavn]])</f>
        <v>904 - Ølstykke Golf</v>
      </c>
      <c r="S2165">
        <f>Tabel1[[#This Row],[Fleks mænd]]+Tabel1[[#This Row],[Fleks damer]]</f>
        <v>49</v>
      </c>
      <c r="T2165">
        <f>Tabel1[[#This Row],[Junior drenge]]+Tabel1[[#This Row],[Junior piger]]+Tabel1[[#This Row],[Junior drenge uden banetill.]]+Tabel1[[#This Row],[Junior piger uden banetill.]]+Tabel1[[#This Row],[Senior mænd]]+Tabel1[[#This Row],[Senior damer]]</f>
        <v>305</v>
      </c>
      <c r="U2165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2165">
        <f>Tabel1[[#This Row],[Senior mænd]]+Tabel1[[#This Row],[Senior damer]]</f>
        <v>300</v>
      </c>
      <c r="W2165">
        <f>Tabel1[[#This Row],[Langdist mænd]]+Tabel1[[#This Row],[Langdist damer]]</f>
        <v>0</v>
      </c>
      <c r="X2165">
        <f>Tabel1[[#This Row],[I alt]]</f>
        <v>354</v>
      </c>
      <c r="Y2165">
        <f>Tabel1[[#This Row],[Passive]]</f>
        <v>1</v>
      </c>
      <c r="Z2165">
        <f>Tabel1[[#This Row],[Total Aktive]]+Tabel1[[#This Row],[Total Passive]]</f>
        <v>355</v>
      </c>
    </row>
    <row r="2166" spans="1:26" x14ac:dyDescent="0.2">
      <c r="A2166">
        <v>2022</v>
      </c>
      <c r="B2166">
        <v>202</v>
      </c>
      <c r="C2166" t="s">
        <v>219</v>
      </c>
      <c r="D2166">
        <v>31</v>
      </c>
      <c r="E2166">
        <v>7</v>
      </c>
      <c r="F2166">
        <v>0</v>
      </c>
      <c r="G2166">
        <v>0</v>
      </c>
      <c r="H2166">
        <v>306</v>
      </c>
      <c r="I2166">
        <v>69</v>
      </c>
      <c r="J2166">
        <v>4</v>
      </c>
      <c r="K2166">
        <v>1</v>
      </c>
      <c r="L2166">
        <v>336</v>
      </c>
      <c r="M2166">
        <v>78</v>
      </c>
      <c r="N2166">
        <v>25</v>
      </c>
      <c r="O2166" s="7">
        <v>16</v>
      </c>
      <c r="P2166" s="8">
        <f t="shared" si="4"/>
        <v>873</v>
      </c>
      <c r="Q2166" s="7">
        <v>3</v>
      </c>
      <c r="R2166" t="str">
        <f>_xlfn.CONCAT(Tabel1[[#This Row],[KlubNr]]," - ",Tabel1[[#This Row],[Klubnavn]])</f>
        <v>202 - Lübker Golf Klub</v>
      </c>
      <c r="S2166">
        <f>Tabel1[[#This Row],[Fleks mænd]]+Tabel1[[#This Row],[Fleks damer]]</f>
        <v>414</v>
      </c>
      <c r="T2166">
        <f>Tabel1[[#This Row],[Junior drenge]]+Tabel1[[#This Row],[Junior piger]]+Tabel1[[#This Row],[Junior drenge uden banetill.]]+Tabel1[[#This Row],[Junior piger uden banetill.]]+Tabel1[[#This Row],[Senior mænd]]+Tabel1[[#This Row],[Senior damer]]</f>
        <v>413</v>
      </c>
      <c r="U2166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2166">
        <f>Tabel1[[#This Row],[Senior mænd]]+Tabel1[[#This Row],[Senior damer]]</f>
        <v>375</v>
      </c>
      <c r="W2166">
        <f>Tabel1[[#This Row],[Langdist mænd]]+Tabel1[[#This Row],[Langdist damer]]</f>
        <v>41</v>
      </c>
      <c r="X2166">
        <f>Tabel1[[#This Row],[I alt]]</f>
        <v>873</v>
      </c>
      <c r="Y2166">
        <f>Tabel1[[#This Row],[Passive]]</f>
        <v>3</v>
      </c>
      <c r="Z2166">
        <f>Tabel1[[#This Row],[Total Aktive]]+Tabel1[[#This Row],[Total Passive]]</f>
        <v>876</v>
      </c>
    </row>
    <row r="2167" spans="1:26" x14ac:dyDescent="0.2">
      <c r="A2167">
        <v>2022</v>
      </c>
      <c r="B2167">
        <v>185</v>
      </c>
      <c r="C2167" t="s">
        <v>182</v>
      </c>
      <c r="D2167">
        <v>26</v>
      </c>
      <c r="E2167">
        <v>4</v>
      </c>
      <c r="F2167">
        <v>1</v>
      </c>
      <c r="G2167">
        <v>0</v>
      </c>
      <c r="H2167">
        <v>549</v>
      </c>
      <c r="I2167">
        <v>88</v>
      </c>
      <c r="J2167">
        <v>0</v>
      </c>
      <c r="K2167">
        <v>0</v>
      </c>
      <c r="L2167">
        <v>174</v>
      </c>
      <c r="M2167">
        <v>103</v>
      </c>
      <c r="N2167">
        <v>6</v>
      </c>
      <c r="O2167" s="7">
        <v>1</v>
      </c>
      <c r="P2167" s="8">
        <f t="shared" si="4"/>
        <v>952</v>
      </c>
      <c r="Q2167" s="7">
        <v>36</v>
      </c>
      <c r="R2167" t="str">
        <f>_xlfn.CONCAT(Tabel1[[#This Row],[KlubNr]]," - ",Tabel1[[#This Row],[Klubnavn]])</f>
        <v>185 - Lyngbygaard Golf Klub</v>
      </c>
      <c r="S2167">
        <f>Tabel1[[#This Row],[Fleks mænd]]+Tabel1[[#This Row],[Fleks damer]]</f>
        <v>277</v>
      </c>
      <c r="T2167">
        <f>Tabel1[[#This Row],[Junior drenge]]+Tabel1[[#This Row],[Junior piger]]+Tabel1[[#This Row],[Junior drenge uden banetill.]]+Tabel1[[#This Row],[Junior piger uden banetill.]]+Tabel1[[#This Row],[Senior mænd]]+Tabel1[[#This Row],[Senior damer]]</f>
        <v>668</v>
      </c>
      <c r="U2167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167">
        <f>Tabel1[[#This Row],[Senior mænd]]+Tabel1[[#This Row],[Senior damer]]</f>
        <v>637</v>
      </c>
      <c r="W2167">
        <f>Tabel1[[#This Row],[Langdist mænd]]+Tabel1[[#This Row],[Langdist damer]]</f>
        <v>7</v>
      </c>
      <c r="X2167">
        <f>Tabel1[[#This Row],[I alt]]</f>
        <v>952</v>
      </c>
      <c r="Y2167">
        <f>Tabel1[[#This Row],[Passive]]</f>
        <v>36</v>
      </c>
      <c r="Z2167">
        <f>Tabel1[[#This Row],[Total Aktive]]+Tabel1[[#This Row],[Total Passive]]</f>
        <v>988</v>
      </c>
    </row>
    <row r="2168" spans="1:26" x14ac:dyDescent="0.2">
      <c r="A2168">
        <v>2022</v>
      </c>
      <c r="B2168">
        <v>113</v>
      </c>
      <c r="C2168" t="s">
        <v>62</v>
      </c>
      <c r="D2168">
        <v>15</v>
      </c>
      <c r="E2168">
        <v>4</v>
      </c>
      <c r="F2168">
        <v>9</v>
      </c>
      <c r="G2168">
        <v>4</v>
      </c>
      <c r="H2168">
        <v>168</v>
      </c>
      <c r="I2168">
        <v>106</v>
      </c>
      <c r="J2168">
        <v>0</v>
      </c>
      <c r="K2168">
        <v>1</v>
      </c>
      <c r="L2168">
        <v>923</v>
      </c>
      <c r="M2168">
        <v>224</v>
      </c>
      <c r="N2168">
        <v>42</v>
      </c>
      <c r="O2168" s="7">
        <v>30</v>
      </c>
      <c r="P2168" s="8">
        <f t="shared" si="4"/>
        <v>1526</v>
      </c>
      <c r="Q2168" s="7">
        <v>4</v>
      </c>
      <c r="R2168" t="str">
        <f>_xlfn.CONCAT(Tabel1[[#This Row],[KlubNr]]," - ",Tabel1[[#This Row],[Klubnavn]])</f>
        <v>113 - Læsø Seaside Golf Klub</v>
      </c>
      <c r="S2168">
        <f>Tabel1[[#This Row],[Fleks mænd]]+Tabel1[[#This Row],[Fleks damer]]</f>
        <v>1147</v>
      </c>
      <c r="T2168">
        <f>Tabel1[[#This Row],[Junior drenge]]+Tabel1[[#This Row],[Junior piger]]+Tabel1[[#This Row],[Junior drenge uden banetill.]]+Tabel1[[#This Row],[Junior piger uden banetill.]]+Tabel1[[#This Row],[Senior mænd]]+Tabel1[[#This Row],[Senior damer]]</f>
        <v>306</v>
      </c>
      <c r="U2168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168">
        <f>Tabel1[[#This Row],[Senior mænd]]+Tabel1[[#This Row],[Senior damer]]</f>
        <v>274</v>
      </c>
      <c r="W2168">
        <f>Tabel1[[#This Row],[Langdist mænd]]+Tabel1[[#This Row],[Langdist damer]]</f>
        <v>72</v>
      </c>
      <c r="X2168">
        <f>Tabel1[[#This Row],[I alt]]</f>
        <v>1526</v>
      </c>
      <c r="Y2168">
        <f>Tabel1[[#This Row],[Passive]]</f>
        <v>4</v>
      </c>
      <c r="Z2168">
        <f>Tabel1[[#This Row],[Total Aktive]]+Tabel1[[#This Row],[Total Passive]]</f>
        <v>1530</v>
      </c>
    </row>
    <row r="2169" spans="1:26" x14ac:dyDescent="0.2">
      <c r="A2169">
        <v>2022</v>
      </c>
      <c r="B2169">
        <v>146</v>
      </c>
      <c r="C2169" t="s">
        <v>189</v>
      </c>
      <c r="D2169">
        <v>11</v>
      </c>
      <c r="E2169">
        <v>0</v>
      </c>
      <c r="F2169">
        <v>8</v>
      </c>
      <c r="G2169">
        <v>5</v>
      </c>
      <c r="H2169">
        <v>158</v>
      </c>
      <c r="I2169">
        <v>64</v>
      </c>
      <c r="J2169">
        <v>0</v>
      </c>
      <c r="K2169">
        <v>0</v>
      </c>
      <c r="L2169">
        <v>29</v>
      </c>
      <c r="M2169">
        <v>15</v>
      </c>
      <c r="N2169">
        <v>9</v>
      </c>
      <c r="O2169" s="7">
        <v>4</v>
      </c>
      <c r="P2169" s="8">
        <f t="shared" si="4"/>
        <v>303</v>
      </c>
      <c r="Q2169" s="7">
        <v>8</v>
      </c>
      <c r="R2169" t="str">
        <f>_xlfn.CONCAT(Tabel1[[#This Row],[KlubNr]]," - ",Tabel1[[#This Row],[Klubnavn]])</f>
        <v>146 - Løgstør Golfklub</v>
      </c>
      <c r="S2169">
        <f>Tabel1[[#This Row],[Fleks mænd]]+Tabel1[[#This Row],[Fleks damer]]</f>
        <v>44</v>
      </c>
      <c r="T2169">
        <f>Tabel1[[#This Row],[Junior drenge]]+Tabel1[[#This Row],[Junior piger]]+Tabel1[[#This Row],[Junior drenge uden banetill.]]+Tabel1[[#This Row],[Junior piger uden banetill.]]+Tabel1[[#This Row],[Senior mænd]]+Tabel1[[#This Row],[Senior damer]]</f>
        <v>246</v>
      </c>
      <c r="U2169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169">
        <f>Tabel1[[#This Row],[Senior mænd]]+Tabel1[[#This Row],[Senior damer]]</f>
        <v>222</v>
      </c>
      <c r="W2169">
        <f>Tabel1[[#This Row],[Langdist mænd]]+Tabel1[[#This Row],[Langdist damer]]</f>
        <v>13</v>
      </c>
      <c r="X2169">
        <f>Tabel1[[#This Row],[I alt]]</f>
        <v>303</v>
      </c>
      <c r="Y2169">
        <f>Tabel1[[#This Row],[Passive]]</f>
        <v>8</v>
      </c>
      <c r="Z2169">
        <f>Tabel1[[#This Row],[Total Aktive]]+Tabel1[[#This Row],[Total Passive]]</f>
        <v>311</v>
      </c>
    </row>
    <row r="2170" spans="1:26" x14ac:dyDescent="0.2">
      <c r="A2170">
        <v>2022</v>
      </c>
      <c r="B2170">
        <v>93</v>
      </c>
      <c r="C2170" t="s">
        <v>172</v>
      </c>
      <c r="D2170">
        <v>16</v>
      </c>
      <c r="E2170">
        <v>1</v>
      </c>
      <c r="F2170">
        <v>1</v>
      </c>
      <c r="G2170">
        <v>0</v>
      </c>
      <c r="H2170">
        <v>190</v>
      </c>
      <c r="I2170">
        <v>97</v>
      </c>
      <c r="J2170">
        <v>0</v>
      </c>
      <c r="K2170">
        <v>0</v>
      </c>
      <c r="L2170">
        <v>31</v>
      </c>
      <c r="M2170">
        <v>14</v>
      </c>
      <c r="N2170">
        <v>20</v>
      </c>
      <c r="O2170" s="7">
        <v>11</v>
      </c>
      <c r="P2170" s="8">
        <f t="shared" si="4"/>
        <v>381</v>
      </c>
      <c r="Q2170" s="7">
        <v>11</v>
      </c>
      <c r="R2170" t="str">
        <f>_xlfn.CONCAT(Tabel1[[#This Row],[KlubNr]]," - ",Tabel1[[#This Row],[Klubnavn]])</f>
        <v>93 - Løkken Golfklub</v>
      </c>
      <c r="S2170">
        <f>Tabel1[[#This Row],[Fleks mænd]]+Tabel1[[#This Row],[Fleks damer]]</f>
        <v>45</v>
      </c>
      <c r="T2170">
        <f>Tabel1[[#This Row],[Junior drenge]]+Tabel1[[#This Row],[Junior piger]]+Tabel1[[#This Row],[Junior drenge uden banetill.]]+Tabel1[[#This Row],[Junior piger uden banetill.]]+Tabel1[[#This Row],[Senior mænd]]+Tabel1[[#This Row],[Senior damer]]</f>
        <v>305</v>
      </c>
      <c r="U2170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170">
        <f>Tabel1[[#This Row],[Senior mænd]]+Tabel1[[#This Row],[Senior damer]]</f>
        <v>287</v>
      </c>
      <c r="W2170">
        <f>Tabel1[[#This Row],[Langdist mænd]]+Tabel1[[#This Row],[Langdist damer]]</f>
        <v>31</v>
      </c>
      <c r="X2170">
        <f>Tabel1[[#This Row],[I alt]]</f>
        <v>381</v>
      </c>
      <c r="Y2170">
        <f>Tabel1[[#This Row],[Passive]]</f>
        <v>11</v>
      </c>
      <c r="Z2170">
        <f>Tabel1[[#This Row],[Total Aktive]]+Tabel1[[#This Row],[Total Passive]]</f>
        <v>392</v>
      </c>
    </row>
    <row r="2171" spans="1:26" x14ac:dyDescent="0.2">
      <c r="A2171">
        <v>2022</v>
      </c>
      <c r="B2171">
        <v>176</v>
      </c>
      <c r="C2171" t="s">
        <v>162</v>
      </c>
      <c r="D2171">
        <v>8</v>
      </c>
      <c r="E2171">
        <v>2</v>
      </c>
      <c r="F2171">
        <v>3</v>
      </c>
      <c r="G2171">
        <v>1</v>
      </c>
      <c r="H2171">
        <v>304</v>
      </c>
      <c r="I2171">
        <v>137</v>
      </c>
      <c r="J2171">
        <v>0</v>
      </c>
      <c r="K2171">
        <v>0</v>
      </c>
      <c r="L2171">
        <v>48</v>
      </c>
      <c r="M2171">
        <v>26</v>
      </c>
      <c r="N2171">
        <v>20</v>
      </c>
      <c r="O2171" s="7">
        <v>9</v>
      </c>
      <c r="P2171" s="8">
        <f t="shared" si="4"/>
        <v>558</v>
      </c>
      <c r="Q2171" s="7">
        <v>33</v>
      </c>
      <c r="R2171" t="str">
        <f>_xlfn.CONCAT(Tabel1[[#This Row],[KlubNr]]," - ",Tabel1[[#This Row],[Klubnavn]])</f>
        <v>176 - Mariagerfjord Golfklub</v>
      </c>
      <c r="S2171">
        <f>Tabel1[[#This Row],[Fleks mænd]]+Tabel1[[#This Row],[Fleks damer]]</f>
        <v>74</v>
      </c>
      <c r="T2171">
        <f>Tabel1[[#This Row],[Junior drenge]]+Tabel1[[#This Row],[Junior piger]]+Tabel1[[#This Row],[Junior drenge uden banetill.]]+Tabel1[[#This Row],[Junior piger uden banetill.]]+Tabel1[[#This Row],[Senior mænd]]+Tabel1[[#This Row],[Senior damer]]</f>
        <v>455</v>
      </c>
      <c r="U2171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2171">
        <f>Tabel1[[#This Row],[Senior mænd]]+Tabel1[[#This Row],[Senior damer]]</f>
        <v>441</v>
      </c>
      <c r="W2171">
        <f>Tabel1[[#This Row],[Langdist mænd]]+Tabel1[[#This Row],[Langdist damer]]</f>
        <v>29</v>
      </c>
      <c r="X2171">
        <f>Tabel1[[#This Row],[I alt]]</f>
        <v>558</v>
      </c>
      <c r="Y2171">
        <f>Tabel1[[#This Row],[Passive]]</f>
        <v>33</v>
      </c>
      <c r="Z2171">
        <f>Tabel1[[#This Row],[Total Aktive]]+Tabel1[[#This Row],[Total Passive]]</f>
        <v>591</v>
      </c>
    </row>
    <row r="2172" spans="1:26" x14ac:dyDescent="0.2">
      <c r="A2172">
        <v>2022</v>
      </c>
      <c r="B2172">
        <v>69</v>
      </c>
      <c r="C2172" t="s">
        <v>135</v>
      </c>
      <c r="D2172">
        <v>27</v>
      </c>
      <c r="E2172">
        <v>2</v>
      </c>
      <c r="F2172">
        <v>7</v>
      </c>
      <c r="G2172">
        <v>7</v>
      </c>
      <c r="H2172">
        <v>316</v>
      </c>
      <c r="I2172">
        <v>139</v>
      </c>
      <c r="J2172">
        <v>0</v>
      </c>
      <c r="K2172">
        <v>0</v>
      </c>
      <c r="L2172">
        <v>78</v>
      </c>
      <c r="M2172">
        <v>58</v>
      </c>
      <c r="N2172">
        <v>1</v>
      </c>
      <c r="O2172" s="7">
        <v>0</v>
      </c>
      <c r="P2172" s="8">
        <f t="shared" si="4"/>
        <v>635</v>
      </c>
      <c r="Q2172" s="7">
        <v>100</v>
      </c>
      <c r="R2172" t="str">
        <f>_xlfn.CONCAT(Tabel1[[#This Row],[KlubNr]]," - ",Tabel1[[#This Row],[Klubnavn]])</f>
        <v>69 - Maribo Sø Golfklub</v>
      </c>
      <c r="S2172">
        <f>Tabel1[[#This Row],[Fleks mænd]]+Tabel1[[#This Row],[Fleks damer]]</f>
        <v>136</v>
      </c>
      <c r="T2172">
        <f>Tabel1[[#This Row],[Junior drenge]]+Tabel1[[#This Row],[Junior piger]]+Tabel1[[#This Row],[Junior drenge uden banetill.]]+Tabel1[[#This Row],[Junior piger uden banetill.]]+Tabel1[[#This Row],[Senior mænd]]+Tabel1[[#This Row],[Senior damer]]</f>
        <v>498</v>
      </c>
      <c r="U2172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2172">
        <f>Tabel1[[#This Row],[Senior mænd]]+Tabel1[[#This Row],[Senior damer]]</f>
        <v>455</v>
      </c>
      <c r="W2172">
        <f>Tabel1[[#This Row],[Langdist mænd]]+Tabel1[[#This Row],[Langdist damer]]</f>
        <v>1</v>
      </c>
      <c r="X2172">
        <f>Tabel1[[#This Row],[I alt]]</f>
        <v>635</v>
      </c>
      <c r="Y2172">
        <f>Tabel1[[#This Row],[Passive]]</f>
        <v>100</v>
      </c>
      <c r="Z2172">
        <f>Tabel1[[#This Row],[Total Aktive]]+Tabel1[[#This Row],[Total Passive]]</f>
        <v>735</v>
      </c>
    </row>
    <row r="2173" spans="1:26" x14ac:dyDescent="0.2">
      <c r="A2173">
        <v>2022</v>
      </c>
      <c r="B2173">
        <v>118</v>
      </c>
      <c r="C2173" t="s">
        <v>133</v>
      </c>
      <c r="D2173">
        <v>18</v>
      </c>
      <c r="E2173">
        <v>7</v>
      </c>
      <c r="F2173">
        <v>1</v>
      </c>
      <c r="G2173">
        <v>1</v>
      </c>
      <c r="H2173">
        <v>307</v>
      </c>
      <c r="I2173">
        <v>154</v>
      </c>
      <c r="J2173">
        <v>0</v>
      </c>
      <c r="K2173">
        <v>0</v>
      </c>
      <c r="L2173">
        <v>90</v>
      </c>
      <c r="M2173">
        <v>72</v>
      </c>
      <c r="N2173">
        <v>0</v>
      </c>
      <c r="O2173" s="7">
        <v>0</v>
      </c>
      <c r="P2173" s="8">
        <f t="shared" si="4"/>
        <v>650</v>
      </c>
      <c r="Q2173" s="7">
        <v>62</v>
      </c>
      <c r="R2173" t="str">
        <f>_xlfn.CONCAT(Tabel1[[#This Row],[KlubNr]]," - ",Tabel1[[#This Row],[Klubnavn]])</f>
        <v>118 - Marielyst Golf Klub</v>
      </c>
      <c r="S2173">
        <f>Tabel1[[#This Row],[Fleks mænd]]+Tabel1[[#This Row],[Fleks damer]]</f>
        <v>162</v>
      </c>
      <c r="T2173">
        <f>Tabel1[[#This Row],[Junior drenge]]+Tabel1[[#This Row],[Junior piger]]+Tabel1[[#This Row],[Junior drenge uden banetill.]]+Tabel1[[#This Row],[Junior piger uden banetill.]]+Tabel1[[#This Row],[Senior mænd]]+Tabel1[[#This Row],[Senior damer]]</f>
        <v>488</v>
      </c>
      <c r="U2173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173">
        <f>Tabel1[[#This Row],[Senior mænd]]+Tabel1[[#This Row],[Senior damer]]</f>
        <v>461</v>
      </c>
      <c r="W2173">
        <f>Tabel1[[#This Row],[Langdist mænd]]+Tabel1[[#This Row],[Langdist damer]]</f>
        <v>0</v>
      </c>
      <c r="X2173">
        <f>Tabel1[[#This Row],[I alt]]</f>
        <v>650</v>
      </c>
      <c r="Y2173">
        <f>Tabel1[[#This Row],[Passive]]</f>
        <v>62</v>
      </c>
      <c r="Z2173">
        <f>Tabel1[[#This Row],[Total Aktive]]+Tabel1[[#This Row],[Total Passive]]</f>
        <v>712</v>
      </c>
    </row>
    <row r="2174" spans="1:26" x14ac:dyDescent="0.2">
      <c r="A2174">
        <v>2022</v>
      </c>
      <c r="B2174">
        <v>912</v>
      </c>
      <c r="C2174" t="s">
        <v>159</v>
      </c>
      <c r="D2174">
        <v>3</v>
      </c>
      <c r="E2174">
        <v>0</v>
      </c>
      <c r="F2174">
        <v>0</v>
      </c>
      <c r="G2174">
        <v>0</v>
      </c>
      <c r="H2174">
        <v>278</v>
      </c>
      <c r="I2174">
        <v>109</v>
      </c>
      <c r="J2174">
        <v>1</v>
      </c>
      <c r="K2174">
        <v>0</v>
      </c>
      <c r="L2174">
        <v>305</v>
      </c>
      <c r="M2174">
        <v>74</v>
      </c>
      <c r="N2174">
        <v>0</v>
      </c>
      <c r="O2174" s="7">
        <v>0</v>
      </c>
      <c r="P2174" s="8">
        <f t="shared" si="4"/>
        <v>770</v>
      </c>
      <c r="Q2174" s="7">
        <v>22</v>
      </c>
      <c r="R2174" t="str">
        <f>_xlfn.CONCAT(Tabel1[[#This Row],[KlubNr]]," - ",Tabel1[[#This Row],[Klubnavn]])</f>
        <v>912 - Markusminde Golf</v>
      </c>
      <c r="S2174">
        <f>Tabel1[[#This Row],[Fleks mænd]]+Tabel1[[#This Row],[Fleks damer]]</f>
        <v>379</v>
      </c>
      <c r="T2174">
        <f>Tabel1[[#This Row],[Junior drenge]]+Tabel1[[#This Row],[Junior piger]]+Tabel1[[#This Row],[Junior drenge uden banetill.]]+Tabel1[[#This Row],[Junior piger uden banetill.]]+Tabel1[[#This Row],[Senior mænd]]+Tabel1[[#This Row],[Senior damer]]</f>
        <v>390</v>
      </c>
      <c r="U2174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2174">
        <f>Tabel1[[#This Row],[Senior mænd]]+Tabel1[[#This Row],[Senior damer]]</f>
        <v>387</v>
      </c>
      <c r="W2174">
        <f>Tabel1[[#This Row],[Langdist mænd]]+Tabel1[[#This Row],[Langdist damer]]</f>
        <v>0</v>
      </c>
      <c r="X2174">
        <f>Tabel1[[#This Row],[I alt]]</f>
        <v>770</v>
      </c>
      <c r="Y2174">
        <f>Tabel1[[#This Row],[Passive]]</f>
        <v>22</v>
      </c>
      <c r="Z2174">
        <f>Tabel1[[#This Row],[Total Aktive]]+Tabel1[[#This Row],[Total Passive]]</f>
        <v>792</v>
      </c>
    </row>
    <row r="2175" spans="1:26" x14ac:dyDescent="0.2">
      <c r="A2175">
        <v>2022</v>
      </c>
      <c r="B2175">
        <v>136</v>
      </c>
      <c r="C2175" t="s">
        <v>53</v>
      </c>
      <c r="D2175">
        <v>0</v>
      </c>
      <c r="E2175">
        <v>0</v>
      </c>
      <c r="F2175">
        <v>0</v>
      </c>
      <c r="G2175">
        <v>0</v>
      </c>
      <c r="H2175">
        <v>60</v>
      </c>
      <c r="I2175">
        <v>21</v>
      </c>
      <c r="J2175">
        <v>0</v>
      </c>
      <c r="K2175">
        <v>0</v>
      </c>
      <c r="L2175">
        <v>146</v>
      </c>
      <c r="M2175">
        <v>36</v>
      </c>
      <c r="N2175">
        <v>14</v>
      </c>
      <c r="O2175" s="7">
        <v>8</v>
      </c>
      <c r="P2175" s="8">
        <f t="shared" si="4"/>
        <v>285</v>
      </c>
      <c r="Q2175" s="7">
        <v>0</v>
      </c>
      <c r="R2175" t="str">
        <f>_xlfn.CONCAT(Tabel1[[#This Row],[KlubNr]]," - ",Tabel1[[#This Row],[Klubnavn]])</f>
        <v>136 - Mensalgård Golfklub</v>
      </c>
      <c r="S2175">
        <f>Tabel1[[#This Row],[Fleks mænd]]+Tabel1[[#This Row],[Fleks damer]]</f>
        <v>182</v>
      </c>
      <c r="T2175">
        <f>Tabel1[[#This Row],[Junior drenge]]+Tabel1[[#This Row],[Junior piger]]+Tabel1[[#This Row],[Junior drenge uden banetill.]]+Tabel1[[#This Row],[Junior piger uden banetill.]]+Tabel1[[#This Row],[Senior mænd]]+Tabel1[[#This Row],[Senior damer]]</f>
        <v>81</v>
      </c>
      <c r="U2175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175">
        <f>Tabel1[[#This Row],[Senior mænd]]+Tabel1[[#This Row],[Senior damer]]</f>
        <v>81</v>
      </c>
      <c r="W2175">
        <f>Tabel1[[#This Row],[Langdist mænd]]+Tabel1[[#This Row],[Langdist damer]]</f>
        <v>22</v>
      </c>
      <c r="X2175">
        <f>Tabel1[[#This Row],[I alt]]</f>
        <v>285</v>
      </c>
      <c r="Y2175">
        <f>Tabel1[[#This Row],[Passive]]</f>
        <v>0</v>
      </c>
      <c r="Z2175">
        <f>Tabel1[[#This Row],[Total Aktive]]+Tabel1[[#This Row],[Total Passive]]</f>
        <v>285</v>
      </c>
    </row>
    <row r="2176" spans="1:26" x14ac:dyDescent="0.2">
      <c r="A2176">
        <v>2022</v>
      </c>
      <c r="B2176">
        <v>182</v>
      </c>
      <c r="C2176" t="s">
        <v>188</v>
      </c>
      <c r="D2176">
        <v>13</v>
      </c>
      <c r="E2176">
        <v>2</v>
      </c>
      <c r="F2176">
        <v>0</v>
      </c>
      <c r="G2176">
        <v>0</v>
      </c>
      <c r="H2176">
        <v>229</v>
      </c>
      <c r="I2176">
        <v>82</v>
      </c>
      <c r="J2176">
        <v>0</v>
      </c>
      <c r="K2176">
        <v>0</v>
      </c>
      <c r="L2176">
        <v>17</v>
      </c>
      <c r="M2176">
        <v>5</v>
      </c>
      <c r="N2176">
        <v>20</v>
      </c>
      <c r="O2176" s="7">
        <v>3</v>
      </c>
      <c r="P2176" s="8">
        <f t="shared" si="4"/>
        <v>371</v>
      </c>
      <c r="Q2176" s="7">
        <v>23</v>
      </c>
      <c r="R2176" t="str">
        <f>_xlfn.CONCAT(Tabel1[[#This Row],[KlubNr]]," - ",Tabel1[[#This Row],[Klubnavn]])</f>
        <v>182 - Midtfyns Golfklub</v>
      </c>
      <c r="S2176">
        <f>Tabel1[[#This Row],[Fleks mænd]]+Tabel1[[#This Row],[Fleks damer]]</f>
        <v>22</v>
      </c>
      <c r="T2176">
        <f>Tabel1[[#This Row],[Junior drenge]]+Tabel1[[#This Row],[Junior piger]]+Tabel1[[#This Row],[Junior drenge uden banetill.]]+Tabel1[[#This Row],[Junior piger uden banetill.]]+Tabel1[[#This Row],[Senior mænd]]+Tabel1[[#This Row],[Senior damer]]</f>
        <v>326</v>
      </c>
      <c r="U2176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2176">
        <f>Tabel1[[#This Row],[Senior mænd]]+Tabel1[[#This Row],[Senior damer]]</f>
        <v>311</v>
      </c>
      <c r="W2176">
        <f>Tabel1[[#This Row],[Langdist mænd]]+Tabel1[[#This Row],[Langdist damer]]</f>
        <v>23</v>
      </c>
      <c r="X2176">
        <f>Tabel1[[#This Row],[I alt]]</f>
        <v>371</v>
      </c>
      <c r="Y2176">
        <f>Tabel1[[#This Row],[Passive]]</f>
        <v>23</v>
      </c>
      <c r="Z2176">
        <f>Tabel1[[#This Row],[Total Aktive]]+Tabel1[[#This Row],[Total Passive]]</f>
        <v>394</v>
      </c>
    </row>
    <row r="2177" spans="1:26" x14ac:dyDescent="0.2">
      <c r="A2177">
        <v>2022</v>
      </c>
      <c r="B2177">
        <v>147</v>
      </c>
      <c r="C2177" t="s">
        <v>134</v>
      </c>
      <c r="D2177">
        <v>11</v>
      </c>
      <c r="E2177">
        <v>0</v>
      </c>
      <c r="F2177">
        <v>13</v>
      </c>
      <c r="G2177">
        <v>3</v>
      </c>
      <c r="H2177">
        <v>694</v>
      </c>
      <c r="I2177">
        <v>223</v>
      </c>
      <c r="J2177">
        <v>0</v>
      </c>
      <c r="K2177">
        <v>0</v>
      </c>
      <c r="L2177">
        <v>355</v>
      </c>
      <c r="M2177">
        <v>68</v>
      </c>
      <c r="N2177">
        <v>13</v>
      </c>
      <c r="O2177" s="7">
        <v>3</v>
      </c>
      <c r="P2177" s="8">
        <f t="shared" si="4"/>
        <v>1383</v>
      </c>
      <c r="Q2177" s="7">
        <v>30</v>
      </c>
      <c r="R2177" t="str">
        <f>_xlfn.CONCAT(Tabel1[[#This Row],[KlubNr]]," - ",Tabel1[[#This Row],[Klubnavn]])</f>
        <v>147 - Midtsjællands Golfklub</v>
      </c>
      <c r="S2177">
        <f>Tabel1[[#This Row],[Fleks mænd]]+Tabel1[[#This Row],[Fleks damer]]</f>
        <v>423</v>
      </c>
      <c r="T2177">
        <f>Tabel1[[#This Row],[Junior drenge]]+Tabel1[[#This Row],[Junior piger]]+Tabel1[[#This Row],[Junior drenge uden banetill.]]+Tabel1[[#This Row],[Junior piger uden banetill.]]+Tabel1[[#This Row],[Senior mænd]]+Tabel1[[#This Row],[Senior damer]]</f>
        <v>944</v>
      </c>
      <c r="U2177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177">
        <f>Tabel1[[#This Row],[Senior mænd]]+Tabel1[[#This Row],[Senior damer]]</f>
        <v>917</v>
      </c>
      <c r="W2177">
        <f>Tabel1[[#This Row],[Langdist mænd]]+Tabel1[[#This Row],[Langdist damer]]</f>
        <v>16</v>
      </c>
      <c r="X2177">
        <f>Tabel1[[#This Row],[I alt]]</f>
        <v>1383</v>
      </c>
      <c r="Y2177">
        <f>Tabel1[[#This Row],[Passive]]</f>
        <v>30</v>
      </c>
      <c r="Z2177">
        <f>Tabel1[[#This Row],[Total Aktive]]+Tabel1[[#This Row],[Total Passive]]</f>
        <v>1413</v>
      </c>
    </row>
    <row r="2178" spans="1:26" x14ac:dyDescent="0.2">
      <c r="A2178">
        <v>2022</v>
      </c>
      <c r="B2178">
        <v>79</v>
      </c>
      <c r="C2178" t="s">
        <v>64</v>
      </c>
      <c r="D2178">
        <v>22</v>
      </c>
      <c r="E2178">
        <v>1</v>
      </c>
      <c r="F2178">
        <v>11</v>
      </c>
      <c r="G2178">
        <v>1</v>
      </c>
      <c r="H2178">
        <v>756</v>
      </c>
      <c r="I2178">
        <v>341</v>
      </c>
      <c r="J2178">
        <v>0</v>
      </c>
      <c r="K2178">
        <v>0</v>
      </c>
      <c r="L2178">
        <v>1</v>
      </c>
      <c r="M2178">
        <v>0</v>
      </c>
      <c r="N2178">
        <v>8</v>
      </c>
      <c r="O2178" s="7">
        <v>3</v>
      </c>
      <c r="P2178" s="8">
        <f t="shared" si="4"/>
        <v>1144</v>
      </c>
      <c r="Q2178" s="7">
        <v>50</v>
      </c>
      <c r="R2178" t="str">
        <f>_xlfn.CONCAT(Tabel1[[#This Row],[KlubNr]]," - ",Tabel1[[#This Row],[Klubnavn]])</f>
        <v>79 - Mollerup Golf Club</v>
      </c>
      <c r="S2178">
        <f>Tabel1[[#This Row],[Fleks mænd]]+Tabel1[[#This Row],[Fleks damer]]</f>
        <v>1</v>
      </c>
      <c r="T2178">
        <f>Tabel1[[#This Row],[Junior drenge]]+Tabel1[[#This Row],[Junior piger]]+Tabel1[[#This Row],[Junior drenge uden banetill.]]+Tabel1[[#This Row],[Junior piger uden banetill.]]+Tabel1[[#This Row],[Senior mænd]]+Tabel1[[#This Row],[Senior damer]]</f>
        <v>1132</v>
      </c>
      <c r="U2178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178">
        <f>Tabel1[[#This Row],[Senior mænd]]+Tabel1[[#This Row],[Senior damer]]</f>
        <v>1097</v>
      </c>
      <c r="W2178">
        <f>Tabel1[[#This Row],[Langdist mænd]]+Tabel1[[#This Row],[Langdist damer]]</f>
        <v>11</v>
      </c>
      <c r="X2178">
        <f>Tabel1[[#This Row],[I alt]]</f>
        <v>1144</v>
      </c>
      <c r="Y2178">
        <f>Tabel1[[#This Row],[Passive]]</f>
        <v>50</v>
      </c>
      <c r="Z2178">
        <f>Tabel1[[#This Row],[Total Aktive]]+Tabel1[[#This Row],[Total Passive]]</f>
        <v>1194</v>
      </c>
    </row>
    <row r="2179" spans="1:26" x14ac:dyDescent="0.2">
      <c r="A2179">
        <v>2022</v>
      </c>
      <c r="B2179">
        <v>57</v>
      </c>
      <c r="C2179" t="s">
        <v>218</v>
      </c>
      <c r="D2179">
        <v>19</v>
      </c>
      <c r="E2179">
        <v>3</v>
      </c>
      <c r="F2179">
        <v>12</v>
      </c>
      <c r="G2179">
        <v>9</v>
      </c>
      <c r="H2179">
        <v>454</v>
      </c>
      <c r="I2179">
        <v>174</v>
      </c>
      <c r="J2179">
        <v>0</v>
      </c>
      <c r="K2179">
        <v>0</v>
      </c>
      <c r="L2179">
        <v>55</v>
      </c>
      <c r="M2179">
        <v>16</v>
      </c>
      <c r="N2179">
        <v>0</v>
      </c>
      <c r="O2179" s="7">
        <v>0</v>
      </c>
      <c r="P2179" s="8">
        <f t="shared" si="4"/>
        <v>742</v>
      </c>
      <c r="Q2179" s="7">
        <v>5</v>
      </c>
      <c r="R2179" t="str">
        <f>_xlfn.CONCAT(Tabel1[[#This Row],[KlubNr]]," - ",Tabel1[[#This Row],[Klubnavn]])</f>
        <v>57 - Morsø GolfKlub</v>
      </c>
      <c r="S2179">
        <f>Tabel1[[#This Row],[Fleks mænd]]+Tabel1[[#This Row],[Fleks damer]]</f>
        <v>71</v>
      </c>
      <c r="T2179">
        <f>Tabel1[[#This Row],[Junior drenge]]+Tabel1[[#This Row],[Junior piger]]+Tabel1[[#This Row],[Junior drenge uden banetill.]]+Tabel1[[#This Row],[Junior piger uden banetill.]]+Tabel1[[#This Row],[Senior mænd]]+Tabel1[[#This Row],[Senior damer]]</f>
        <v>671</v>
      </c>
      <c r="U2179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2179">
        <f>Tabel1[[#This Row],[Senior mænd]]+Tabel1[[#This Row],[Senior damer]]</f>
        <v>628</v>
      </c>
      <c r="W2179">
        <f>Tabel1[[#This Row],[Langdist mænd]]+Tabel1[[#This Row],[Langdist damer]]</f>
        <v>0</v>
      </c>
      <c r="X2179">
        <f>Tabel1[[#This Row],[I alt]]</f>
        <v>742</v>
      </c>
      <c r="Y2179">
        <f>Tabel1[[#This Row],[Passive]]</f>
        <v>5</v>
      </c>
      <c r="Z2179">
        <f>Tabel1[[#This Row],[Total Aktive]]+Tabel1[[#This Row],[Total Passive]]</f>
        <v>747</v>
      </c>
    </row>
    <row r="2180" spans="1:26" x14ac:dyDescent="0.2">
      <c r="A2180">
        <v>2022</v>
      </c>
      <c r="B2180">
        <v>28</v>
      </c>
      <c r="C2180" t="s">
        <v>48</v>
      </c>
      <c r="D2180">
        <v>22</v>
      </c>
      <c r="E2180">
        <v>6</v>
      </c>
      <c r="F2180">
        <v>13</v>
      </c>
      <c r="G2180">
        <v>3</v>
      </c>
      <c r="H2180">
        <v>829</v>
      </c>
      <c r="I2180">
        <v>238</v>
      </c>
      <c r="J2180">
        <v>1</v>
      </c>
      <c r="K2180">
        <v>1</v>
      </c>
      <c r="L2180">
        <v>122</v>
      </c>
      <c r="M2180">
        <v>68</v>
      </c>
      <c r="N2180">
        <v>0</v>
      </c>
      <c r="O2180" s="7">
        <v>0</v>
      </c>
      <c r="P2180" s="8">
        <f t="shared" si="4"/>
        <v>1303</v>
      </c>
      <c r="Q2180" s="7">
        <v>67</v>
      </c>
      <c r="R2180" t="str">
        <f>_xlfn.CONCAT(Tabel1[[#This Row],[KlubNr]]," - ",Tabel1[[#This Row],[Klubnavn]])</f>
        <v>28 - Mølleåens Golf Klub</v>
      </c>
      <c r="S2180">
        <f>Tabel1[[#This Row],[Fleks mænd]]+Tabel1[[#This Row],[Fleks damer]]</f>
        <v>190</v>
      </c>
      <c r="T2180">
        <f>Tabel1[[#This Row],[Junior drenge]]+Tabel1[[#This Row],[Junior piger]]+Tabel1[[#This Row],[Junior drenge uden banetill.]]+Tabel1[[#This Row],[Junior piger uden banetill.]]+Tabel1[[#This Row],[Senior mænd]]+Tabel1[[#This Row],[Senior damer]]</f>
        <v>1111</v>
      </c>
      <c r="U2180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2180">
        <f>Tabel1[[#This Row],[Senior mænd]]+Tabel1[[#This Row],[Senior damer]]</f>
        <v>1067</v>
      </c>
      <c r="W2180">
        <f>Tabel1[[#This Row],[Langdist mænd]]+Tabel1[[#This Row],[Langdist damer]]</f>
        <v>0</v>
      </c>
      <c r="X2180">
        <f>Tabel1[[#This Row],[I alt]]</f>
        <v>1303</v>
      </c>
      <c r="Y2180">
        <f>Tabel1[[#This Row],[Passive]]</f>
        <v>67</v>
      </c>
      <c r="Z2180">
        <f>Tabel1[[#This Row],[Total Aktive]]+Tabel1[[#This Row],[Total Passive]]</f>
        <v>1370</v>
      </c>
    </row>
    <row r="2181" spans="1:26" x14ac:dyDescent="0.2">
      <c r="A2181">
        <v>2022</v>
      </c>
      <c r="B2181">
        <v>98</v>
      </c>
      <c r="C2181" t="s">
        <v>161</v>
      </c>
      <c r="D2181">
        <v>43</v>
      </c>
      <c r="E2181">
        <v>10</v>
      </c>
      <c r="F2181">
        <v>3</v>
      </c>
      <c r="G2181">
        <v>1</v>
      </c>
      <c r="H2181">
        <v>208</v>
      </c>
      <c r="I2181">
        <v>84</v>
      </c>
      <c r="J2181">
        <v>0</v>
      </c>
      <c r="K2181">
        <v>0</v>
      </c>
      <c r="L2181">
        <v>50</v>
      </c>
      <c r="M2181">
        <v>13</v>
      </c>
      <c r="N2181">
        <v>21</v>
      </c>
      <c r="O2181" s="7">
        <v>5</v>
      </c>
      <c r="P2181" s="8">
        <f t="shared" si="4"/>
        <v>438</v>
      </c>
      <c r="Q2181" s="7">
        <v>15</v>
      </c>
      <c r="R2181" t="str">
        <f>_xlfn.CONCAT(Tabel1[[#This Row],[KlubNr]]," - ",Tabel1[[#This Row],[Klubnavn]])</f>
        <v>98 - Møn Golfklub</v>
      </c>
      <c r="S2181">
        <f>Tabel1[[#This Row],[Fleks mænd]]+Tabel1[[#This Row],[Fleks damer]]</f>
        <v>63</v>
      </c>
      <c r="T2181">
        <f>Tabel1[[#This Row],[Junior drenge]]+Tabel1[[#This Row],[Junior piger]]+Tabel1[[#This Row],[Junior drenge uden banetill.]]+Tabel1[[#This Row],[Junior piger uden banetill.]]+Tabel1[[#This Row],[Senior mænd]]+Tabel1[[#This Row],[Senior damer]]</f>
        <v>349</v>
      </c>
      <c r="U2181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2181">
        <f>Tabel1[[#This Row],[Senior mænd]]+Tabel1[[#This Row],[Senior damer]]</f>
        <v>292</v>
      </c>
      <c r="W2181">
        <f>Tabel1[[#This Row],[Langdist mænd]]+Tabel1[[#This Row],[Langdist damer]]</f>
        <v>26</v>
      </c>
      <c r="X2181">
        <f>Tabel1[[#This Row],[I alt]]</f>
        <v>438</v>
      </c>
      <c r="Y2181">
        <f>Tabel1[[#This Row],[Passive]]</f>
        <v>15</v>
      </c>
      <c r="Z2181">
        <f>Tabel1[[#This Row],[Total Aktive]]+Tabel1[[#This Row],[Total Passive]]</f>
        <v>453</v>
      </c>
    </row>
    <row r="2182" spans="1:26" x14ac:dyDescent="0.2">
      <c r="A2182">
        <v>2022</v>
      </c>
      <c r="B2182">
        <v>55</v>
      </c>
      <c r="C2182" t="s">
        <v>177</v>
      </c>
      <c r="D2182">
        <v>7</v>
      </c>
      <c r="E2182">
        <v>2</v>
      </c>
      <c r="F2182">
        <v>4</v>
      </c>
      <c r="G2182">
        <v>5</v>
      </c>
      <c r="H2182">
        <v>160</v>
      </c>
      <c r="I2182">
        <v>94</v>
      </c>
      <c r="J2182">
        <v>0</v>
      </c>
      <c r="K2182">
        <v>0</v>
      </c>
      <c r="L2182">
        <v>112</v>
      </c>
      <c r="M2182">
        <v>45</v>
      </c>
      <c r="N2182">
        <v>3</v>
      </c>
      <c r="O2182" s="7">
        <v>1</v>
      </c>
      <c r="P2182" s="8">
        <f t="shared" si="4"/>
        <v>433</v>
      </c>
      <c r="Q2182" s="7">
        <v>19</v>
      </c>
      <c r="R2182" t="str">
        <f>_xlfn.CONCAT(Tabel1[[#This Row],[KlubNr]]," - ",Tabel1[[#This Row],[Klubnavn]])</f>
        <v>55 - Nexø Golf Klub</v>
      </c>
      <c r="S2182">
        <f>Tabel1[[#This Row],[Fleks mænd]]+Tabel1[[#This Row],[Fleks damer]]</f>
        <v>157</v>
      </c>
      <c r="T2182">
        <f>Tabel1[[#This Row],[Junior drenge]]+Tabel1[[#This Row],[Junior piger]]+Tabel1[[#This Row],[Junior drenge uden banetill.]]+Tabel1[[#This Row],[Junior piger uden banetill.]]+Tabel1[[#This Row],[Senior mænd]]+Tabel1[[#This Row],[Senior damer]]</f>
        <v>272</v>
      </c>
      <c r="U2182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182">
        <f>Tabel1[[#This Row],[Senior mænd]]+Tabel1[[#This Row],[Senior damer]]</f>
        <v>254</v>
      </c>
      <c r="W2182">
        <f>Tabel1[[#This Row],[Langdist mænd]]+Tabel1[[#This Row],[Langdist damer]]</f>
        <v>4</v>
      </c>
      <c r="X2182">
        <f>Tabel1[[#This Row],[I alt]]</f>
        <v>433</v>
      </c>
      <c r="Y2182">
        <f>Tabel1[[#This Row],[Passive]]</f>
        <v>19</v>
      </c>
      <c r="Z2182">
        <f>Tabel1[[#This Row],[Total Aktive]]+Tabel1[[#This Row],[Total Passive]]</f>
        <v>452</v>
      </c>
    </row>
    <row r="2183" spans="1:26" x14ac:dyDescent="0.2">
      <c r="A2183">
        <v>2022</v>
      </c>
      <c r="B2183">
        <v>124</v>
      </c>
      <c r="C2183" t="s">
        <v>85</v>
      </c>
      <c r="D2183">
        <v>17</v>
      </c>
      <c r="E2183">
        <v>1</v>
      </c>
      <c r="F2183">
        <v>8</v>
      </c>
      <c r="G2183">
        <v>1</v>
      </c>
      <c r="H2183">
        <v>457</v>
      </c>
      <c r="I2183">
        <v>177</v>
      </c>
      <c r="J2183">
        <v>2</v>
      </c>
      <c r="K2183">
        <v>0</v>
      </c>
      <c r="L2183">
        <v>466</v>
      </c>
      <c r="M2183">
        <v>259</v>
      </c>
      <c r="N2183">
        <v>1</v>
      </c>
      <c r="O2183" s="7">
        <v>0</v>
      </c>
      <c r="P2183" s="8">
        <f t="shared" si="4"/>
        <v>1389</v>
      </c>
      <c r="Q2183" s="7">
        <v>7</v>
      </c>
      <c r="R2183" t="str">
        <f>_xlfn.CONCAT(Tabel1[[#This Row],[KlubNr]]," - ",Tabel1[[#This Row],[Klubnavn]])</f>
        <v>124 - Nivå Golf Klub</v>
      </c>
      <c r="S2183">
        <f>Tabel1[[#This Row],[Fleks mænd]]+Tabel1[[#This Row],[Fleks damer]]</f>
        <v>725</v>
      </c>
      <c r="T2183">
        <f>Tabel1[[#This Row],[Junior drenge]]+Tabel1[[#This Row],[Junior piger]]+Tabel1[[#This Row],[Junior drenge uden banetill.]]+Tabel1[[#This Row],[Junior piger uden banetill.]]+Tabel1[[#This Row],[Senior mænd]]+Tabel1[[#This Row],[Senior damer]]</f>
        <v>661</v>
      </c>
      <c r="U2183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2183">
        <f>Tabel1[[#This Row],[Senior mænd]]+Tabel1[[#This Row],[Senior damer]]</f>
        <v>634</v>
      </c>
      <c r="W2183">
        <f>Tabel1[[#This Row],[Langdist mænd]]+Tabel1[[#This Row],[Langdist damer]]</f>
        <v>1</v>
      </c>
      <c r="X2183">
        <f>Tabel1[[#This Row],[I alt]]</f>
        <v>1389</v>
      </c>
      <c r="Y2183">
        <f>Tabel1[[#This Row],[Passive]]</f>
        <v>7</v>
      </c>
      <c r="Z2183">
        <f>Tabel1[[#This Row],[Total Aktive]]+Tabel1[[#This Row],[Total Passive]]</f>
        <v>1396</v>
      </c>
    </row>
    <row r="2184" spans="1:26" x14ac:dyDescent="0.2">
      <c r="A2184">
        <v>2022</v>
      </c>
      <c r="B2184">
        <v>104</v>
      </c>
      <c r="C2184" t="s">
        <v>171</v>
      </c>
      <c r="D2184">
        <v>9</v>
      </c>
      <c r="E2184">
        <v>0</v>
      </c>
      <c r="F2184">
        <v>0</v>
      </c>
      <c r="G2184">
        <v>1</v>
      </c>
      <c r="H2184">
        <v>261</v>
      </c>
      <c r="I2184">
        <v>83</v>
      </c>
      <c r="J2184">
        <v>0</v>
      </c>
      <c r="K2184">
        <v>0</v>
      </c>
      <c r="L2184">
        <v>28</v>
      </c>
      <c r="M2184">
        <v>10</v>
      </c>
      <c r="N2184">
        <v>0</v>
      </c>
      <c r="O2184" s="7">
        <v>0</v>
      </c>
      <c r="P2184" s="8">
        <f t="shared" si="4"/>
        <v>392</v>
      </c>
      <c r="Q2184" s="7">
        <v>9</v>
      </c>
      <c r="R2184" t="str">
        <f>_xlfn.CONCAT(Tabel1[[#This Row],[KlubNr]]," - ",Tabel1[[#This Row],[Klubnavn]])</f>
        <v>104 - Nordborg Golfklub</v>
      </c>
      <c r="S2184">
        <f>Tabel1[[#This Row],[Fleks mænd]]+Tabel1[[#This Row],[Fleks damer]]</f>
        <v>38</v>
      </c>
      <c r="T2184">
        <f>Tabel1[[#This Row],[Junior drenge]]+Tabel1[[#This Row],[Junior piger]]+Tabel1[[#This Row],[Junior drenge uden banetill.]]+Tabel1[[#This Row],[Junior piger uden banetill.]]+Tabel1[[#This Row],[Senior mænd]]+Tabel1[[#This Row],[Senior damer]]</f>
        <v>354</v>
      </c>
      <c r="U2184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184">
        <f>Tabel1[[#This Row],[Senior mænd]]+Tabel1[[#This Row],[Senior damer]]</f>
        <v>344</v>
      </c>
      <c r="W2184">
        <f>Tabel1[[#This Row],[Langdist mænd]]+Tabel1[[#This Row],[Langdist damer]]</f>
        <v>0</v>
      </c>
      <c r="X2184">
        <f>Tabel1[[#This Row],[I alt]]</f>
        <v>392</v>
      </c>
      <c r="Y2184">
        <f>Tabel1[[#This Row],[Passive]]</f>
        <v>9</v>
      </c>
      <c r="Z2184">
        <f>Tabel1[[#This Row],[Total Aktive]]+Tabel1[[#This Row],[Total Passive]]</f>
        <v>401</v>
      </c>
    </row>
    <row r="2185" spans="1:26" x14ac:dyDescent="0.2">
      <c r="A2185">
        <v>2022</v>
      </c>
      <c r="B2185">
        <v>56</v>
      </c>
      <c r="C2185" t="s">
        <v>187</v>
      </c>
      <c r="D2185">
        <v>27</v>
      </c>
      <c r="E2185">
        <v>2</v>
      </c>
      <c r="F2185">
        <v>1</v>
      </c>
      <c r="G2185">
        <v>1</v>
      </c>
      <c r="H2185">
        <v>222</v>
      </c>
      <c r="I2185">
        <v>71</v>
      </c>
      <c r="J2185">
        <v>0</v>
      </c>
      <c r="K2185">
        <v>0</v>
      </c>
      <c r="L2185">
        <v>0</v>
      </c>
      <c r="M2185">
        <v>0</v>
      </c>
      <c r="N2185">
        <v>0</v>
      </c>
      <c r="O2185" s="7">
        <v>0</v>
      </c>
      <c r="P2185" s="8">
        <f t="shared" si="4"/>
        <v>324</v>
      </c>
      <c r="Q2185" s="7">
        <v>5</v>
      </c>
      <c r="R2185" t="str">
        <f>_xlfn.CONCAT(Tabel1[[#This Row],[KlubNr]]," - ",Tabel1[[#This Row],[Klubnavn]])</f>
        <v>56 - Nordbornholms Golf Klub</v>
      </c>
      <c r="S2185">
        <f>Tabel1[[#This Row],[Fleks mænd]]+Tabel1[[#This Row],[Fleks damer]]</f>
        <v>0</v>
      </c>
      <c r="T2185">
        <f>Tabel1[[#This Row],[Junior drenge]]+Tabel1[[#This Row],[Junior piger]]+Tabel1[[#This Row],[Junior drenge uden banetill.]]+Tabel1[[#This Row],[Junior piger uden banetill.]]+Tabel1[[#This Row],[Senior mænd]]+Tabel1[[#This Row],[Senior damer]]</f>
        <v>324</v>
      </c>
      <c r="U2185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185">
        <f>Tabel1[[#This Row],[Senior mænd]]+Tabel1[[#This Row],[Senior damer]]</f>
        <v>293</v>
      </c>
      <c r="W2185">
        <f>Tabel1[[#This Row],[Langdist mænd]]+Tabel1[[#This Row],[Langdist damer]]</f>
        <v>0</v>
      </c>
      <c r="X2185">
        <f>Tabel1[[#This Row],[I alt]]</f>
        <v>324</v>
      </c>
      <c r="Y2185">
        <f>Tabel1[[#This Row],[Passive]]</f>
        <v>5</v>
      </c>
      <c r="Z2185">
        <f>Tabel1[[#This Row],[Total Aktive]]+Tabel1[[#This Row],[Total Passive]]</f>
        <v>329</v>
      </c>
    </row>
    <row r="2186" spans="1:26" x14ac:dyDescent="0.2">
      <c r="A2186">
        <v>2022</v>
      </c>
      <c r="B2186">
        <v>76</v>
      </c>
      <c r="C2186" t="s">
        <v>132</v>
      </c>
      <c r="D2186">
        <v>8</v>
      </c>
      <c r="E2186">
        <v>3</v>
      </c>
      <c r="F2186">
        <v>4</v>
      </c>
      <c r="G2186">
        <v>0</v>
      </c>
      <c r="H2186">
        <v>318</v>
      </c>
      <c r="I2186">
        <v>170</v>
      </c>
      <c r="J2186">
        <v>0</v>
      </c>
      <c r="K2186">
        <v>0</v>
      </c>
      <c r="L2186">
        <v>26</v>
      </c>
      <c r="M2186">
        <v>15</v>
      </c>
      <c r="N2186">
        <v>7</v>
      </c>
      <c r="O2186" s="7">
        <v>5</v>
      </c>
      <c r="P2186" s="8">
        <f t="shared" si="4"/>
        <v>556</v>
      </c>
      <c r="Q2186" s="7">
        <v>78</v>
      </c>
      <c r="R2186" t="str">
        <f>_xlfn.CONCAT(Tabel1[[#This Row],[KlubNr]]," - ",Tabel1[[#This Row],[Klubnavn]])</f>
        <v>76 - Norddjurs Golfklub</v>
      </c>
      <c r="S2186">
        <f>Tabel1[[#This Row],[Fleks mænd]]+Tabel1[[#This Row],[Fleks damer]]</f>
        <v>41</v>
      </c>
      <c r="T2186">
        <f>Tabel1[[#This Row],[Junior drenge]]+Tabel1[[#This Row],[Junior piger]]+Tabel1[[#This Row],[Junior drenge uden banetill.]]+Tabel1[[#This Row],[Junior piger uden banetill.]]+Tabel1[[#This Row],[Senior mænd]]+Tabel1[[#This Row],[Senior damer]]</f>
        <v>503</v>
      </c>
      <c r="U2186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2186">
        <f>Tabel1[[#This Row],[Senior mænd]]+Tabel1[[#This Row],[Senior damer]]</f>
        <v>488</v>
      </c>
      <c r="W2186">
        <f>Tabel1[[#This Row],[Langdist mænd]]+Tabel1[[#This Row],[Langdist damer]]</f>
        <v>12</v>
      </c>
      <c r="X2186">
        <f>Tabel1[[#This Row],[I alt]]</f>
        <v>556</v>
      </c>
      <c r="Y2186">
        <f>Tabel1[[#This Row],[Passive]]</f>
        <v>78</v>
      </c>
      <c r="Z2186">
        <f>Tabel1[[#This Row],[Total Aktive]]+Tabel1[[#This Row],[Total Passive]]</f>
        <v>634</v>
      </c>
    </row>
    <row r="2187" spans="1:26" x14ac:dyDescent="0.2">
      <c r="A2187">
        <v>2022</v>
      </c>
      <c r="B2187">
        <v>29</v>
      </c>
      <c r="C2187" t="s">
        <v>102</v>
      </c>
      <c r="D2187">
        <v>35</v>
      </c>
      <c r="E2187">
        <v>12</v>
      </c>
      <c r="F2187">
        <v>0</v>
      </c>
      <c r="G2187">
        <v>0</v>
      </c>
      <c r="H2187">
        <v>536</v>
      </c>
      <c r="I2187">
        <v>281</v>
      </c>
      <c r="J2187">
        <v>0</v>
      </c>
      <c r="K2187">
        <v>0</v>
      </c>
      <c r="L2187">
        <v>30</v>
      </c>
      <c r="M2187">
        <v>7</v>
      </c>
      <c r="N2187">
        <v>14</v>
      </c>
      <c r="O2187" s="7">
        <v>4</v>
      </c>
      <c r="P2187" s="8">
        <f t="shared" si="4"/>
        <v>919</v>
      </c>
      <c r="Q2187" s="7">
        <v>46</v>
      </c>
      <c r="R2187" t="str">
        <f>_xlfn.CONCAT(Tabel1[[#This Row],[KlubNr]]," - ",Tabel1[[#This Row],[Klubnavn]])</f>
        <v>29 - Nordvestjysk Golfklub</v>
      </c>
      <c r="S2187">
        <f>Tabel1[[#This Row],[Fleks mænd]]+Tabel1[[#This Row],[Fleks damer]]</f>
        <v>37</v>
      </c>
      <c r="T2187">
        <f>Tabel1[[#This Row],[Junior drenge]]+Tabel1[[#This Row],[Junior piger]]+Tabel1[[#This Row],[Junior drenge uden banetill.]]+Tabel1[[#This Row],[Junior piger uden banetill.]]+Tabel1[[#This Row],[Senior mænd]]+Tabel1[[#This Row],[Senior damer]]</f>
        <v>864</v>
      </c>
      <c r="U2187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2187">
        <f>Tabel1[[#This Row],[Senior mænd]]+Tabel1[[#This Row],[Senior damer]]</f>
        <v>817</v>
      </c>
      <c r="W2187">
        <f>Tabel1[[#This Row],[Langdist mænd]]+Tabel1[[#This Row],[Langdist damer]]</f>
        <v>18</v>
      </c>
      <c r="X2187">
        <f>Tabel1[[#This Row],[I alt]]</f>
        <v>919</v>
      </c>
      <c r="Y2187">
        <f>Tabel1[[#This Row],[Passive]]</f>
        <v>46</v>
      </c>
      <c r="Z2187">
        <f>Tabel1[[#This Row],[Total Aktive]]+Tabel1[[#This Row],[Total Passive]]</f>
        <v>965</v>
      </c>
    </row>
    <row r="2188" spans="1:26" x14ac:dyDescent="0.2">
      <c r="A2188">
        <v>2022</v>
      </c>
      <c r="B2188">
        <v>139</v>
      </c>
      <c r="C2188" t="s">
        <v>121</v>
      </c>
      <c r="D2188">
        <v>21</v>
      </c>
      <c r="E2188">
        <v>1</v>
      </c>
      <c r="F2188">
        <v>20</v>
      </c>
      <c r="G2188">
        <v>10</v>
      </c>
      <c r="H2188">
        <v>545</v>
      </c>
      <c r="I2188">
        <v>237</v>
      </c>
      <c r="J2188">
        <v>0</v>
      </c>
      <c r="K2188">
        <v>0</v>
      </c>
      <c r="L2188">
        <v>47</v>
      </c>
      <c r="M2188">
        <v>26</v>
      </c>
      <c r="N2188">
        <v>3</v>
      </c>
      <c r="O2188" s="7">
        <v>3</v>
      </c>
      <c r="P2188" s="8">
        <f t="shared" si="4"/>
        <v>913</v>
      </c>
      <c r="Q2188" s="7">
        <v>29</v>
      </c>
      <c r="R2188" t="str">
        <f>_xlfn.CONCAT(Tabel1[[#This Row],[KlubNr]]," - ",Tabel1[[#This Row],[Klubnavn]])</f>
        <v>139 - Næstved Golfklub</v>
      </c>
      <c r="S2188">
        <f>Tabel1[[#This Row],[Fleks mænd]]+Tabel1[[#This Row],[Fleks damer]]</f>
        <v>73</v>
      </c>
      <c r="T2188">
        <f>Tabel1[[#This Row],[Junior drenge]]+Tabel1[[#This Row],[Junior piger]]+Tabel1[[#This Row],[Junior drenge uden banetill.]]+Tabel1[[#This Row],[Junior piger uden banetill.]]+Tabel1[[#This Row],[Senior mænd]]+Tabel1[[#This Row],[Senior damer]]</f>
        <v>834</v>
      </c>
      <c r="U2188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2188">
        <f>Tabel1[[#This Row],[Senior mænd]]+Tabel1[[#This Row],[Senior damer]]</f>
        <v>782</v>
      </c>
      <c r="W2188">
        <f>Tabel1[[#This Row],[Langdist mænd]]+Tabel1[[#This Row],[Langdist damer]]</f>
        <v>6</v>
      </c>
      <c r="X2188">
        <f>Tabel1[[#This Row],[I alt]]</f>
        <v>913</v>
      </c>
      <c r="Y2188">
        <f>Tabel1[[#This Row],[Passive]]</f>
        <v>29</v>
      </c>
      <c r="Z2188">
        <f>Tabel1[[#This Row],[Total Aktive]]+Tabel1[[#This Row],[Total Passive]]</f>
        <v>942</v>
      </c>
    </row>
    <row r="2189" spans="1:26" x14ac:dyDescent="0.2">
      <c r="A2189">
        <v>2022</v>
      </c>
      <c r="B2189">
        <v>94</v>
      </c>
      <c r="C2189" t="s">
        <v>79</v>
      </c>
      <c r="D2189">
        <v>24</v>
      </c>
      <c r="E2189">
        <v>7</v>
      </c>
      <c r="F2189">
        <v>9</v>
      </c>
      <c r="G2189">
        <v>2</v>
      </c>
      <c r="H2189">
        <v>584</v>
      </c>
      <c r="I2189">
        <v>299</v>
      </c>
      <c r="J2189">
        <v>0</v>
      </c>
      <c r="K2189">
        <v>0</v>
      </c>
      <c r="L2189">
        <v>65</v>
      </c>
      <c r="M2189">
        <v>29</v>
      </c>
      <c r="N2189">
        <v>5</v>
      </c>
      <c r="O2189" s="7">
        <v>2</v>
      </c>
      <c r="P2189" s="8">
        <f t="shared" si="4"/>
        <v>1026</v>
      </c>
      <c r="Q2189" s="7">
        <v>37</v>
      </c>
      <c r="R2189" t="str">
        <f>_xlfn.CONCAT(Tabel1[[#This Row],[KlubNr]]," - ",Tabel1[[#This Row],[Klubnavn]])</f>
        <v>94 - Odder Golfklub</v>
      </c>
      <c r="S2189">
        <f>Tabel1[[#This Row],[Fleks mænd]]+Tabel1[[#This Row],[Fleks damer]]</f>
        <v>94</v>
      </c>
      <c r="T2189">
        <f>Tabel1[[#This Row],[Junior drenge]]+Tabel1[[#This Row],[Junior piger]]+Tabel1[[#This Row],[Junior drenge uden banetill.]]+Tabel1[[#This Row],[Junior piger uden banetill.]]+Tabel1[[#This Row],[Senior mænd]]+Tabel1[[#This Row],[Senior damer]]</f>
        <v>925</v>
      </c>
      <c r="U2189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2189">
        <f>Tabel1[[#This Row],[Senior mænd]]+Tabel1[[#This Row],[Senior damer]]</f>
        <v>883</v>
      </c>
      <c r="W2189">
        <f>Tabel1[[#This Row],[Langdist mænd]]+Tabel1[[#This Row],[Langdist damer]]</f>
        <v>7</v>
      </c>
      <c r="X2189">
        <f>Tabel1[[#This Row],[I alt]]</f>
        <v>1026</v>
      </c>
      <c r="Y2189">
        <f>Tabel1[[#This Row],[Passive]]</f>
        <v>37</v>
      </c>
      <c r="Z2189">
        <f>Tabel1[[#This Row],[Total Aktive]]+Tabel1[[#This Row],[Total Passive]]</f>
        <v>1063</v>
      </c>
    </row>
    <row r="2190" spans="1:26" x14ac:dyDescent="0.2">
      <c r="A2190">
        <v>2022</v>
      </c>
      <c r="B2190">
        <v>101</v>
      </c>
      <c r="C2190" t="s">
        <v>29</v>
      </c>
      <c r="D2190">
        <v>62</v>
      </c>
      <c r="E2190">
        <v>9</v>
      </c>
      <c r="F2190">
        <v>31</v>
      </c>
      <c r="G2190">
        <v>10</v>
      </c>
      <c r="H2190">
        <v>1037</v>
      </c>
      <c r="I2190">
        <v>340</v>
      </c>
      <c r="J2190">
        <v>0</v>
      </c>
      <c r="K2190">
        <v>0</v>
      </c>
      <c r="L2190">
        <v>153</v>
      </c>
      <c r="M2190">
        <v>44</v>
      </c>
      <c r="N2190">
        <v>7</v>
      </c>
      <c r="O2190" s="7">
        <v>3</v>
      </c>
      <c r="P2190" s="8">
        <f t="shared" si="4"/>
        <v>1696</v>
      </c>
      <c r="Q2190" s="7">
        <v>37</v>
      </c>
      <c r="R2190" t="str">
        <f>_xlfn.CONCAT(Tabel1[[#This Row],[KlubNr]]," - ",Tabel1[[#This Row],[Klubnavn]])</f>
        <v>101 - Odense Eventyr Golf Klub</v>
      </c>
      <c r="S2190">
        <f>Tabel1[[#This Row],[Fleks mænd]]+Tabel1[[#This Row],[Fleks damer]]</f>
        <v>197</v>
      </c>
      <c r="T2190">
        <f>Tabel1[[#This Row],[Junior drenge]]+Tabel1[[#This Row],[Junior piger]]+Tabel1[[#This Row],[Junior drenge uden banetill.]]+Tabel1[[#This Row],[Junior piger uden banetill.]]+Tabel1[[#This Row],[Senior mænd]]+Tabel1[[#This Row],[Senior damer]]</f>
        <v>1489</v>
      </c>
      <c r="U2190">
        <f>Tabel1[[#This Row],[Junior drenge]]+Tabel1[[#This Row],[Junior piger]]+Tabel1[[#This Row],[Junior drenge uden banetill.]]+Tabel1[[#This Row],[Junior piger uden banetill.]]+Tabel1[[#This Row],[Fleks drenge]]+Tabel1[[#This Row],[Fleks piger]]</f>
        <v>112</v>
      </c>
      <c r="V2190">
        <f>Tabel1[[#This Row],[Senior mænd]]+Tabel1[[#This Row],[Senior damer]]</f>
        <v>1377</v>
      </c>
      <c r="W2190">
        <f>Tabel1[[#This Row],[Langdist mænd]]+Tabel1[[#This Row],[Langdist damer]]</f>
        <v>10</v>
      </c>
      <c r="X2190">
        <f>Tabel1[[#This Row],[I alt]]</f>
        <v>1696</v>
      </c>
      <c r="Y2190">
        <f>Tabel1[[#This Row],[Passive]]</f>
        <v>37</v>
      </c>
      <c r="Z2190">
        <f>Tabel1[[#This Row],[Total Aktive]]+Tabel1[[#This Row],[Total Passive]]</f>
        <v>1733</v>
      </c>
    </row>
    <row r="2191" spans="1:26" x14ac:dyDescent="0.2">
      <c r="A2191">
        <v>2022</v>
      </c>
      <c r="B2191">
        <v>5</v>
      </c>
      <c r="C2191" t="s">
        <v>44</v>
      </c>
      <c r="D2191">
        <v>48</v>
      </c>
      <c r="E2191">
        <v>10</v>
      </c>
      <c r="F2191">
        <v>21</v>
      </c>
      <c r="G2191">
        <v>6</v>
      </c>
      <c r="H2191">
        <v>921</v>
      </c>
      <c r="I2191">
        <v>374</v>
      </c>
      <c r="J2191">
        <v>0</v>
      </c>
      <c r="K2191">
        <v>0</v>
      </c>
      <c r="L2191">
        <v>128</v>
      </c>
      <c r="M2191">
        <v>16</v>
      </c>
      <c r="N2191">
        <v>6</v>
      </c>
      <c r="O2191" s="7">
        <v>2</v>
      </c>
      <c r="P2191" s="8">
        <f t="shared" si="4"/>
        <v>1532</v>
      </c>
      <c r="Q2191" s="7">
        <v>145</v>
      </c>
      <c r="R2191" t="str">
        <f>_xlfn.CONCAT(Tabel1[[#This Row],[KlubNr]]," - ",Tabel1[[#This Row],[Klubnavn]])</f>
        <v>5 - Odense Golfklub</v>
      </c>
      <c r="S2191">
        <f>Tabel1[[#This Row],[Fleks mænd]]+Tabel1[[#This Row],[Fleks damer]]</f>
        <v>144</v>
      </c>
      <c r="T2191">
        <f>Tabel1[[#This Row],[Junior drenge]]+Tabel1[[#This Row],[Junior piger]]+Tabel1[[#This Row],[Junior drenge uden banetill.]]+Tabel1[[#This Row],[Junior piger uden banetill.]]+Tabel1[[#This Row],[Senior mænd]]+Tabel1[[#This Row],[Senior damer]]</f>
        <v>1380</v>
      </c>
      <c r="U2191">
        <f>Tabel1[[#This Row],[Junior drenge]]+Tabel1[[#This Row],[Junior piger]]+Tabel1[[#This Row],[Junior drenge uden banetill.]]+Tabel1[[#This Row],[Junior piger uden banetill.]]+Tabel1[[#This Row],[Fleks drenge]]+Tabel1[[#This Row],[Fleks piger]]</f>
        <v>85</v>
      </c>
      <c r="V2191">
        <f>Tabel1[[#This Row],[Senior mænd]]+Tabel1[[#This Row],[Senior damer]]</f>
        <v>1295</v>
      </c>
      <c r="W2191">
        <f>Tabel1[[#This Row],[Langdist mænd]]+Tabel1[[#This Row],[Langdist damer]]</f>
        <v>8</v>
      </c>
      <c r="X2191">
        <f>Tabel1[[#This Row],[I alt]]</f>
        <v>1532</v>
      </c>
      <c r="Y2191">
        <f>Tabel1[[#This Row],[Passive]]</f>
        <v>145</v>
      </c>
      <c r="Z2191">
        <f>Tabel1[[#This Row],[Total Aktive]]+Tabel1[[#This Row],[Total Passive]]</f>
        <v>1677</v>
      </c>
    </row>
    <row r="2192" spans="1:26" x14ac:dyDescent="0.2">
      <c r="A2192">
        <v>2022</v>
      </c>
      <c r="B2192">
        <v>20</v>
      </c>
      <c r="C2192" t="s">
        <v>91</v>
      </c>
      <c r="D2192">
        <v>13</v>
      </c>
      <c r="E2192">
        <v>5</v>
      </c>
      <c r="F2192">
        <v>5</v>
      </c>
      <c r="G2192">
        <v>1</v>
      </c>
      <c r="H2192">
        <v>306</v>
      </c>
      <c r="I2192">
        <v>159</v>
      </c>
      <c r="J2192">
        <v>0</v>
      </c>
      <c r="K2192">
        <v>0</v>
      </c>
      <c r="L2192">
        <v>283</v>
      </c>
      <c r="M2192">
        <v>237</v>
      </c>
      <c r="N2192">
        <v>20</v>
      </c>
      <c r="O2192" s="7">
        <v>9</v>
      </c>
      <c r="P2192" s="8">
        <f t="shared" si="4"/>
        <v>1038</v>
      </c>
      <c r="Q2192" s="7">
        <v>63</v>
      </c>
      <c r="R2192" t="str">
        <f>_xlfn.CONCAT(Tabel1[[#This Row],[KlubNr]]," - ",Tabel1[[#This Row],[Klubnavn]])</f>
        <v>20 - Odsherred Golfklub</v>
      </c>
      <c r="S2192">
        <f>Tabel1[[#This Row],[Fleks mænd]]+Tabel1[[#This Row],[Fleks damer]]</f>
        <v>520</v>
      </c>
      <c r="T2192">
        <f>Tabel1[[#This Row],[Junior drenge]]+Tabel1[[#This Row],[Junior piger]]+Tabel1[[#This Row],[Junior drenge uden banetill.]]+Tabel1[[#This Row],[Junior piger uden banetill.]]+Tabel1[[#This Row],[Senior mænd]]+Tabel1[[#This Row],[Senior damer]]</f>
        <v>489</v>
      </c>
      <c r="U2192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192">
        <f>Tabel1[[#This Row],[Senior mænd]]+Tabel1[[#This Row],[Senior damer]]</f>
        <v>465</v>
      </c>
      <c r="W2192">
        <f>Tabel1[[#This Row],[Langdist mænd]]+Tabel1[[#This Row],[Langdist damer]]</f>
        <v>29</v>
      </c>
      <c r="X2192">
        <f>Tabel1[[#This Row],[I alt]]</f>
        <v>1038</v>
      </c>
      <c r="Y2192">
        <f>Tabel1[[#This Row],[Passive]]</f>
        <v>63</v>
      </c>
      <c r="Z2192">
        <f>Tabel1[[#This Row],[Total Aktive]]+Tabel1[[#This Row],[Total Passive]]</f>
        <v>1101</v>
      </c>
    </row>
    <row r="2193" spans="1:26" x14ac:dyDescent="0.2">
      <c r="A2193">
        <v>2022</v>
      </c>
      <c r="B2193">
        <v>177</v>
      </c>
      <c r="C2193" t="s">
        <v>149</v>
      </c>
      <c r="D2193">
        <v>3</v>
      </c>
      <c r="E2193">
        <v>0</v>
      </c>
      <c r="F2193">
        <v>1</v>
      </c>
      <c r="G2193">
        <v>0</v>
      </c>
      <c r="H2193">
        <v>631</v>
      </c>
      <c r="I2193">
        <v>203</v>
      </c>
      <c r="J2193">
        <v>0</v>
      </c>
      <c r="K2193">
        <v>0</v>
      </c>
      <c r="L2193">
        <v>0</v>
      </c>
      <c r="M2193">
        <v>0</v>
      </c>
      <c r="N2193">
        <v>1</v>
      </c>
      <c r="O2193" s="7">
        <v>1</v>
      </c>
      <c r="P2193" s="8">
        <f t="shared" si="4"/>
        <v>840</v>
      </c>
      <c r="Q2193" s="7">
        <v>65</v>
      </c>
      <c r="R2193" t="str">
        <f>_xlfn.CONCAT(Tabel1[[#This Row],[KlubNr]]," - ",Tabel1[[#This Row],[Klubnavn]])</f>
        <v>177 - Outrup Golfklub</v>
      </c>
      <c r="S2193">
        <f>Tabel1[[#This Row],[Fleks mænd]]+Tabel1[[#This Row],[Fleks damer]]</f>
        <v>0</v>
      </c>
      <c r="T2193">
        <f>Tabel1[[#This Row],[Junior drenge]]+Tabel1[[#This Row],[Junior piger]]+Tabel1[[#This Row],[Junior drenge uden banetill.]]+Tabel1[[#This Row],[Junior piger uden banetill.]]+Tabel1[[#This Row],[Senior mænd]]+Tabel1[[#This Row],[Senior damer]]</f>
        <v>838</v>
      </c>
      <c r="U2193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2193">
        <f>Tabel1[[#This Row],[Senior mænd]]+Tabel1[[#This Row],[Senior damer]]</f>
        <v>834</v>
      </c>
      <c r="W2193">
        <f>Tabel1[[#This Row],[Langdist mænd]]+Tabel1[[#This Row],[Langdist damer]]</f>
        <v>2</v>
      </c>
      <c r="X2193">
        <f>Tabel1[[#This Row],[I alt]]</f>
        <v>840</v>
      </c>
      <c r="Y2193">
        <f>Tabel1[[#This Row],[Passive]]</f>
        <v>65</v>
      </c>
      <c r="Z2193">
        <f>Tabel1[[#This Row],[Total Aktive]]+Tabel1[[#This Row],[Total Passive]]</f>
        <v>905</v>
      </c>
    </row>
    <row r="2194" spans="1:26" x14ac:dyDescent="0.2">
      <c r="A2194">
        <v>2022</v>
      </c>
      <c r="B2194">
        <v>129</v>
      </c>
      <c r="C2194" t="s">
        <v>127</v>
      </c>
      <c r="D2194">
        <v>25</v>
      </c>
      <c r="E2194">
        <v>3</v>
      </c>
      <c r="F2194">
        <v>0</v>
      </c>
      <c r="G2194">
        <v>0</v>
      </c>
      <c r="H2194">
        <v>179</v>
      </c>
      <c r="I2194">
        <v>75</v>
      </c>
      <c r="J2194">
        <v>0</v>
      </c>
      <c r="K2194">
        <v>0</v>
      </c>
      <c r="L2194">
        <v>10</v>
      </c>
      <c r="M2194">
        <v>2</v>
      </c>
      <c r="N2194">
        <v>0</v>
      </c>
      <c r="O2194" s="7">
        <v>0</v>
      </c>
      <c r="P2194" s="8">
        <f t="shared" si="4"/>
        <v>294</v>
      </c>
      <c r="Q2194" s="7">
        <v>7</v>
      </c>
      <c r="R2194" t="str">
        <f>_xlfn.CONCAT(Tabel1[[#This Row],[KlubNr]]," - ",Tabel1[[#This Row],[Klubnavn]])</f>
        <v>129 - Passebækgård Golf Klub</v>
      </c>
      <c r="S2194">
        <f>Tabel1[[#This Row],[Fleks mænd]]+Tabel1[[#This Row],[Fleks damer]]</f>
        <v>12</v>
      </c>
      <c r="T2194">
        <f>Tabel1[[#This Row],[Junior drenge]]+Tabel1[[#This Row],[Junior piger]]+Tabel1[[#This Row],[Junior drenge uden banetill.]]+Tabel1[[#This Row],[Junior piger uden banetill.]]+Tabel1[[#This Row],[Senior mænd]]+Tabel1[[#This Row],[Senior damer]]</f>
        <v>282</v>
      </c>
      <c r="U2194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2194">
        <f>Tabel1[[#This Row],[Senior mænd]]+Tabel1[[#This Row],[Senior damer]]</f>
        <v>254</v>
      </c>
      <c r="W2194">
        <f>Tabel1[[#This Row],[Langdist mænd]]+Tabel1[[#This Row],[Langdist damer]]</f>
        <v>0</v>
      </c>
      <c r="X2194">
        <f>Tabel1[[#This Row],[I alt]]</f>
        <v>294</v>
      </c>
      <c r="Y2194">
        <f>Tabel1[[#This Row],[Passive]]</f>
        <v>7</v>
      </c>
      <c r="Z2194">
        <f>Tabel1[[#This Row],[Total Aktive]]+Tabel1[[#This Row],[Total Passive]]</f>
        <v>301</v>
      </c>
    </row>
    <row r="2195" spans="1:26" x14ac:dyDescent="0.2">
      <c r="A2195">
        <v>2022</v>
      </c>
      <c r="B2195">
        <v>150</v>
      </c>
      <c r="C2195" t="s">
        <v>154</v>
      </c>
      <c r="D2195">
        <v>13</v>
      </c>
      <c r="E2195">
        <v>1</v>
      </c>
      <c r="F2195">
        <v>14</v>
      </c>
      <c r="G2195">
        <v>7</v>
      </c>
      <c r="H2195">
        <v>418</v>
      </c>
      <c r="I2195">
        <v>129</v>
      </c>
      <c r="J2195">
        <v>0</v>
      </c>
      <c r="K2195">
        <v>0</v>
      </c>
      <c r="L2195">
        <v>24</v>
      </c>
      <c r="M2195">
        <v>10</v>
      </c>
      <c r="N2195">
        <v>2</v>
      </c>
      <c r="O2195" s="7">
        <v>1</v>
      </c>
      <c r="P2195" s="8">
        <f t="shared" si="4"/>
        <v>619</v>
      </c>
      <c r="Q2195" s="7">
        <v>39</v>
      </c>
      <c r="R2195" t="str">
        <f>_xlfn.CONCAT(Tabel1[[#This Row],[KlubNr]]," - ",Tabel1[[#This Row],[Klubnavn]])</f>
        <v>150 - Randers Fjord Golfklub</v>
      </c>
      <c r="S2195">
        <f>Tabel1[[#This Row],[Fleks mænd]]+Tabel1[[#This Row],[Fleks damer]]</f>
        <v>34</v>
      </c>
      <c r="T2195">
        <f>Tabel1[[#This Row],[Junior drenge]]+Tabel1[[#This Row],[Junior piger]]+Tabel1[[#This Row],[Junior drenge uden banetill.]]+Tabel1[[#This Row],[Junior piger uden banetill.]]+Tabel1[[#This Row],[Senior mænd]]+Tabel1[[#This Row],[Senior damer]]</f>
        <v>582</v>
      </c>
      <c r="U2195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195">
        <f>Tabel1[[#This Row],[Senior mænd]]+Tabel1[[#This Row],[Senior damer]]</f>
        <v>547</v>
      </c>
      <c r="W2195">
        <f>Tabel1[[#This Row],[Langdist mænd]]+Tabel1[[#This Row],[Langdist damer]]</f>
        <v>3</v>
      </c>
      <c r="X2195">
        <f>Tabel1[[#This Row],[I alt]]</f>
        <v>619</v>
      </c>
      <c r="Y2195">
        <f>Tabel1[[#This Row],[Passive]]</f>
        <v>39</v>
      </c>
      <c r="Z2195">
        <f>Tabel1[[#This Row],[Total Aktive]]+Tabel1[[#This Row],[Total Passive]]</f>
        <v>658</v>
      </c>
    </row>
    <row r="2196" spans="1:26" x14ac:dyDescent="0.2">
      <c r="A2196">
        <v>2022</v>
      </c>
      <c r="B2196">
        <v>12</v>
      </c>
      <c r="C2196" t="s">
        <v>71</v>
      </c>
      <c r="D2196">
        <v>44</v>
      </c>
      <c r="E2196">
        <v>5</v>
      </c>
      <c r="F2196">
        <v>16</v>
      </c>
      <c r="G2196">
        <v>5</v>
      </c>
      <c r="H2196">
        <v>625</v>
      </c>
      <c r="I2196">
        <v>264</v>
      </c>
      <c r="J2196">
        <v>0</v>
      </c>
      <c r="K2196">
        <v>0</v>
      </c>
      <c r="L2196">
        <v>111</v>
      </c>
      <c r="M2196">
        <v>36</v>
      </c>
      <c r="N2196">
        <v>3</v>
      </c>
      <c r="O2196" s="7">
        <v>0</v>
      </c>
      <c r="P2196" s="8">
        <f t="shared" si="4"/>
        <v>1109</v>
      </c>
      <c r="Q2196" s="7">
        <v>77</v>
      </c>
      <c r="R2196" t="str">
        <f>_xlfn.CONCAT(Tabel1[[#This Row],[KlubNr]]," - ",Tabel1[[#This Row],[Klubnavn]])</f>
        <v>12 - Randers Golf Klub</v>
      </c>
      <c r="S2196">
        <f>Tabel1[[#This Row],[Fleks mænd]]+Tabel1[[#This Row],[Fleks damer]]</f>
        <v>147</v>
      </c>
      <c r="T2196">
        <f>Tabel1[[#This Row],[Junior drenge]]+Tabel1[[#This Row],[Junior piger]]+Tabel1[[#This Row],[Junior drenge uden banetill.]]+Tabel1[[#This Row],[Junior piger uden banetill.]]+Tabel1[[#This Row],[Senior mænd]]+Tabel1[[#This Row],[Senior damer]]</f>
        <v>959</v>
      </c>
      <c r="U2196">
        <f>Tabel1[[#This Row],[Junior drenge]]+Tabel1[[#This Row],[Junior piger]]+Tabel1[[#This Row],[Junior drenge uden banetill.]]+Tabel1[[#This Row],[Junior piger uden banetill.]]+Tabel1[[#This Row],[Fleks drenge]]+Tabel1[[#This Row],[Fleks piger]]</f>
        <v>70</v>
      </c>
      <c r="V2196">
        <f>Tabel1[[#This Row],[Senior mænd]]+Tabel1[[#This Row],[Senior damer]]</f>
        <v>889</v>
      </c>
      <c r="W2196">
        <f>Tabel1[[#This Row],[Langdist mænd]]+Tabel1[[#This Row],[Langdist damer]]</f>
        <v>3</v>
      </c>
      <c r="X2196">
        <f>Tabel1[[#This Row],[I alt]]</f>
        <v>1109</v>
      </c>
      <c r="Y2196">
        <f>Tabel1[[#This Row],[Passive]]</f>
        <v>77</v>
      </c>
      <c r="Z2196">
        <f>Tabel1[[#This Row],[Total Aktive]]+Tabel1[[#This Row],[Total Passive]]</f>
        <v>1186</v>
      </c>
    </row>
    <row r="2197" spans="1:26" x14ac:dyDescent="0.2">
      <c r="A2197">
        <v>2022</v>
      </c>
      <c r="B2197">
        <v>134</v>
      </c>
      <c r="C2197" t="s">
        <v>233</v>
      </c>
      <c r="D2197">
        <v>22</v>
      </c>
      <c r="E2197">
        <v>4</v>
      </c>
      <c r="F2197">
        <v>1</v>
      </c>
      <c r="G2197">
        <v>0</v>
      </c>
      <c r="H2197">
        <v>344</v>
      </c>
      <c r="I2197">
        <v>175</v>
      </c>
      <c r="J2197">
        <v>2</v>
      </c>
      <c r="K2197">
        <v>0</v>
      </c>
      <c r="L2197">
        <v>173</v>
      </c>
      <c r="M2197">
        <v>73</v>
      </c>
      <c r="N2197">
        <v>0</v>
      </c>
      <c r="O2197" s="7">
        <v>0</v>
      </c>
      <c r="P2197" s="8">
        <f t="shared" si="4"/>
        <v>794</v>
      </c>
      <c r="Q2197" s="7">
        <v>12</v>
      </c>
      <c r="R2197" t="str">
        <f>_xlfn.CONCAT(Tabel1[[#This Row],[KlubNr]]," - ",Tabel1[[#This Row],[Klubnavn]])</f>
        <v>134 - PIBE MØLLE GOLF</v>
      </c>
      <c r="S2197">
        <f>Tabel1[[#This Row],[Fleks mænd]]+Tabel1[[#This Row],[Fleks damer]]</f>
        <v>246</v>
      </c>
      <c r="T2197">
        <f>Tabel1[[#This Row],[Junior drenge]]+Tabel1[[#This Row],[Junior piger]]+Tabel1[[#This Row],[Junior drenge uden banetill.]]+Tabel1[[#This Row],[Junior piger uden banetill.]]+Tabel1[[#This Row],[Senior mænd]]+Tabel1[[#This Row],[Senior damer]]</f>
        <v>546</v>
      </c>
      <c r="U2197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2197">
        <f>Tabel1[[#This Row],[Senior mænd]]+Tabel1[[#This Row],[Senior damer]]</f>
        <v>519</v>
      </c>
      <c r="W2197">
        <f>Tabel1[[#This Row],[Langdist mænd]]+Tabel1[[#This Row],[Langdist damer]]</f>
        <v>0</v>
      </c>
      <c r="X2197">
        <f>Tabel1[[#This Row],[I alt]]</f>
        <v>794</v>
      </c>
      <c r="Y2197">
        <f>Tabel1[[#This Row],[Passive]]</f>
        <v>12</v>
      </c>
      <c r="Z2197">
        <f>Tabel1[[#This Row],[Total Aktive]]+Tabel1[[#This Row],[Total Passive]]</f>
        <v>806</v>
      </c>
    </row>
    <row r="2198" spans="1:26" x14ac:dyDescent="0.2">
      <c r="A2198">
        <v>2022</v>
      </c>
      <c r="B2198">
        <v>49</v>
      </c>
      <c r="C2198" t="s">
        <v>113</v>
      </c>
      <c r="D2198">
        <v>18</v>
      </c>
      <c r="E2198">
        <v>6</v>
      </c>
      <c r="F2198">
        <v>2</v>
      </c>
      <c r="G2198">
        <v>0</v>
      </c>
      <c r="H2198">
        <v>480</v>
      </c>
      <c r="I2198">
        <v>211</v>
      </c>
      <c r="J2198">
        <v>0</v>
      </c>
      <c r="K2198">
        <v>0</v>
      </c>
      <c r="L2198">
        <v>46</v>
      </c>
      <c r="M2198">
        <v>18</v>
      </c>
      <c r="N2198">
        <v>7</v>
      </c>
      <c r="O2198" s="7">
        <v>1</v>
      </c>
      <c r="P2198" s="8">
        <f t="shared" si="4"/>
        <v>789</v>
      </c>
      <c r="Q2198" s="7">
        <v>39</v>
      </c>
      <c r="R2198" t="str">
        <f>_xlfn.CONCAT(Tabel1[[#This Row],[KlubNr]]," - ",Tabel1[[#This Row],[Klubnavn]])</f>
        <v>49 - Ribe Golf Klub</v>
      </c>
      <c r="S2198">
        <f>Tabel1[[#This Row],[Fleks mænd]]+Tabel1[[#This Row],[Fleks damer]]</f>
        <v>64</v>
      </c>
      <c r="T2198">
        <f>Tabel1[[#This Row],[Junior drenge]]+Tabel1[[#This Row],[Junior piger]]+Tabel1[[#This Row],[Junior drenge uden banetill.]]+Tabel1[[#This Row],[Junior piger uden banetill.]]+Tabel1[[#This Row],[Senior mænd]]+Tabel1[[#This Row],[Senior damer]]</f>
        <v>717</v>
      </c>
      <c r="U2198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2198">
        <f>Tabel1[[#This Row],[Senior mænd]]+Tabel1[[#This Row],[Senior damer]]</f>
        <v>691</v>
      </c>
      <c r="W2198">
        <f>Tabel1[[#This Row],[Langdist mænd]]+Tabel1[[#This Row],[Langdist damer]]</f>
        <v>8</v>
      </c>
      <c r="X2198">
        <f>Tabel1[[#This Row],[I alt]]</f>
        <v>789</v>
      </c>
      <c r="Y2198">
        <f>Tabel1[[#This Row],[Passive]]</f>
        <v>39</v>
      </c>
      <c r="Z2198">
        <f>Tabel1[[#This Row],[Total Aktive]]+Tabel1[[#This Row],[Total Passive]]</f>
        <v>828</v>
      </c>
    </row>
    <row r="2199" spans="1:26" x14ac:dyDescent="0.2">
      <c r="A2199">
        <v>2022</v>
      </c>
      <c r="B2199">
        <v>64</v>
      </c>
      <c r="C2199" t="s">
        <v>123</v>
      </c>
      <c r="D2199">
        <v>19</v>
      </c>
      <c r="E2199">
        <v>4</v>
      </c>
      <c r="F2199">
        <v>12</v>
      </c>
      <c r="G2199">
        <v>3</v>
      </c>
      <c r="H2199">
        <v>506</v>
      </c>
      <c r="I2199">
        <v>233</v>
      </c>
      <c r="J2199">
        <v>0</v>
      </c>
      <c r="K2199">
        <v>0</v>
      </c>
      <c r="L2199">
        <v>121</v>
      </c>
      <c r="M2199">
        <v>41</v>
      </c>
      <c r="N2199">
        <v>1</v>
      </c>
      <c r="O2199" s="7">
        <v>1</v>
      </c>
      <c r="P2199" s="8">
        <f t="shared" si="4"/>
        <v>941</v>
      </c>
      <c r="Q2199" s="7">
        <v>34</v>
      </c>
      <c r="R2199" t="str">
        <f>_xlfn.CONCAT(Tabel1[[#This Row],[KlubNr]]," - ",Tabel1[[#This Row],[Klubnavn]])</f>
        <v>64 - Rold Skov Golfklub</v>
      </c>
      <c r="S2199">
        <f>Tabel1[[#This Row],[Fleks mænd]]+Tabel1[[#This Row],[Fleks damer]]</f>
        <v>162</v>
      </c>
      <c r="T2199">
        <f>Tabel1[[#This Row],[Junior drenge]]+Tabel1[[#This Row],[Junior piger]]+Tabel1[[#This Row],[Junior drenge uden banetill.]]+Tabel1[[#This Row],[Junior piger uden banetill.]]+Tabel1[[#This Row],[Senior mænd]]+Tabel1[[#This Row],[Senior damer]]</f>
        <v>777</v>
      </c>
      <c r="U2199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2199">
        <f>Tabel1[[#This Row],[Senior mænd]]+Tabel1[[#This Row],[Senior damer]]</f>
        <v>739</v>
      </c>
      <c r="W2199">
        <f>Tabel1[[#This Row],[Langdist mænd]]+Tabel1[[#This Row],[Langdist damer]]</f>
        <v>2</v>
      </c>
      <c r="X2199">
        <f>Tabel1[[#This Row],[I alt]]</f>
        <v>941</v>
      </c>
      <c r="Y2199">
        <f>Tabel1[[#This Row],[Passive]]</f>
        <v>34</v>
      </c>
      <c r="Z2199">
        <f>Tabel1[[#This Row],[Total Aktive]]+Tabel1[[#This Row],[Total Passive]]</f>
        <v>975</v>
      </c>
    </row>
    <row r="2200" spans="1:26" x14ac:dyDescent="0.2">
      <c r="A2200">
        <v>2022</v>
      </c>
      <c r="B2200">
        <v>38</v>
      </c>
      <c r="C2200" t="s">
        <v>56</v>
      </c>
      <c r="D2200">
        <v>37</v>
      </c>
      <c r="E2200">
        <v>8</v>
      </c>
      <c r="F2200">
        <v>28</v>
      </c>
      <c r="G2200">
        <v>8</v>
      </c>
      <c r="H2200">
        <v>681</v>
      </c>
      <c r="I2200">
        <v>332</v>
      </c>
      <c r="J2200">
        <v>0</v>
      </c>
      <c r="K2200">
        <v>0</v>
      </c>
      <c r="L2200">
        <v>323</v>
      </c>
      <c r="M2200">
        <v>217</v>
      </c>
      <c r="N2200">
        <v>0</v>
      </c>
      <c r="O2200" s="7">
        <v>0</v>
      </c>
      <c r="P2200" s="8">
        <f t="shared" si="4"/>
        <v>1634</v>
      </c>
      <c r="Q2200" s="7">
        <v>21</v>
      </c>
      <c r="R2200" t="str">
        <f>_xlfn.CONCAT(Tabel1[[#This Row],[KlubNr]]," - ",Tabel1[[#This Row],[Klubnavn]])</f>
        <v>38 - Roskilde Golf Klub</v>
      </c>
      <c r="S2200">
        <f>Tabel1[[#This Row],[Fleks mænd]]+Tabel1[[#This Row],[Fleks damer]]</f>
        <v>540</v>
      </c>
      <c r="T2200">
        <f>Tabel1[[#This Row],[Junior drenge]]+Tabel1[[#This Row],[Junior piger]]+Tabel1[[#This Row],[Junior drenge uden banetill.]]+Tabel1[[#This Row],[Junior piger uden banetill.]]+Tabel1[[#This Row],[Senior mænd]]+Tabel1[[#This Row],[Senior damer]]</f>
        <v>1094</v>
      </c>
      <c r="U2200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2200">
        <f>Tabel1[[#This Row],[Senior mænd]]+Tabel1[[#This Row],[Senior damer]]</f>
        <v>1013</v>
      </c>
      <c r="W2200">
        <f>Tabel1[[#This Row],[Langdist mænd]]+Tabel1[[#This Row],[Langdist damer]]</f>
        <v>0</v>
      </c>
      <c r="X2200">
        <f>Tabel1[[#This Row],[I alt]]</f>
        <v>1634</v>
      </c>
      <c r="Y2200">
        <f>Tabel1[[#This Row],[Passive]]</f>
        <v>21</v>
      </c>
      <c r="Z2200">
        <f>Tabel1[[#This Row],[Total Aktive]]+Tabel1[[#This Row],[Total Passive]]</f>
        <v>1655</v>
      </c>
    </row>
    <row r="2201" spans="1:26" x14ac:dyDescent="0.2">
      <c r="A2201">
        <v>2022</v>
      </c>
      <c r="B2201">
        <v>900</v>
      </c>
      <c r="C2201" t="s">
        <v>169</v>
      </c>
      <c r="D2201">
        <v>5</v>
      </c>
      <c r="E2201">
        <v>1</v>
      </c>
      <c r="F2201">
        <v>3</v>
      </c>
      <c r="G2201">
        <v>0</v>
      </c>
      <c r="H2201">
        <v>345</v>
      </c>
      <c r="I2201">
        <v>38</v>
      </c>
      <c r="J2201">
        <v>0</v>
      </c>
      <c r="K2201">
        <v>0</v>
      </c>
      <c r="L2201">
        <v>0</v>
      </c>
      <c r="M2201">
        <v>0</v>
      </c>
      <c r="N2201">
        <v>0</v>
      </c>
      <c r="O2201" s="7">
        <v>0</v>
      </c>
      <c r="P2201" s="8">
        <f t="shared" si="4"/>
        <v>392</v>
      </c>
      <c r="Q2201" s="7">
        <v>19</v>
      </c>
      <c r="R2201" t="str">
        <f>_xlfn.CONCAT(Tabel1[[#This Row],[KlubNr]]," - ",Tabel1[[#This Row],[Klubnavn]])</f>
        <v>900 - Royal Golf Club</v>
      </c>
      <c r="S2201">
        <f>Tabel1[[#This Row],[Fleks mænd]]+Tabel1[[#This Row],[Fleks damer]]</f>
        <v>0</v>
      </c>
      <c r="T2201">
        <f>Tabel1[[#This Row],[Junior drenge]]+Tabel1[[#This Row],[Junior piger]]+Tabel1[[#This Row],[Junior drenge uden banetill.]]+Tabel1[[#This Row],[Junior piger uden banetill.]]+Tabel1[[#This Row],[Senior mænd]]+Tabel1[[#This Row],[Senior damer]]</f>
        <v>392</v>
      </c>
      <c r="U2201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201">
        <f>Tabel1[[#This Row],[Senior mænd]]+Tabel1[[#This Row],[Senior damer]]</f>
        <v>383</v>
      </c>
      <c r="W2201">
        <f>Tabel1[[#This Row],[Langdist mænd]]+Tabel1[[#This Row],[Langdist damer]]</f>
        <v>0</v>
      </c>
      <c r="X2201">
        <f>Tabel1[[#This Row],[I alt]]</f>
        <v>392</v>
      </c>
      <c r="Y2201">
        <f>Tabel1[[#This Row],[Passive]]</f>
        <v>19</v>
      </c>
      <c r="Z2201">
        <f>Tabel1[[#This Row],[Total Aktive]]+Tabel1[[#This Row],[Total Passive]]</f>
        <v>411</v>
      </c>
    </row>
    <row r="2202" spans="1:26" x14ac:dyDescent="0.2">
      <c r="A2202">
        <v>2022</v>
      </c>
      <c r="B2202">
        <v>80</v>
      </c>
      <c r="C2202" t="s">
        <v>180</v>
      </c>
      <c r="D2202">
        <v>25</v>
      </c>
      <c r="E2202">
        <v>3</v>
      </c>
      <c r="F2202">
        <v>1</v>
      </c>
      <c r="G2202">
        <v>2</v>
      </c>
      <c r="H2202">
        <v>312</v>
      </c>
      <c r="I2202">
        <v>93</v>
      </c>
      <c r="J2202">
        <v>0</v>
      </c>
      <c r="K2202">
        <v>0</v>
      </c>
      <c r="L2202">
        <v>20</v>
      </c>
      <c r="M2202">
        <v>6</v>
      </c>
      <c r="N2202">
        <v>9</v>
      </c>
      <c r="O2202" s="7">
        <v>1</v>
      </c>
      <c r="P2202" s="8">
        <f t="shared" si="4"/>
        <v>472</v>
      </c>
      <c r="Q2202" s="7">
        <v>4</v>
      </c>
      <c r="R2202" t="str">
        <f>_xlfn.CONCAT(Tabel1[[#This Row],[KlubNr]]," - ",Tabel1[[#This Row],[Klubnavn]])</f>
        <v>80 - Royal Oak Golf Club</v>
      </c>
      <c r="S2202">
        <f>Tabel1[[#This Row],[Fleks mænd]]+Tabel1[[#This Row],[Fleks damer]]</f>
        <v>26</v>
      </c>
      <c r="T2202">
        <f>Tabel1[[#This Row],[Junior drenge]]+Tabel1[[#This Row],[Junior piger]]+Tabel1[[#This Row],[Junior drenge uden banetill.]]+Tabel1[[#This Row],[Junior piger uden banetill.]]+Tabel1[[#This Row],[Senior mænd]]+Tabel1[[#This Row],[Senior damer]]</f>
        <v>436</v>
      </c>
      <c r="U2202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202">
        <f>Tabel1[[#This Row],[Senior mænd]]+Tabel1[[#This Row],[Senior damer]]</f>
        <v>405</v>
      </c>
      <c r="W2202">
        <f>Tabel1[[#This Row],[Langdist mænd]]+Tabel1[[#This Row],[Langdist damer]]</f>
        <v>10</v>
      </c>
      <c r="X2202">
        <f>Tabel1[[#This Row],[I alt]]</f>
        <v>472</v>
      </c>
      <c r="Y2202">
        <f>Tabel1[[#This Row],[Passive]]</f>
        <v>4</v>
      </c>
      <c r="Z2202">
        <f>Tabel1[[#This Row],[Total Aktive]]+Tabel1[[#This Row],[Total Passive]]</f>
        <v>476</v>
      </c>
    </row>
    <row r="2203" spans="1:26" x14ac:dyDescent="0.2">
      <c r="A2203">
        <v>2022</v>
      </c>
      <c r="B2203">
        <v>8</v>
      </c>
      <c r="C2203" t="s">
        <v>76</v>
      </c>
      <c r="D2203">
        <v>36</v>
      </c>
      <c r="E2203">
        <v>16</v>
      </c>
      <c r="F2203">
        <v>11</v>
      </c>
      <c r="G2203">
        <v>7</v>
      </c>
      <c r="H2203">
        <v>544</v>
      </c>
      <c r="I2203">
        <v>289</v>
      </c>
      <c r="J2203">
        <v>4</v>
      </c>
      <c r="K2203">
        <v>0</v>
      </c>
      <c r="L2203">
        <v>55</v>
      </c>
      <c r="M2203">
        <v>30</v>
      </c>
      <c r="N2203">
        <v>0</v>
      </c>
      <c r="O2203" s="7">
        <v>0</v>
      </c>
      <c r="P2203" s="8">
        <f t="shared" si="4"/>
        <v>992</v>
      </c>
      <c r="Q2203" s="7">
        <v>160</v>
      </c>
      <c r="R2203" t="str">
        <f>_xlfn.CONCAT(Tabel1[[#This Row],[KlubNr]]," - ",Tabel1[[#This Row],[Klubnavn]])</f>
        <v>8 - Rungsted Golf Klub</v>
      </c>
      <c r="S2203">
        <f>Tabel1[[#This Row],[Fleks mænd]]+Tabel1[[#This Row],[Fleks damer]]</f>
        <v>85</v>
      </c>
      <c r="T2203">
        <f>Tabel1[[#This Row],[Junior drenge]]+Tabel1[[#This Row],[Junior piger]]+Tabel1[[#This Row],[Junior drenge uden banetill.]]+Tabel1[[#This Row],[Junior piger uden banetill.]]+Tabel1[[#This Row],[Senior mænd]]+Tabel1[[#This Row],[Senior damer]]</f>
        <v>903</v>
      </c>
      <c r="U2203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2203">
        <f>Tabel1[[#This Row],[Senior mænd]]+Tabel1[[#This Row],[Senior damer]]</f>
        <v>833</v>
      </c>
      <c r="W2203">
        <f>Tabel1[[#This Row],[Langdist mænd]]+Tabel1[[#This Row],[Langdist damer]]</f>
        <v>0</v>
      </c>
      <c r="X2203">
        <f>Tabel1[[#This Row],[I alt]]</f>
        <v>992</v>
      </c>
      <c r="Y2203">
        <f>Tabel1[[#This Row],[Passive]]</f>
        <v>160</v>
      </c>
      <c r="Z2203">
        <f>Tabel1[[#This Row],[Total Aktive]]+Tabel1[[#This Row],[Total Passive]]</f>
        <v>1152</v>
      </c>
    </row>
    <row r="2204" spans="1:26" x14ac:dyDescent="0.2">
      <c r="A2204">
        <v>2022</v>
      </c>
      <c r="B2204">
        <v>168</v>
      </c>
      <c r="C2204" t="s">
        <v>200</v>
      </c>
      <c r="D2204">
        <v>2</v>
      </c>
      <c r="E2204">
        <v>0</v>
      </c>
      <c r="F2204">
        <v>0</v>
      </c>
      <c r="G2204">
        <v>0</v>
      </c>
      <c r="H2204">
        <v>50</v>
      </c>
      <c r="I2204">
        <v>18</v>
      </c>
      <c r="J2204">
        <v>0</v>
      </c>
      <c r="K2204">
        <v>0</v>
      </c>
      <c r="L2204">
        <v>11</v>
      </c>
      <c r="M2204">
        <v>4</v>
      </c>
      <c r="N2204">
        <v>41</v>
      </c>
      <c r="O2204" s="7">
        <v>20</v>
      </c>
      <c r="P2204" s="8">
        <f t="shared" si="4"/>
        <v>146</v>
      </c>
      <c r="Q2204" s="7">
        <v>0</v>
      </c>
      <c r="R2204" t="str">
        <f>_xlfn.CONCAT(Tabel1[[#This Row],[KlubNr]]," - ",Tabel1[[#This Row],[Klubnavn]])</f>
        <v>168 - Rømø Golf Klub</v>
      </c>
      <c r="S2204">
        <f>Tabel1[[#This Row],[Fleks mænd]]+Tabel1[[#This Row],[Fleks damer]]</f>
        <v>15</v>
      </c>
      <c r="T2204">
        <f>Tabel1[[#This Row],[Junior drenge]]+Tabel1[[#This Row],[Junior piger]]+Tabel1[[#This Row],[Junior drenge uden banetill.]]+Tabel1[[#This Row],[Junior piger uden banetill.]]+Tabel1[[#This Row],[Senior mænd]]+Tabel1[[#This Row],[Senior damer]]</f>
        <v>70</v>
      </c>
      <c r="U2204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2204">
        <f>Tabel1[[#This Row],[Senior mænd]]+Tabel1[[#This Row],[Senior damer]]</f>
        <v>68</v>
      </c>
      <c r="W2204">
        <f>Tabel1[[#This Row],[Langdist mænd]]+Tabel1[[#This Row],[Langdist damer]]</f>
        <v>61</v>
      </c>
      <c r="X2204">
        <f>Tabel1[[#This Row],[I alt]]</f>
        <v>146</v>
      </c>
      <c r="Y2204">
        <f>Tabel1[[#This Row],[Passive]]</f>
        <v>0</v>
      </c>
      <c r="Z2204">
        <f>Tabel1[[#This Row],[Total Aktive]]+Tabel1[[#This Row],[Total Passive]]</f>
        <v>146</v>
      </c>
    </row>
    <row r="2205" spans="1:26" x14ac:dyDescent="0.2">
      <c r="A2205">
        <v>2022</v>
      </c>
      <c r="B2205">
        <v>190</v>
      </c>
      <c r="C2205" t="s">
        <v>155</v>
      </c>
      <c r="D2205">
        <v>20</v>
      </c>
      <c r="E2205">
        <v>1</v>
      </c>
      <c r="F2205">
        <v>3</v>
      </c>
      <c r="G2205">
        <v>6</v>
      </c>
      <c r="H2205">
        <v>307</v>
      </c>
      <c r="I2205">
        <v>108</v>
      </c>
      <c r="J2205">
        <v>0</v>
      </c>
      <c r="K2205">
        <v>0</v>
      </c>
      <c r="L2205">
        <v>98</v>
      </c>
      <c r="M2205">
        <v>38</v>
      </c>
      <c r="N2205">
        <v>0</v>
      </c>
      <c r="O2205" s="7">
        <v>0</v>
      </c>
      <c r="P2205" s="8">
        <f t="shared" si="4"/>
        <v>581</v>
      </c>
      <c r="Q2205" s="7">
        <v>40</v>
      </c>
      <c r="R2205" t="str">
        <f>_xlfn.CONCAT(Tabel1[[#This Row],[KlubNr]]," - ",Tabel1[[#This Row],[Klubnavn]])</f>
        <v>190 - Rønnede Golf Klub</v>
      </c>
      <c r="S2205">
        <f>Tabel1[[#This Row],[Fleks mænd]]+Tabel1[[#This Row],[Fleks damer]]</f>
        <v>136</v>
      </c>
      <c r="T2205">
        <f>Tabel1[[#This Row],[Junior drenge]]+Tabel1[[#This Row],[Junior piger]]+Tabel1[[#This Row],[Junior drenge uden banetill.]]+Tabel1[[#This Row],[Junior piger uden banetill.]]+Tabel1[[#This Row],[Senior mænd]]+Tabel1[[#This Row],[Senior damer]]</f>
        <v>445</v>
      </c>
      <c r="U2205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205">
        <f>Tabel1[[#This Row],[Senior mænd]]+Tabel1[[#This Row],[Senior damer]]</f>
        <v>415</v>
      </c>
      <c r="W2205">
        <f>Tabel1[[#This Row],[Langdist mænd]]+Tabel1[[#This Row],[Langdist damer]]</f>
        <v>0</v>
      </c>
      <c r="X2205">
        <f>Tabel1[[#This Row],[I alt]]</f>
        <v>581</v>
      </c>
      <c r="Y2205">
        <f>Tabel1[[#This Row],[Passive]]</f>
        <v>40</v>
      </c>
      <c r="Z2205">
        <f>Tabel1[[#This Row],[Total Aktive]]+Tabel1[[#This Row],[Total Passive]]</f>
        <v>621</v>
      </c>
    </row>
    <row r="2206" spans="1:26" x14ac:dyDescent="0.2">
      <c r="A2206">
        <v>2022</v>
      </c>
      <c r="B2206">
        <v>95</v>
      </c>
      <c r="C2206" t="s">
        <v>152</v>
      </c>
      <c r="D2206">
        <v>33</v>
      </c>
      <c r="E2206">
        <v>8</v>
      </c>
      <c r="F2206">
        <v>8</v>
      </c>
      <c r="G2206">
        <v>6</v>
      </c>
      <c r="H2206">
        <v>169</v>
      </c>
      <c r="I2206">
        <v>89</v>
      </c>
      <c r="J2206">
        <v>4</v>
      </c>
      <c r="K2206">
        <v>1</v>
      </c>
      <c r="L2206">
        <v>1190</v>
      </c>
      <c r="M2206">
        <v>316</v>
      </c>
      <c r="N2206">
        <v>31</v>
      </c>
      <c r="O2206" s="7">
        <v>12</v>
      </c>
      <c r="P2206" s="8">
        <f t="shared" ref="P2206:P2257" si="5">SUM(D2206:O2206)</f>
        <v>1867</v>
      </c>
      <c r="Q2206" s="7">
        <v>4</v>
      </c>
      <c r="R2206" t="str">
        <f>_xlfn.CONCAT(Tabel1[[#This Row],[KlubNr]]," - ",Tabel1[[#This Row],[Klubnavn]])</f>
        <v>95 - Samsø Golfklub</v>
      </c>
      <c r="S2206">
        <f>Tabel1[[#This Row],[Fleks mænd]]+Tabel1[[#This Row],[Fleks damer]]</f>
        <v>1506</v>
      </c>
      <c r="T2206">
        <f>Tabel1[[#This Row],[Junior drenge]]+Tabel1[[#This Row],[Junior piger]]+Tabel1[[#This Row],[Junior drenge uden banetill.]]+Tabel1[[#This Row],[Junior piger uden banetill.]]+Tabel1[[#This Row],[Senior mænd]]+Tabel1[[#This Row],[Senior damer]]</f>
        <v>313</v>
      </c>
      <c r="U2206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2206">
        <f>Tabel1[[#This Row],[Senior mænd]]+Tabel1[[#This Row],[Senior damer]]</f>
        <v>258</v>
      </c>
      <c r="W2206">
        <f>Tabel1[[#This Row],[Langdist mænd]]+Tabel1[[#This Row],[Langdist damer]]</f>
        <v>43</v>
      </c>
      <c r="X2206">
        <f>Tabel1[[#This Row],[I alt]]</f>
        <v>1867</v>
      </c>
      <c r="Y2206">
        <f>Tabel1[[#This Row],[Passive]]</f>
        <v>4</v>
      </c>
      <c r="Z2206">
        <f>Tabel1[[#This Row],[Total Aktive]]+Tabel1[[#This Row],[Total Passive]]</f>
        <v>1871</v>
      </c>
    </row>
    <row r="2207" spans="1:26" x14ac:dyDescent="0.2">
      <c r="A2207">
        <v>2022</v>
      </c>
      <c r="B2207">
        <v>11</v>
      </c>
      <c r="C2207" t="s">
        <v>106</v>
      </c>
      <c r="D2207">
        <v>15</v>
      </c>
      <c r="E2207">
        <v>6</v>
      </c>
      <c r="F2207">
        <v>8</v>
      </c>
      <c r="G2207">
        <v>1</v>
      </c>
      <c r="H2207">
        <v>394</v>
      </c>
      <c r="I2207">
        <v>181</v>
      </c>
      <c r="J2207">
        <v>0</v>
      </c>
      <c r="K2207">
        <v>0</v>
      </c>
      <c r="L2207">
        <v>50</v>
      </c>
      <c r="M2207">
        <v>18</v>
      </c>
      <c r="N2207">
        <v>0</v>
      </c>
      <c r="O2207" s="7">
        <v>0</v>
      </c>
      <c r="P2207" s="8">
        <f t="shared" si="5"/>
        <v>673</v>
      </c>
      <c r="Q2207" s="7">
        <v>81</v>
      </c>
      <c r="R2207" t="str">
        <f>_xlfn.CONCAT(Tabel1[[#This Row],[KlubNr]]," - ",Tabel1[[#This Row],[Klubnavn]])</f>
        <v>11 - Sct. Knuds Golfklub</v>
      </c>
      <c r="S2207">
        <f>Tabel1[[#This Row],[Fleks mænd]]+Tabel1[[#This Row],[Fleks damer]]</f>
        <v>68</v>
      </c>
      <c r="T2207">
        <f>Tabel1[[#This Row],[Junior drenge]]+Tabel1[[#This Row],[Junior piger]]+Tabel1[[#This Row],[Junior drenge uden banetill.]]+Tabel1[[#This Row],[Junior piger uden banetill.]]+Tabel1[[#This Row],[Senior mænd]]+Tabel1[[#This Row],[Senior damer]]</f>
        <v>605</v>
      </c>
      <c r="U2207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207">
        <f>Tabel1[[#This Row],[Senior mænd]]+Tabel1[[#This Row],[Senior damer]]</f>
        <v>575</v>
      </c>
      <c r="W2207">
        <f>Tabel1[[#This Row],[Langdist mænd]]+Tabel1[[#This Row],[Langdist damer]]</f>
        <v>0</v>
      </c>
      <c r="X2207">
        <f>Tabel1[[#This Row],[I alt]]</f>
        <v>673</v>
      </c>
      <c r="Y2207">
        <f>Tabel1[[#This Row],[Passive]]</f>
        <v>81</v>
      </c>
      <c r="Z2207">
        <f>Tabel1[[#This Row],[Total Aktive]]+Tabel1[[#This Row],[Total Passive]]</f>
        <v>754</v>
      </c>
    </row>
    <row r="2208" spans="1:26" x14ac:dyDescent="0.2">
      <c r="A2208">
        <v>2022</v>
      </c>
      <c r="B2208">
        <v>109</v>
      </c>
      <c r="C2208" t="s">
        <v>142</v>
      </c>
      <c r="D2208">
        <v>29</v>
      </c>
      <c r="E2208">
        <v>7</v>
      </c>
      <c r="F2208">
        <v>11</v>
      </c>
      <c r="G2208">
        <v>8</v>
      </c>
      <c r="H2208">
        <v>391</v>
      </c>
      <c r="I2208">
        <v>147</v>
      </c>
      <c r="J2208">
        <v>1</v>
      </c>
      <c r="K2208">
        <v>0</v>
      </c>
      <c r="L2208">
        <v>90</v>
      </c>
      <c r="M2208">
        <v>52</v>
      </c>
      <c r="N2208">
        <v>20</v>
      </c>
      <c r="O2208" s="7">
        <v>0</v>
      </c>
      <c r="P2208" s="8">
        <f t="shared" si="5"/>
        <v>756</v>
      </c>
      <c r="Q2208" s="7">
        <v>6</v>
      </c>
      <c r="R2208" t="str">
        <f>_xlfn.CONCAT(Tabel1[[#This Row],[KlubNr]]," - ",Tabel1[[#This Row],[Klubnavn]])</f>
        <v>109 - Sebber Kloster Golf Klub</v>
      </c>
      <c r="S2208">
        <f>Tabel1[[#This Row],[Fleks mænd]]+Tabel1[[#This Row],[Fleks damer]]</f>
        <v>142</v>
      </c>
      <c r="T2208">
        <f>Tabel1[[#This Row],[Junior drenge]]+Tabel1[[#This Row],[Junior piger]]+Tabel1[[#This Row],[Junior drenge uden banetill.]]+Tabel1[[#This Row],[Junior piger uden banetill.]]+Tabel1[[#This Row],[Senior mænd]]+Tabel1[[#This Row],[Senior damer]]</f>
        <v>593</v>
      </c>
      <c r="U2208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2208">
        <f>Tabel1[[#This Row],[Senior mænd]]+Tabel1[[#This Row],[Senior damer]]</f>
        <v>538</v>
      </c>
      <c r="W2208">
        <f>Tabel1[[#This Row],[Langdist mænd]]+Tabel1[[#This Row],[Langdist damer]]</f>
        <v>20</v>
      </c>
      <c r="X2208">
        <f>Tabel1[[#This Row],[I alt]]</f>
        <v>756</v>
      </c>
      <c r="Y2208">
        <f>Tabel1[[#This Row],[Passive]]</f>
        <v>6</v>
      </c>
      <c r="Z2208">
        <f>Tabel1[[#This Row],[Total Aktive]]+Tabel1[[#This Row],[Total Passive]]</f>
        <v>762</v>
      </c>
    </row>
    <row r="2209" spans="1:26" x14ac:dyDescent="0.2">
      <c r="A2209">
        <v>2022</v>
      </c>
      <c r="B2209">
        <v>172</v>
      </c>
      <c r="C2209" t="s">
        <v>203</v>
      </c>
      <c r="D2209">
        <v>2</v>
      </c>
      <c r="E2209">
        <v>0</v>
      </c>
      <c r="F2209">
        <v>2</v>
      </c>
      <c r="G2209">
        <v>1</v>
      </c>
      <c r="H2209">
        <v>25</v>
      </c>
      <c r="I2209">
        <v>10</v>
      </c>
      <c r="J2209">
        <v>0</v>
      </c>
      <c r="K2209">
        <v>0</v>
      </c>
      <c r="L2209">
        <v>45</v>
      </c>
      <c r="M2209">
        <v>10</v>
      </c>
      <c r="N2209">
        <v>8</v>
      </c>
      <c r="O2209" s="7">
        <v>3</v>
      </c>
      <c r="P2209" s="8">
        <f t="shared" si="5"/>
        <v>106</v>
      </c>
      <c r="Q2209" s="7">
        <v>1</v>
      </c>
      <c r="R2209" t="str">
        <f>_xlfn.CONCAT(Tabel1[[#This Row],[KlubNr]]," - ",Tabel1[[#This Row],[Klubnavn]])</f>
        <v>172 - Sejerø Golfklub</v>
      </c>
      <c r="S2209">
        <f>Tabel1[[#This Row],[Fleks mænd]]+Tabel1[[#This Row],[Fleks damer]]</f>
        <v>55</v>
      </c>
      <c r="T2209">
        <f>Tabel1[[#This Row],[Junior drenge]]+Tabel1[[#This Row],[Junior piger]]+Tabel1[[#This Row],[Junior drenge uden banetill.]]+Tabel1[[#This Row],[Junior piger uden banetill.]]+Tabel1[[#This Row],[Senior mænd]]+Tabel1[[#This Row],[Senior damer]]</f>
        <v>40</v>
      </c>
      <c r="U2209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2209">
        <f>Tabel1[[#This Row],[Senior mænd]]+Tabel1[[#This Row],[Senior damer]]</f>
        <v>35</v>
      </c>
      <c r="W2209">
        <f>Tabel1[[#This Row],[Langdist mænd]]+Tabel1[[#This Row],[Langdist damer]]</f>
        <v>11</v>
      </c>
      <c r="X2209">
        <f>Tabel1[[#This Row],[I alt]]</f>
        <v>106</v>
      </c>
      <c r="Y2209">
        <f>Tabel1[[#This Row],[Passive]]</f>
        <v>1</v>
      </c>
      <c r="Z2209">
        <f>Tabel1[[#This Row],[Total Aktive]]+Tabel1[[#This Row],[Total Passive]]</f>
        <v>107</v>
      </c>
    </row>
    <row r="2210" spans="1:26" x14ac:dyDescent="0.2">
      <c r="A2210">
        <v>2022</v>
      </c>
      <c r="B2210">
        <v>16</v>
      </c>
      <c r="C2210" t="s">
        <v>235</v>
      </c>
      <c r="D2210">
        <v>62</v>
      </c>
      <c r="E2210">
        <v>13</v>
      </c>
      <c r="F2210">
        <v>14</v>
      </c>
      <c r="G2210">
        <v>7</v>
      </c>
      <c r="H2210">
        <v>1304</v>
      </c>
      <c r="I2210">
        <v>402</v>
      </c>
      <c r="J2210">
        <v>0</v>
      </c>
      <c r="K2210">
        <v>0</v>
      </c>
      <c r="L2210">
        <v>211</v>
      </c>
      <c r="M2210">
        <v>149</v>
      </c>
      <c r="N2210">
        <v>1</v>
      </c>
      <c r="O2210" s="7">
        <v>2</v>
      </c>
      <c r="P2210" s="8">
        <f t="shared" si="5"/>
        <v>2165</v>
      </c>
      <c r="Q2210" s="7">
        <v>145</v>
      </c>
      <c r="R2210" t="str">
        <f>_xlfn.CONCAT(Tabel1[[#This Row],[KlubNr]]," - ",Tabel1[[#This Row],[Klubnavn]])</f>
        <v>16 - Silkeborg Golfklub</v>
      </c>
      <c r="S2210">
        <f>Tabel1[[#This Row],[Fleks mænd]]+Tabel1[[#This Row],[Fleks damer]]</f>
        <v>360</v>
      </c>
      <c r="T2210">
        <f>Tabel1[[#This Row],[Junior drenge]]+Tabel1[[#This Row],[Junior piger]]+Tabel1[[#This Row],[Junior drenge uden banetill.]]+Tabel1[[#This Row],[Junior piger uden banetill.]]+Tabel1[[#This Row],[Senior mænd]]+Tabel1[[#This Row],[Senior damer]]</f>
        <v>1802</v>
      </c>
      <c r="U2210">
        <f>Tabel1[[#This Row],[Junior drenge]]+Tabel1[[#This Row],[Junior piger]]+Tabel1[[#This Row],[Junior drenge uden banetill.]]+Tabel1[[#This Row],[Junior piger uden banetill.]]+Tabel1[[#This Row],[Fleks drenge]]+Tabel1[[#This Row],[Fleks piger]]</f>
        <v>96</v>
      </c>
      <c r="V2210">
        <f>Tabel1[[#This Row],[Senior mænd]]+Tabel1[[#This Row],[Senior damer]]</f>
        <v>1706</v>
      </c>
      <c r="W2210">
        <f>Tabel1[[#This Row],[Langdist mænd]]+Tabel1[[#This Row],[Langdist damer]]</f>
        <v>3</v>
      </c>
      <c r="X2210">
        <f>Tabel1[[#This Row],[I alt]]</f>
        <v>2165</v>
      </c>
      <c r="Y2210">
        <f>Tabel1[[#This Row],[Passive]]</f>
        <v>145</v>
      </c>
      <c r="Z2210">
        <f>Tabel1[[#This Row],[Total Aktive]]+Tabel1[[#This Row],[Total Passive]]</f>
        <v>2310</v>
      </c>
    </row>
    <row r="2211" spans="1:26" x14ac:dyDescent="0.2">
      <c r="A2211">
        <v>2022</v>
      </c>
      <c r="B2211">
        <v>85</v>
      </c>
      <c r="C2211" t="s">
        <v>63</v>
      </c>
      <c r="D2211">
        <v>9</v>
      </c>
      <c r="E2211">
        <v>6</v>
      </c>
      <c r="F2211">
        <v>0</v>
      </c>
      <c r="G2211">
        <v>0</v>
      </c>
      <c r="H2211">
        <v>888</v>
      </c>
      <c r="I2211">
        <v>249</v>
      </c>
      <c r="J2211">
        <v>0</v>
      </c>
      <c r="K2211">
        <v>0</v>
      </c>
      <c r="L2211">
        <v>0</v>
      </c>
      <c r="M2211">
        <v>0</v>
      </c>
      <c r="N2211">
        <v>0</v>
      </c>
      <c r="O2211" s="7">
        <v>0</v>
      </c>
      <c r="P2211" s="8">
        <f t="shared" si="5"/>
        <v>1152</v>
      </c>
      <c r="Q2211" s="7">
        <v>101</v>
      </c>
      <c r="R2211" t="str">
        <f>_xlfn.CONCAT(Tabel1[[#This Row],[KlubNr]]," - ",Tabel1[[#This Row],[Klubnavn]])</f>
        <v>85 - Simon's Golf Club</v>
      </c>
      <c r="S2211">
        <f>Tabel1[[#This Row],[Fleks mænd]]+Tabel1[[#This Row],[Fleks damer]]</f>
        <v>0</v>
      </c>
      <c r="T2211">
        <f>Tabel1[[#This Row],[Junior drenge]]+Tabel1[[#This Row],[Junior piger]]+Tabel1[[#This Row],[Junior drenge uden banetill.]]+Tabel1[[#This Row],[Junior piger uden banetill.]]+Tabel1[[#This Row],[Senior mænd]]+Tabel1[[#This Row],[Senior damer]]</f>
        <v>1152</v>
      </c>
      <c r="U2211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2211">
        <f>Tabel1[[#This Row],[Senior mænd]]+Tabel1[[#This Row],[Senior damer]]</f>
        <v>1137</v>
      </c>
      <c r="W2211">
        <f>Tabel1[[#This Row],[Langdist mænd]]+Tabel1[[#This Row],[Langdist damer]]</f>
        <v>0</v>
      </c>
      <c r="X2211">
        <f>Tabel1[[#This Row],[I alt]]</f>
        <v>1152</v>
      </c>
      <c r="Y2211">
        <f>Tabel1[[#This Row],[Passive]]</f>
        <v>101</v>
      </c>
      <c r="Z2211">
        <f>Tabel1[[#This Row],[Total Aktive]]+Tabel1[[#This Row],[Total Passive]]</f>
        <v>1253</v>
      </c>
    </row>
    <row r="2212" spans="1:26" x14ac:dyDescent="0.2">
      <c r="A2212">
        <v>2022</v>
      </c>
      <c r="B2212">
        <v>83</v>
      </c>
      <c r="C2212" t="s">
        <v>158</v>
      </c>
      <c r="D2212">
        <v>12</v>
      </c>
      <c r="E2212">
        <v>5</v>
      </c>
      <c r="F2212">
        <v>0</v>
      </c>
      <c r="G2212">
        <v>0</v>
      </c>
      <c r="H2212">
        <v>297</v>
      </c>
      <c r="I2212">
        <v>132</v>
      </c>
      <c r="J2212">
        <v>0</v>
      </c>
      <c r="K2212">
        <v>0</v>
      </c>
      <c r="L2212">
        <v>4</v>
      </c>
      <c r="M2212">
        <v>3</v>
      </c>
      <c r="N2212">
        <v>12</v>
      </c>
      <c r="O2212" s="7">
        <v>5</v>
      </c>
      <c r="P2212" s="8">
        <f t="shared" si="5"/>
        <v>470</v>
      </c>
      <c r="Q2212" s="7">
        <v>86</v>
      </c>
      <c r="R2212" t="str">
        <f>_xlfn.CONCAT(Tabel1[[#This Row],[KlubNr]]," - ",Tabel1[[#This Row],[Klubnavn]])</f>
        <v>83 - Sindal Golf Klub</v>
      </c>
      <c r="S2212">
        <f>Tabel1[[#This Row],[Fleks mænd]]+Tabel1[[#This Row],[Fleks damer]]</f>
        <v>7</v>
      </c>
      <c r="T2212">
        <f>Tabel1[[#This Row],[Junior drenge]]+Tabel1[[#This Row],[Junior piger]]+Tabel1[[#This Row],[Junior drenge uden banetill.]]+Tabel1[[#This Row],[Junior piger uden banetill.]]+Tabel1[[#This Row],[Senior mænd]]+Tabel1[[#This Row],[Senior damer]]</f>
        <v>446</v>
      </c>
      <c r="U2212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2212">
        <f>Tabel1[[#This Row],[Senior mænd]]+Tabel1[[#This Row],[Senior damer]]</f>
        <v>429</v>
      </c>
      <c r="W2212">
        <f>Tabel1[[#This Row],[Langdist mænd]]+Tabel1[[#This Row],[Langdist damer]]</f>
        <v>17</v>
      </c>
      <c r="X2212">
        <f>Tabel1[[#This Row],[I alt]]</f>
        <v>470</v>
      </c>
      <c r="Y2212">
        <f>Tabel1[[#This Row],[Passive]]</f>
        <v>86</v>
      </c>
      <c r="Z2212">
        <f>Tabel1[[#This Row],[Total Aktive]]+Tabel1[[#This Row],[Total Passive]]</f>
        <v>556</v>
      </c>
    </row>
    <row r="2213" spans="1:26" x14ac:dyDescent="0.2">
      <c r="A2213">
        <v>2022</v>
      </c>
      <c r="B2213">
        <v>70</v>
      </c>
      <c r="C2213" t="s">
        <v>120</v>
      </c>
      <c r="D2213">
        <v>21</v>
      </c>
      <c r="E2213">
        <v>4</v>
      </c>
      <c r="F2213">
        <v>2</v>
      </c>
      <c r="G2213">
        <v>3</v>
      </c>
      <c r="H2213">
        <v>483</v>
      </c>
      <c r="I2213">
        <v>206</v>
      </c>
      <c r="J2213">
        <v>0</v>
      </c>
      <c r="K2213">
        <v>0</v>
      </c>
      <c r="L2213">
        <v>42</v>
      </c>
      <c r="M2213">
        <v>13</v>
      </c>
      <c r="N2213">
        <v>1</v>
      </c>
      <c r="O2213" s="7">
        <v>1</v>
      </c>
      <c r="P2213" s="8">
        <f t="shared" si="5"/>
        <v>776</v>
      </c>
      <c r="Q2213" s="7">
        <v>32</v>
      </c>
      <c r="R2213" t="str">
        <f>_xlfn.CONCAT(Tabel1[[#This Row],[KlubNr]]," - ",Tabel1[[#This Row],[Klubnavn]])</f>
        <v>70 - Skanderborg Golf Klub</v>
      </c>
      <c r="S2213">
        <f>Tabel1[[#This Row],[Fleks mænd]]+Tabel1[[#This Row],[Fleks damer]]</f>
        <v>55</v>
      </c>
      <c r="T2213">
        <f>Tabel1[[#This Row],[Junior drenge]]+Tabel1[[#This Row],[Junior piger]]+Tabel1[[#This Row],[Junior drenge uden banetill.]]+Tabel1[[#This Row],[Junior piger uden banetill.]]+Tabel1[[#This Row],[Senior mænd]]+Tabel1[[#This Row],[Senior damer]]</f>
        <v>719</v>
      </c>
      <c r="U2213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213">
        <f>Tabel1[[#This Row],[Senior mænd]]+Tabel1[[#This Row],[Senior damer]]</f>
        <v>689</v>
      </c>
      <c r="W2213">
        <f>Tabel1[[#This Row],[Langdist mænd]]+Tabel1[[#This Row],[Langdist damer]]</f>
        <v>2</v>
      </c>
      <c r="X2213">
        <f>Tabel1[[#This Row],[I alt]]</f>
        <v>776</v>
      </c>
      <c r="Y2213">
        <f>Tabel1[[#This Row],[Passive]]</f>
        <v>32</v>
      </c>
      <c r="Z2213">
        <f>Tabel1[[#This Row],[Total Aktive]]+Tabel1[[#This Row],[Total Passive]]</f>
        <v>808</v>
      </c>
    </row>
    <row r="2214" spans="1:26" x14ac:dyDescent="0.2">
      <c r="A2214">
        <v>2022</v>
      </c>
      <c r="B2214">
        <v>40</v>
      </c>
      <c r="C2214" t="s">
        <v>92</v>
      </c>
      <c r="D2214">
        <v>23</v>
      </c>
      <c r="E2214">
        <v>6</v>
      </c>
      <c r="F2214">
        <v>0</v>
      </c>
      <c r="G2214">
        <v>0</v>
      </c>
      <c r="H2214">
        <v>467</v>
      </c>
      <c r="I2214">
        <v>197</v>
      </c>
      <c r="J2214">
        <v>0</v>
      </c>
      <c r="K2214">
        <v>0</v>
      </c>
      <c r="L2214">
        <v>109</v>
      </c>
      <c r="M2214">
        <v>25</v>
      </c>
      <c r="N2214">
        <v>6</v>
      </c>
      <c r="O2214" s="7">
        <v>1</v>
      </c>
      <c r="P2214" s="8">
        <f t="shared" si="5"/>
        <v>834</v>
      </c>
      <c r="Q2214" s="7">
        <v>8</v>
      </c>
      <c r="R2214" t="str">
        <f>_xlfn.CONCAT(Tabel1[[#This Row],[KlubNr]]," - ",Tabel1[[#This Row],[Klubnavn]])</f>
        <v>40 - Skive Golfklub</v>
      </c>
      <c r="S2214">
        <f>Tabel1[[#This Row],[Fleks mænd]]+Tabel1[[#This Row],[Fleks damer]]</f>
        <v>134</v>
      </c>
      <c r="T2214">
        <f>Tabel1[[#This Row],[Junior drenge]]+Tabel1[[#This Row],[Junior piger]]+Tabel1[[#This Row],[Junior drenge uden banetill.]]+Tabel1[[#This Row],[Junior piger uden banetill.]]+Tabel1[[#This Row],[Senior mænd]]+Tabel1[[#This Row],[Senior damer]]</f>
        <v>693</v>
      </c>
      <c r="U2214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2214">
        <f>Tabel1[[#This Row],[Senior mænd]]+Tabel1[[#This Row],[Senior damer]]</f>
        <v>664</v>
      </c>
      <c r="W2214">
        <f>Tabel1[[#This Row],[Langdist mænd]]+Tabel1[[#This Row],[Langdist damer]]</f>
        <v>7</v>
      </c>
      <c r="X2214">
        <f>Tabel1[[#This Row],[I alt]]</f>
        <v>834</v>
      </c>
      <c r="Y2214">
        <f>Tabel1[[#This Row],[Passive]]</f>
        <v>8</v>
      </c>
      <c r="Z2214">
        <f>Tabel1[[#This Row],[Total Aktive]]+Tabel1[[#This Row],[Total Passive]]</f>
        <v>842</v>
      </c>
    </row>
    <row r="2215" spans="1:26" x14ac:dyDescent="0.2">
      <c r="A2215">
        <v>2022</v>
      </c>
      <c r="B2215">
        <v>138</v>
      </c>
      <c r="C2215" t="s">
        <v>100</v>
      </c>
      <c r="D2215">
        <v>11</v>
      </c>
      <c r="E2215">
        <v>6</v>
      </c>
      <c r="F2215">
        <v>4</v>
      </c>
      <c r="G2215">
        <v>6</v>
      </c>
      <c r="H2215">
        <v>435</v>
      </c>
      <c r="I2215">
        <v>136</v>
      </c>
      <c r="J2215">
        <v>2</v>
      </c>
      <c r="K2215">
        <v>1</v>
      </c>
      <c r="L2215">
        <v>151</v>
      </c>
      <c r="M2215">
        <v>78</v>
      </c>
      <c r="N2215">
        <v>0</v>
      </c>
      <c r="O2215" s="7">
        <v>0</v>
      </c>
      <c r="P2215" s="8">
        <f t="shared" si="5"/>
        <v>830</v>
      </c>
      <c r="Q2215" s="7">
        <v>15</v>
      </c>
      <c r="R2215" t="str">
        <f>_xlfn.CONCAT(Tabel1[[#This Row],[KlubNr]]," - ",Tabel1[[#This Row],[Klubnavn]])</f>
        <v>138 - Skovbo Golfklub</v>
      </c>
      <c r="S2215">
        <f>Tabel1[[#This Row],[Fleks mænd]]+Tabel1[[#This Row],[Fleks damer]]</f>
        <v>229</v>
      </c>
      <c r="T2215">
        <f>Tabel1[[#This Row],[Junior drenge]]+Tabel1[[#This Row],[Junior piger]]+Tabel1[[#This Row],[Junior drenge uden banetill.]]+Tabel1[[#This Row],[Junior piger uden banetill.]]+Tabel1[[#This Row],[Senior mænd]]+Tabel1[[#This Row],[Senior damer]]</f>
        <v>598</v>
      </c>
      <c r="U2215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215">
        <f>Tabel1[[#This Row],[Senior mænd]]+Tabel1[[#This Row],[Senior damer]]</f>
        <v>571</v>
      </c>
      <c r="W2215">
        <f>Tabel1[[#This Row],[Langdist mænd]]+Tabel1[[#This Row],[Langdist damer]]</f>
        <v>0</v>
      </c>
      <c r="X2215">
        <f>Tabel1[[#This Row],[I alt]]</f>
        <v>830</v>
      </c>
      <c r="Y2215">
        <f>Tabel1[[#This Row],[Passive]]</f>
        <v>15</v>
      </c>
      <c r="Z2215">
        <f>Tabel1[[#This Row],[Total Aktive]]+Tabel1[[#This Row],[Total Passive]]</f>
        <v>845</v>
      </c>
    </row>
    <row r="2216" spans="1:26" x14ac:dyDescent="0.2">
      <c r="A2216">
        <v>2022</v>
      </c>
      <c r="B2216">
        <v>154</v>
      </c>
      <c r="C2216" t="s">
        <v>150</v>
      </c>
      <c r="D2216">
        <v>12</v>
      </c>
      <c r="E2216">
        <v>1</v>
      </c>
      <c r="F2216">
        <v>3</v>
      </c>
      <c r="G2216">
        <v>1</v>
      </c>
      <c r="H2216">
        <v>250</v>
      </c>
      <c r="I2216">
        <v>152</v>
      </c>
      <c r="J2216">
        <v>0</v>
      </c>
      <c r="K2216">
        <v>0</v>
      </c>
      <c r="L2216">
        <v>55</v>
      </c>
      <c r="M2216">
        <v>20</v>
      </c>
      <c r="N2216">
        <v>28</v>
      </c>
      <c r="O2216" s="7">
        <v>13</v>
      </c>
      <c r="P2216" s="8">
        <f t="shared" si="5"/>
        <v>535</v>
      </c>
      <c r="Q2216" s="7">
        <v>16</v>
      </c>
      <c r="R2216" t="str">
        <f>_xlfn.CONCAT(Tabel1[[#This Row],[KlubNr]]," - ",Tabel1[[#This Row],[Klubnavn]])</f>
        <v>154 - Skærbæk Mølle Golfklub Ølgod</v>
      </c>
      <c r="S2216">
        <f>Tabel1[[#This Row],[Fleks mænd]]+Tabel1[[#This Row],[Fleks damer]]</f>
        <v>75</v>
      </c>
      <c r="T2216">
        <f>Tabel1[[#This Row],[Junior drenge]]+Tabel1[[#This Row],[Junior piger]]+Tabel1[[#This Row],[Junior drenge uden banetill.]]+Tabel1[[#This Row],[Junior piger uden banetill.]]+Tabel1[[#This Row],[Senior mænd]]+Tabel1[[#This Row],[Senior damer]]</f>
        <v>419</v>
      </c>
      <c r="U2216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2216">
        <f>Tabel1[[#This Row],[Senior mænd]]+Tabel1[[#This Row],[Senior damer]]</f>
        <v>402</v>
      </c>
      <c r="W2216">
        <f>Tabel1[[#This Row],[Langdist mænd]]+Tabel1[[#This Row],[Langdist damer]]</f>
        <v>41</v>
      </c>
      <c r="X2216">
        <f>Tabel1[[#This Row],[I alt]]</f>
        <v>535</v>
      </c>
      <c r="Y2216">
        <f>Tabel1[[#This Row],[Passive]]</f>
        <v>16</v>
      </c>
      <c r="Z2216">
        <f>Tabel1[[#This Row],[Total Aktive]]+Tabel1[[#This Row],[Total Passive]]</f>
        <v>551</v>
      </c>
    </row>
    <row r="2217" spans="1:26" x14ac:dyDescent="0.2">
      <c r="A2217">
        <v>2022</v>
      </c>
      <c r="B2217">
        <v>120</v>
      </c>
      <c r="C2217" t="s">
        <v>59</v>
      </c>
      <c r="D2217">
        <v>87</v>
      </c>
      <c r="E2217">
        <v>30</v>
      </c>
      <c r="F2217">
        <v>0</v>
      </c>
      <c r="G2217">
        <v>0</v>
      </c>
      <c r="H2217">
        <v>1421</v>
      </c>
      <c r="I2217">
        <v>377</v>
      </c>
      <c r="J2217">
        <v>0</v>
      </c>
      <c r="K2217">
        <v>0</v>
      </c>
      <c r="L2217">
        <v>652</v>
      </c>
      <c r="M2217">
        <v>379</v>
      </c>
      <c r="N2217">
        <v>0</v>
      </c>
      <c r="O2217" s="7">
        <v>0</v>
      </c>
      <c r="P2217" s="8">
        <f t="shared" si="5"/>
        <v>2946</v>
      </c>
      <c r="Q2217" s="7">
        <v>49</v>
      </c>
      <c r="R2217" t="str">
        <f>_xlfn.CONCAT(Tabel1[[#This Row],[KlubNr]]," - ",Tabel1[[#This Row],[Klubnavn]])</f>
        <v>120 - Smørum Golfklub</v>
      </c>
      <c r="S2217">
        <f>Tabel1[[#This Row],[Fleks mænd]]+Tabel1[[#This Row],[Fleks damer]]</f>
        <v>1031</v>
      </c>
      <c r="T2217">
        <f>Tabel1[[#This Row],[Junior drenge]]+Tabel1[[#This Row],[Junior piger]]+Tabel1[[#This Row],[Junior drenge uden banetill.]]+Tabel1[[#This Row],[Junior piger uden banetill.]]+Tabel1[[#This Row],[Senior mænd]]+Tabel1[[#This Row],[Senior damer]]</f>
        <v>1915</v>
      </c>
      <c r="U2217">
        <f>Tabel1[[#This Row],[Junior drenge]]+Tabel1[[#This Row],[Junior piger]]+Tabel1[[#This Row],[Junior drenge uden banetill.]]+Tabel1[[#This Row],[Junior piger uden banetill.]]+Tabel1[[#This Row],[Fleks drenge]]+Tabel1[[#This Row],[Fleks piger]]</f>
        <v>117</v>
      </c>
      <c r="V2217">
        <f>Tabel1[[#This Row],[Senior mænd]]+Tabel1[[#This Row],[Senior damer]]</f>
        <v>1798</v>
      </c>
      <c r="W2217">
        <f>Tabel1[[#This Row],[Langdist mænd]]+Tabel1[[#This Row],[Langdist damer]]</f>
        <v>0</v>
      </c>
      <c r="X2217">
        <f>Tabel1[[#This Row],[I alt]]</f>
        <v>2946</v>
      </c>
      <c r="Y2217">
        <f>Tabel1[[#This Row],[Passive]]</f>
        <v>49</v>
      </c>
      <c r="Z2217">
        <f>Tabel1[[#This Row],[Total Aktive]]+Tabel1[[#This Row],[Total Passive]]</f>
        <v>2995</v>
      </c>
    </row>
    <row r="2218" spans="1:26" x14ac:dyDescent="0.2">
      <c r="A2218">
        <v>2022</v>
      </c>
      <c r="B2218">
        <v>127</v>
      </c>
      <c r="C2218" t="s">
        <v>190</v>
      </c>
      <c r="D2218">
        <v>9</v>
      </c>
      <c r="E2218">
        <v>1</v>
      </c>
      <c r="F2218">
        <v>0</v>
      </c>
      <c r="G2218">
        <v>0</v>
      </c>
      <c r="H2218">
        <v>94</v>
      </c>
      <c r="I2218">
        <v>34</v>
      </c>
      <c r="J2218">
        <v>0</v>
      </c>
      <c r="K2218">
        <v>0</v>
      </c>
      <c r="L2218">
        <v>24</v>
      </c>
      <c r="M2218">
        <v>15</v>
      </c>
      <c r="N2218">
        <v>0</v>
      </c>
      <c r="O2218" s="7">
        <v>0</v>
      </c>
      <c r="P2218" s="8">
        <f t="shared" si="5"/>
        <v>177</v>
      </c>
      <c r="Q2218" s="7">
        <v>7</v>
      </c>
      <c r="R2218" t="str">
        <f>_xlfn.CONCAT(Tabel1[[#This Row],[KlubNr]]," - ",Tabel1[[#This Row],[Klubnavn]])</f>
        <v>127 - Solrød Golfklub</v>
      </c>
      <c r="S2218">
        <f>Tabel1[[#This Row],[Fleks mænd]]+Tabel1[[#This Row],[Fleks damer]]</f>
        <v>39</v>
      </c>
      <c r="T2218">
        <f>Tabel1[[#This Row],[Junior drenge]]+Tabel1[[#This Row],[Junior piger]]+Tabel1[[#This Row],[Junior drenge uden banetill.]]+Tabel1[[#This Row],[Junior piger uden banetill.]]+Tabel1[[#This Row],[Senior mænd]]+Tabel1[[#This Row],[Senior damer]]</f>
        <v>138</v>
      </c>
      <c r="U2218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218">
        <f>Tabel1[[#This Row],[Senior mænd]]+Tabel1[[#This Row],[Senior damer]]</f>
        <v>128</v>
      </c>
      <c r="W2218">
        <f>Tabel1[[#This Row],[Langdist mænd]]+Tabel1[[#This Row],[Langdist damer]]</f>
        <v>0</v>
      </c>
      <c r="X2218">
        <f>Tabel1[[#This Row],[I alt]]</f>
        <v>177</v>
      </c>
      <c r="Y2218">
        <f>Tabel1[[#This Row],[Passive]]</f>
        <v>7</v>
      </c>
      <c r="Z2218">
        <f>Tabel1[[#This Row],[Total Aktive]]+Tabel1[[#This Row],[Total Passive]]</f>
        <v>184</v>
      </c>
    </row>
    <row r="2219" spans="1:26" x14ac:dyDescent="0.2">
      <c r="A2219">
        <v>2022</v>
      </c>
      <c r="B2219">
        <v>47</v>
      </c>
      <c r="C2219" t="s">
        <v>105</v>
      </c>
      <c r="D2219">
        <v>37</v>
      </c>
      <c r="E2219">
        <v>6</v>
      </c>
      <c r="F2219">
        <v>11</v>
      </c>
      <c r="G2219">
        <v>4</v>
      </c>
      <c r="H2219">
        <v>596</v>
      </c>
      <c r="I2219">
        <v>173</v>
      </c>
      <c r="J2219">
        <v>0</v>
      </c>
      <c r="K2219">
        <v>0</v>
      </c>
      <c r="L2219">
        <v>83</v>
      </c>
      <c r="M2219">
        <v>30</v>
      </c>
      <c r="N2219">
        <v>3</v>
      </c>
      <c r="O2219" s="7">
        <v>1</v>
      </c>
      <c r="P2219" s="8">
        <f t="shared" si="5"/>
        <v>944</v>
      </c>
      <c r="Q2219" s="7">
        <v>68</v>
      </c>
      <c r="R2219" t="str">
        <f>_xlfn.CONCAT(Tabel1[[#This Row],[KlubNr]]," - ",Tabel1[[#This Row],[Klubnavn]])</f>
        <v>47 - Sorø Golfklub</v>
      </c>
      <c r="S2219">
        <f>Tabel1[[#This Row],[Fleks mænd]]+Tabel1[[#This Row],[Fleks damer]]</f>
        <v>113</v>
      </c>
      <c r="T2219">
        <f>Tabel1[[#This Row],[Junior drenge]]+Tabel1[[#This Row],[Junior piger]]+Tabel1[[#This Row],[Junior drenge uden banetill.]]+Tabel1[[#This Row],[Junior piger uden banetill.]]+Tabel1[[#This Row],[Senior mænd]]+Tabel1[[#This Row],[Senior damer]]</f>
        <v>827</v>
      </c>
      <c r="U2219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2219">
        <f>Tabel1[[#This Row],[Senior mænd]]+Tabel1[[#This Row],[Senior damer]]</f>
        <v>769</v>
      </c>
      <c r="W2219">
        <f>Tabel1[[#This Row],[Langdist mænd]]+Tabel1[[#This Row],[Langdist damer]]</f>
        <v>4</v>
      </c>
      <c r="X2219">
        <f>Tabel1[[#This Row],[I alt]]</f>
        <v>944</v>
      </c>
      <c r="Y2219">
        <f>Tabel1[[#This Row],[Passive]]</f>
        <v>68</v>
      </c>
      <c r="Z2219">
        <f>Tabel1[[#This Row],[Total Aktive]]+Tabel1[[#This Row],[Total Passive]]</f>
        <v>1012</v>
      </c>
    </row>
    <row r="2220" spans="1:26" x14ac:dyDescent="0.2">
      <c r="A2220">
        <v>2022</v>
      </c>
      <c r="B2220">
        <v>184</v>
      </c>
      <c r="C2220" t="s">
        <v>118</v>
      </c>
      <c r="D2220">
        <v>24</v>
      </c>
      <c r="E2220">
        <v>7</v>
      </c>
      <c r="F2220">
        <v>30</v>
      </c>
      <c r="G2220">
        <v>11</v>
      </c>
      <c r="H2220">
        <v>432</v>
      </c>
      <c r="I2220">
        <v>126</v>
      </c>
      <c r="J2220">
        <v>0</v>
      </c>
      <c r="K2220">
        <v>0</v>
      </c>
      <c r="L2220">
        <v>137</v>
      </c>
      <c r="M2220">
        <v>111</v>
      </c>
      <c r="N2220">
        <v>22</v>
      </c>
      <c r="O2220" s="7">
        <v>5</v>
      </c>
      <c r="P2220" s="8">
        <f t="shared" si="5"/>
        <v>905</v>
      </c>
      <c r="Q2220" s="7">
        <v>10</v>
      </c>
      <c r="R2220" t="str">
        <f>_xlfn.CONCAT(Tabel1[[#This Row],[KlubNr]]," - ",Tabel1[[#This Row],[Klubnavn]])</f>
        <v>184 - Stensballegaard Golfklub</v>
      </c>
      <c r="S2220">
        <f>Tabel1[[#This Row],[Fleks mænd]]+Tabel1[[#This Row],[Fleks damer]]</f>
        <v>248</v>
      </c>
      <c r="T2220">
        <f>Tabel1[[#This Row],[Junior drenge]]+Tabel1[[#This Row],[Junior piger]]+Tabel1[[#This Row],[Junior drenge uden banetill.]]+Tabel1[[#This Row],[Junior piger uden banetill.]]+Tabel1[[#This Row],[Senior mænd]]+Tabel1[[#This Row],[Senior damer]]</f>
        <v>630</v>
      </c>
      <c r="U2220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2220">
        <f>Tabel1[[#This Row],[Senior mænd]]+Tabel1[[#This Row],[Senior damer]]</f>
        <v>558</v>
      </c>
      <c r="W2220">
        <f>Tabel1[[#This Row],[Langdist mænd]]+Tabel1[[#This Row],[Langdist damer]]</f>
        <v>27</v>
      </c>
      <c r="X2220">
        <f>Tabel1[[#This Row],[I alt]]</f>
        <v>905</v>
      </c>
      <c r="Y2220">
        <f>Tabel1[[#This Row],[Passive]]</f>
        <v>10</v>
      </c>
      <c r="Z2220">
        <f>Tabel1[[#This Row],[Total Aktive]]+Tabel1[[#This Row],[Total Passive]]</f>
        <v>915</v>
      </c>
    </row>
    <row r="2221" spans="1:26" x14ac:dyDescent="0.2">
      <c r="A2221">
        <v>2022</v>
      </c>
      <c r="B2221">
        <v>23</v>
      </c>
      <c r="C2221" t="s">
        <v>236</v>
      </c>
      <c r="D2221">
        <v>20</v>
      </c>
      <c r="E2221">
        <v>8</v>
      </c>
      <c r="F2221">
        <v>0</v>
      </c>
      <c r="G2221">
        <v>0</v>
      </c>
      <c r="H2221">
        <v>314</v>
      </c>
      <c r="I2221">
        <v>108</v>
      </c>
      <c r="J2221">
        <v>0</v>
      </c>
      <c r="K2221">
        <v>0</v>
      </c>
      <c r="L2221">
        <v>18</v>
      </c>
      <c r="M2221">
        <v>11</v>
      </c>
      <c r="N2221">
        <v>8</v>
      </c>
      <c r="O2221" s="7">
        <v>2</v>
      </c>
      <c r="P2221" s="8">
        <f t="shared" si="5"/>
        <v>489</v>
      </c>
      <c r="Q2221" s="7">
        <v>26</v>
      </c>
      <c r="R2221" t="str">
        <f>_xlfn.CONCAT(Tabel1[[#This Row],[KlubNr]]," - ",Tabel1[[#This Row],[Klubnavn]])</f>
        <v>23 - Storstrømmen Gk</v>
      </c>
      <c r="S2221">
        <f>Tabel1[[#This Row],[Fleks mænd]]+Tabel1[[#This Row],[Fleks damer]]</f>
        <v>29</v>
      </c>
      <c r="T2221">
        <f>Tabel1[[#This Row],[Junior drenge]]+Tabel1[[#This Row],[Junior piger]]+Tabel1[[#This Row],[Junior drenge uden banetill.]]+Tabel1[[#This Row],[Junior piger uden banetill.]]+Tabel1[[#This Row],[Senior mænd]]+Tabel1[[#This Row],[Senior damer]]</f>
        <v>450</v>
      </c>
      <c r="U2221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2221">
        <f>Tabel1[[#This Row],[Senior mænd]]+Tabel1[[#This Row],[Senior damer]]</f>
        <v>422</v>
      </c>
      <c r="W2221">
        <f>Tabel1[[#This Row],[Langdist mænd]]+Tabel1[[#This Row],[Langdist damer]]</f>
        <v>10</v>
      </c>
      <c r="X2221">
        <f>Tabel1[[#This Row],[I alt]]</f>
        <v>489</v>
      </c>
      <c r="Y2221">
        <f>Tabel1[[#This Row],[Passive]]</f>
        <v>26</v>
      </c>
      <c r="Z2221">
        <f>Tabel1[[#This Row],[Total Aktive]]+Tabel1[[#This Row],[Total Passive]]</f>
        <v>515</v>
      </c>
    </row>
    <row r="2222" spans="1:26" x14ac:dyDescent="0.2">
      <c r="A2222">
        <v>2022</v>
      </c>
      <c r="B2222">
        <v>123</v>
      </c>
      <c r="C2222" t="s">
        <v>30</v>
      </c>
      <c r="D2222">
        <v>21</v>
      </c>
      <c r="E2222">
        <v>14</v>
      </c>
      <c r="F2222">
        <v>8</v>
      </c>
      <c r="G2222">
        <v>5</v>
      </c>
      <c r="H2222">
        <v>414</v>
      </c>
      <c r="I2222">
        <v>196</v>
      </c>
      <c r="J2222">
        <v>0</v>
      </c>
      <c r="K2222">
        <v>0</v>
      </c>
      <c r="L2222">
        <v>33</v>
      </c>
      <c r="M2222">
        <v>19</v>
      </c>
      <c r="N2222">
        <v>13</v>
      </c>
      <c r="O2222" s="7">
        <v>4</v>
      </c>
      <c r="P2222" s="8">
        <f t="shared" si="5"/>
        <v>727</v>
      </c>
      <c r="Q2222" s="7">
        <v>53</v>
      </c>
      <c r="R2222" t="str">
        <f>_xlfn.CONCAT(Tabel1[[#This Row],[KlubNr]]," - ",Tabel1[[#This Row],[Klubnavn]])</f>
        <v>123 - Struer Golfklub</v>
      </c>
      <c r="S2222">
        <f>Tabel1[[#This Row],[Fleks mænd]]+Tabel1[[#This Row],[Fleks damer]]</f>
        <v>52</v>
      </c>
      <c r="T2222">
        <f>Tabel1[[#This Row],[Junior drenge]]+Tabel1[[#This Row],[Junior piger]]+Tabel1[[#This Row],[Junior drenge uden banetill.]]+Tabel1[[#This Row],[Junior piger uden banetill.]]+Tabel1[[#This Row],[Senior mænd]]+Tabel1[[#This Row],[Senior damer]]</f>
        <v>658</v>
      </c>
      <c r="U2222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2222">
        <f>Tabel1[[#This Row],[Senior mænd]]+Tabel1[[#This Row],[Senior damer]]</f>
        <v>610</v>
      </c>
      <c r="W2222">
        <f>Tabel1[[#This Row],[Langdist mænd]]+Tabel1[[#This Row],[Langdist damer]]</f>
        <v>17</v>
      </c>
      <c r="X2222">
        <f>Tabel1[[#This Row],[I alt]]</f>
        <v>727</v>
      </c>
      <c r="Y2222">
        <f>Tabel1[[#This Row],[Passive]]</f>
        <v>53</v>
      </c>
      <c r="Z2222">
        <f>Tabel1[[#This Row],[Total Aktive]]+Tabel1[[#This Row],[Total Passive]]</f>
        <v>780</v>
      </c>
    </row>
    <row r="2223" spans="1:26" x14ac:dyDescent="0.2">
      <c r="A2223">
        <v>2022</v>
      </c>
      <c r="B2223">
        <v>21</v>
      </c>
      <c r="C2223" t="s">
        <v>78</v>
      </c>
      <c r="D2223">
        <v>46</v>
      </c>
      <c r="E2223">
        <v>6</v>
      </c>
      <c r="F2223">
        <v>0</v>
      </c>
      <c r="G2223">
        <v>0</v>
      </c>
      <c r="H2223">
        <v>550</v>
      </c>
      <c r="I2223">
        <v>193</v>
      </c>
      <c r="J2223">
        <v>0</v>
      </c>
      <c r="K2223">
        <v>0</v>
      </c>
      <c r="L2223">
        <v>107</v>
      </c>
      <c r="M2223">
        <v>84</v>
      </c>
      <c r="N2223">
        <v>13</v>
      </c>
      <c r="O2223" s="7">
        <v>3</v>
      </c>
      <c r="P2223" s="8">
        <f t="shared" si="5"/>
        <v>1002</v>
      </c>
      <c r="Q2223" s="7">
        <v>50</v>
      </c>
      <c r="R2223" t="str">
        <f>_xlfn.CONCAT(Tabel1[[#This Row],[KlubNr]]," - ",Tabel1[[#This Row],[Klubnavn]])</f>
        <v>21 - Svendborg Golf Klub</v>
      </c>
      <c r="S2223">
        <f>Tabel1[[#This Row],[Fleks mænd]]+Tabel1[[#This Row],[Fleks damer]]</f>
        <v>191</v>
      </c>
      <c r="T2223">
        <f>Tabel1[[#This Row],[Junior drenge]]+Tabel1[[#This Row],[Junior piger]]+Tabel1[[#This Row],[Junior drenge uden banetill.]]+Tabel1[[#This Row],[Junior piger uden banetill.]]+Tabel1[[#This Row],[Senior mænd]]+Tabel1[[#This Row],[Senior damer]]</f>
        <v>795</v>
      </c>
      <c r="U2223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2223">
        <f>Tabel1[[#This Row],[Senior mænd]]+Tabel1[[#This Row],[Senior damer]]</f>
        <v>743</v>
      </c>
      <c r="W2223">
        <f>Tabel1[[#This Row],[Langdist mænd]]+Tabel1[[#This Row],[Langdist damer]]</f>
        <v>16</v>
      </c>
      <c r="X2223">
        <f>Tabel1[[#This Row],[I alt]]</f>
        <v>1002</v>
      </c>
      <c r="Y2223">
        <f>Tabel1[[#This Row],[Passive]]</f>
        <v>50</v>
      </c>
      <c r="Z2223">
        <f>Tabel1[[#This Row],[Total Aktive]]+Tabel1[[#This Row],[Total Passive]]</f>
        <v>1052</v>
      </c>
    </row>
    <row r="2224" spans="1:26" x14ac:dyDescent="0.2">
      <c r="A2224">
        <v>2022</v>
      </c>
      <c r="B2224">
        <v>42</v>
      </c>
      <c r="C2224" t="s">
        <v>72</v>
      </c>
      <c r="D2224">
        <v>19</v>
      </c>
      <c r="E2224">
        <v>5</v>
      </c>
      <c r="F2224">
        <v>0</v>
      </c>
      <c r="G2224">
        <v>0</v>
      </c>
      <c r="H2224">
        <v>448</v>
      </c>
      <c r="I2224">
        <v>164</v>
      </c>
      <c r="J2224">
        <v>1</v>
      </c>
      <c r="K2224">
        <v>0</v>
      </c>
      <c r="L2224">
        <v>75</v>
      </c>
      <c r="M2224">
        <v>21</v>
      </c>
      <c r="N2224">
        <v>0</v>
      </c>
      <c r="O2224" s="7">
        <v>0</v>
      </c>
      <c r="P2224" s="8">
        <f t="shared" si="5"/>
        <v>733</v>
      </c>
      <c r="Q2224" s="7">
        <v>75</v>
      </c>
      <c r="R2224" t="str">
        <f>_xlfn.CONCAT(Tabel1[[#This Row],[KlubNr]]," - ",Tabel1[[#This Row],[Klubnavn]])</f>
        <v>42 - Sydsjællands Golfklub Mogenstrup</v>
      </c>
      <c r="S2224">
        <f>Tabel1[[#This Row],[Fleks mænd]]+Tabel1[[#This Row],[Fleks damer]]</f>
        <v>96</v>
      </c>
      <c r="T2224">
        <f>Tabel1[[#This Row],[Junior drenge]]+Tabel1[[#This Row],[Junior piger]]+Tabel1[[#This Row],[Junior drenge uden banetill.]]+Tabel1[[#This Row],[Junior piger uden banetill.]]+Tabel1[[#This Row],[Senior mænd]]+Tabel1[[#This Row],[Senior damer]]</f>
        <v>636</v>
      </c>
      <c r="U2224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2224">
        <f>Tabel1[[#This Row],[Senior mænd]]+Tabel1[[#This Row],[Senior damer]]</f>
        <v>612</v>
      </c>
      <c r="W2224">
        <f>Tabel1[[#This Row],[Langdist mænd]]+Tabel1[[#This Row],[Langdist damer]]</f>
        <v>0</v>
      </c>
      <c r="X2224">
        <f>Tabel1[[#This Row],[I alt]]</f>
        <v>733</v>
      </c>
      <c r="Y2224">
        <f>Tabel1[[#This Row],[Passive]]</f>
        <v>75</v>
      </c>
      <c r="Z2224">
        <f>Tabel1[[#This Row],[Total Aktive]]+Tabel1[[#This Row],[Total Passive]]</f>
        <v>808</v>
      </c>
    </row>
    <row r="2225" spans="1:26" x14ac:dyDescent="0.2">
      <c r="A2225">
        <v>2022</v>
      </c>
      <c r="B2225">
        <v>183</v>
      </c>
      <c r="C2225" t="s">
        <v>178</v>
      </c>
      <c r="D2225">
        <v>3</v>
      </c>
      <c r="E2225">
        <v>3</v>
      </c>
      <c r="F2225">
        <v>1</v>
      </c>
      <c r="G2225">
        <v>1</v>
      </c>
      <c r="H2225">
        <v>201</v>
      </c>
      <c r="I2225">
        <v>98</v>
      </c>
      <c r="J2225">
        <v>0</v>
      </c>
      <c r="K2225">
        <v>0</v>
      </c>
      <c r="L2225">
        <v>17</v>
      </c>
      <c r="M2225">
        <v>7</v>
      </c>
      <c r="N2225">
        <v>17</v>
      </c>
      <c r="O2225" s="7">
        <v>11</v>
      </c>
      <c r="P2225" s="8">
        <f t="shared" si="5"/>
        <v>359</v>
      </c>
      <c r="Q2225" s="7">
        <v>18</v>
      </c>
      <c r="R2225" t="str">
        <f>_xlfn.CONCAT(Tabel1[[#This Row],[KlubNr]]," - ",Tabel1[[#This Row],[Klubnavn]])</f>
        <v>183 - Sydthy Golfklub</v>
      </c>
      <c r="S2225">
        <f>Tabel1[[#This Row],[Fleks mænd]]+Tabel1[[#This Row],[Fleks damer]]</f>
        <v>24</v>
      </c>
      <c r="T2225">
        <f>Tabel1[[#This Row],[Junior drenge]]+Tabel1[[#This Row],[Junior piger]]+Tabel1[[#This Row],[Junior drenge uden banetill.]]+Tabel1[[#This Row],[Junior piger uden banetill.]]+Tabel1[[#This Row],[Senior mænd]]+Tabel1[[#This Row],[Senior damer]]</f>
        <v>307</v>
      </c>
      <c r="U2225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2225">
        <f>Tabel1[[#This Row],[Senior mænd]]+Tabel1[[#This Row],[Senior damer]]</f>
        <v>299</v>
      </c>
      <c r="W2225">
        <f>Tabel1[[#This Row],[Langdist mænd]]+Tabel1[[#This Row],[Langdist damer]]</f>
        <v>28</v>
      </c>
      <c r="X2225">
        <f>Tabel1[[#This Row],[I alt]]</f>
        <v>359</v>
      </c>
      <c r="Y2225">
        <f>Tabel1[[#This Row],[Passive]]</f>
        <v>18</v>
      </c>
      <c r="Z2225">
        <f>Tabel1[[#This Row],[Total Aktive]]+Tabel1[[#This Row],[Total Passive]]</f>
        <v>377</v>
      </c>
    </row>
    <row r="2226" spans="1:26" x14ac:dyDescent="0.2">
      <c r="A2226">
        <v>2022</v>
      </c>
      <c r="B2226">
        <v>71</v>
      </c>
      <c r="C2226" t="s">
        <v>138</v>
      </c>
      <c r="D2226">
        <v>19</v>
      </c>
      <c r="E2226">
        <v>1</v>
      </c>
      <c r="F2226">
        <v>11</v>
      </c>
      <c r="G2226">
        <v>3</v>
      </c>
      <c r="H2226">
        <v>336</v>
      </c>
      <c r="I2226">
        <v>159</v>
      </c>
      <c r="J2226">
        <v>0</v>
      </c>
      <c r="K2226">
        <v>0</v>
      </c>
      <c r="L2226">
        <v>36</v>
      </c>
      <c r="M2226">
        <v>15</v>
      </c>
      <c r="N2226">
        <v>10</v>
      </c>
      <c r="O2226" s="7">
        <v>7</v>
      </c>
      <c r="P2226" s="8">
        <f t="shared" si="5"/>
        <v>597</v>
      </c>
      <c r="Q2226" s="7">
        <v>5</v>
      </c>
      <c r="R2226" t="str">
        <f>_xlfn.CONCAT(Tabel1[[#This Row],[KlubNr]]," - ",Tabel1[[#This Row],[Klubnavn]])</f>
        <v>71 - Sæby Golfklub</v>
      </c>
      <c r="S2226">
        <f>Tabel1[[#This Row],[Fleks mænd]]+Tabel1[[#This Row],[Fleks damer]]</f>
        <v>51</v>
      </c>
      <c r="T2226">
        <f>Tabel1[[#This Row],[Junior drenge]]+Tabel1[[#This Row],[Junior piger]]+Tabel1[[#This Row],[Junior drenge uden banetill.]]+Tabel1[[#This Row],[Junior piger uden banetill.]]+Tabel1[[#This Row],[Senior mænd]]+Tabel1[[#This Row],[Senior damer]]</f>
        <v>529</v>
      </c>
      <c r="U2226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2226">
        <f>Tabel1[[#This Row],[Senior mænd]]+Tabel1[[#This Row],[Senior damer]]</f>
        <v>495</v>
      </c>
      <c r="W2226">
        <f>Tabel1[[#This Row],[Langdist mænd]]+Tabel1[[#This Row],[Langdist damer]]</f>
        <v>17</v>
      </c>
      <c r="X2226">
        <f>Tabel1[[#This Row],[I alt]]</f>
        <v>597</v>
      </c>
      <c r="Y2226">
        <f>Tabel1[[#This Row],[Passive]]</f>
        <v>5</v>
      </c>
      <c r="Z2226">
        <f>Tabel1[[#This Row],[Total Aktive]]+Tabel1[[#This Row],[Total Passive]]</f>
        <v>602</v>
      </c>
    </row>
    <row r="2227" spans="1:26" x14ac:dyDescent="0.2">
      <c r="A2227">
        <v>2022</v>
      </c>
      <c r="B2227">
        <v>905</v>
      </c>
      <c r="C2227" t="s">
        <v>185</v>
      </c>
      <c r="D2227">
        <v>1</v>
      </c>
      <c r="E2227">
        <v>0</v>
      </c>
      <c r="F2227">
        <v>0</v>
      </c>
      <c r="G2227">
        <v>0</v>
      </c>
      <c r="H2227">
        <v>226</v>
      </c>
      <c r="I2227">
        <v>55</v>
      </c>
      <c r="J2227">
        <v>0</v>
      </c>
      <c r="K2227">
        <v>0</v>
      </c>
      <c r="L2227">
        <v>58</v>
      </c>
      <c r="M2227">
        <v>9</v>
      </c>
      <c r="N2227">
        <v>8</v>
      </c>
      <c r="O2227" s="7">
        <v>4</v>
      </c>
      <c r="P2227" s="8">
        <f t="shared" si="5"/>
        <v>361</v>
      </c>
      <c r="Q2227" s="7">
        <v>3</v>
      </c>
      <c r="R2227" t="str">
        <f>_xlfn.CONCAT(Tabel1[[#This Row],[KlubNr]]," - ",Tabel1[[#This Row],[Klubnavn]])</f>
        <v>905 - Søhøjlandet Golf Resort P/S</v>
      </c>
      <c r="S2227">
        <f>Tabel1[[#This Row],[Fleks mænd]]+Tabel1[[#This Row],[Fleks damer]]</f>
        <v>67</v>
      </c>
      <c r="T2227">
        <f>Tabel1[[#This Row],[Junior drenge]]+Tabel1[[#This Row],[Junior piger]]+Tabel1[[#This Row],[Junior drenge uden banetill.]]+Tabel1[[#This Row],[Junior piger uden banetill.]]+Tabel1[[#This Row],[Senior mænd]]+Tabel1[[#This Row],[Senior damer]]</f>
        <v>282</v>
      </c>
      <c r="U2227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227">
        <f>Tabel1[[#This Row],[Senior mænd]]+Tabel1[[#This Row],[Senior damer]]</f>
        <v>281</v>
      </c>
      <c r="W2227">
        <f>Tabel1[[#This Row],[Langdist mænd]]+Tabel1[[#This Row],[Langdist damer]]</f>
        <v>12</v>
      </c>
      <c r="X2227">
        <f>Tabel1[[#This Row],[I alt]]</f>
        <v>361</v>
      </c>
      <c r="Y2227">
        <f>Tabel1[[#This Row],[Passive]]</f>
        <v>3</v>
      </c>
      <c r="Z2227">
        <f>Tabel1[[#This Row],[Total Aktive]]+Tabel1[[#This Row],[Total Passive]]</f>
        <v>364</v>
      </c>
    </row>
    <row r="2228" spans="1:26" x14ac:dyDescent="0.2">
      <c r="A2228">
        <v>2022</v>
      </c>
      <c r="B2228">
        <v>37</v>
      </c>
      <c r="C2228" t="s">
        <v>37</v>
      </c>
      <c r="D2228">
        <v>77</v>
      </c>
      <c r="E2228">
        <v>45</v>
      </c>
      <c r="F2228">
        <v>28</v>
      </c>
      <c r="G2228">
        <v>24</v>
      </c>
      <c r="H2228">
        <v>644</v>
      </c>
      <c r="I2228">
        <v>343</v>
      </c>
      <c r="J2228">
        <v>1</v>
      </c>
      <c r="K2228">
        <v>0</v>
      </c>
      <c r="L2228">
        <v>274</v>
      </c>
      <c r="M2228">
        <v>169</v>
      </c>
      <c r="N2228">
        <v>0</v>
      </c>
      <c r="O2228" s="7">
        <v>0</v>
      </c>
      <c r="P2228" s="8">
        <f t="shared" si="5"/>
        <v>1605</v>
      </c>
      <c r="Q2228" s="7">
        <v>88</v>
      </c>
      <c r="R2228" t="str">
        <f>_xlfn.CONCAT(Tabel1[[#This Row],[KlubNr]]," - ",Tabel1[[#This Row],[Klubnavn]])</f>
        <v>37 - Søllerød Golfklub</v>
      </c>
      <c r="S2228">
        <f>Tabel1[[#This Row],[Fleks mænd]]+Tabel1[[#This Row],[Fleks damer]]</f>
        <v>443</v>
      </c>
      <c r="T2228">
        <f>Tabel1[[#This Row],[Junior drenge]]+Tabel1[[#This Row],[Junior piger]]+Tabel1[[#This Row],[Junior drenge uden banetill.]]+Tabel1[[#This Row],[Junior piger uden banetill.]]+Tabel1[[#This Row],[Senior mænd]]+Tabel1[[#This Row],[Senior damer]]</f>
        <v>1161</v>
      </c>
      <c r="U2228">
        <f>Tabel1[[#This Row],[Junior drenge]]+Tabel1[[#This Row],[Junior piger]]+Tabel1[[#This Row],[Junior drenge uden banetill.]]+Tabel1[[#This Row],[Junior piger uden banetill.]]+Tabel1[[#This Row],[Fleks drenge]]+Tabel1[[#This Row],[Fleks piger]]</f>
        <v>175</v>
      </c>
      <c r="V2228">
        <f>Tabel1[[#This Row],[Senior mænd]]+Tabel1[[#This Row],[Senior damer]]</f>
        <v>987</v>
      </c>
      <c r="W2228">
        <f>Tabel1[[#This Row],[Langdist mænd]]+Tabel1[[#This Row],[Langdist damer]]</f>
        <v>0</v>
      </c>
      <c r="X2228">
        <f>Tabel1[[#This Row],[I alt]]</f>
        <v>1605</v>
      </c>
      <c r="Y2228">
        <f>Tabel1[[#This Row],[Passive]]</f>
        <v>88</v>
      </c>
      <c r="Z2228">
        <f>Tabel1[[#This Row],[Total Aktive]]+Tabel1[[#This Row],[Total Passive]]</f>
        <v>1693</v>
      </c>
    </row>
    <row r="2229" spans="1:26" x14ac:dyDescent="0.2">
      <c r="A2229">
        <v>2022</v>
      </c>
      <c r="B2229">
        <v>906</v>
      </c>
      <c r="C2229" t="s">
        <v>213</v>
      </c>
      <c r="D2229">
        <v>0</v>
      </c>
      <c r="E2229">
        <v>0</v>
      </c>
      <c r="F2229">
        <v>0</v>
      </c>
      <c r="G2229">
        <v>0</v>
      </c>
      <c r="H2229">
        <v>72</v>
      </c>
      <c r="I2229">
        <v>23</v>
      </c>
      <c r="J2229">
        <v>0</v>
      </c>
      <c r="K2229">
        <v>0</v>
      </c>
      <c r="L2229">
        <v>94</v>
      </c>
      <c r="M2229">
        <v>35</v>
      </c>
      <c r="N2229">
        <v>6</v>
      </c>
      <c r="O2229" s="7">
        <v>2</v>
      </c>
      <c r="P2229" s="8">
        <f t="shared" si="5"/>
        <v>232</v>
      </c>
      <c r="Q2229" s="7">
        <v>2</v>
      </c>
      <c r="R2229" t="str">
        <f>_xlfn.CONCAT(Tabel1[[#This Row],[KlubNr]]," - ",Tabel1[[#This Row],[Klubnavn]])</f>
        <v>906 - Sølykke Golf</v>
      </c>
      <c r="S2229">
        <f>Tabel1[[#This Row],[Fleks mænd]]+Tabel1[[#This Row],[Fleks damer]]</f>
        <v>129</v>
      </c>
      <c r="T2229">
        <f>Tabel1[[#This Row],[Junior drenge]]+Tabel1[[#This Row],[Junior piger]]+Tabel1[[#This Row],[Junior drenge uden banetill.]]+Tabel1[[#This Row],[Junior piger uden banetill.]]+Tabel1[[#This Row],[Senior mænd]]+Tabel1[[#This Row],[Senior damer]]</f>
        <v>95</v>
      </c>
      <c r="U2229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229">
        <f>Tabel1[[#This Row],[Senior mænd]]+Tabel1[[#This Row],[Senior damer]]</f>
        <v>95</v>
      </c>
      <c r="W2229">
        <f>Tabel1[[#This Row],[Langdist mænd]]+Tabel1[[#This Row],[Langdist damer]]</f>
        <v>8</v>
      </c>
      <c r="X2229">
        <f>Tabel1[[#This Row],[I alt]]</f>
        <v>232</v>
      </c>
      <c r="Y2229">
        <f>Tabel1[[#This Row],[Passive]]</f>
        <v>2</v>
      </c>
      <c r="Z2229">
        <f>Tabel1[[#This Row],[Total Aktive]]+Tabel1[[#This Row],[Total Passive]]</f>
        <v>234</v>
      </c>
    </row>
    <row r="2230" spans="1:26" x14ac:dyDescent="0.2">
      <c r="A2230">
        <v>2022</v>
      </c>
      <c r="B2230">
        <v>51</v>
      </c>
      <c r="C2230" t="s">
        <v>96</v>
      </c>
      <c r="D2230">
        <v>8</v>
      </c>
      <c r="E2230">
        <v>7</v>
      </c>
      <c r="F2230">
        <v>11</v>
      </c>
      <c r="G2230">
        <v>0</v>
      </c>
      <c r="H2230">
        <v>457</v>
      </c>
      <c r="I2230">
        <v>203</v>
      </c>
      <c r="J2230">
        <v>0</v>
      </c>
      <c r="K2230">
        <v>0</v>
      </c>
      <c r="L2230">
        <v>66</v>
      </c>
      <c r="M2230">
        <v>15</v>
      </c>
      <c r="N2230">
        <v>9</v>
      </c>
      <c r="O2230" s="7">
        <v>1</v>
      </c>
      <c r="P2230" s="8">
        <f t="shared" si="5"/>
        <v>777</v>
      </c>
      <c r="Q2230" s="7">
        <v>71</v>
      </c>
      <c r="R2230" t="str">
        <f>_xlfn.CONCAT(Tabel1[[#This Row],[KlubNr]]," - ",Tabel1[[#This Row],[Klubnavn]])</f>
        <v>51 - Sønderborg Golfklub</v>
      </c>
      <c r="S2230">
        <f>Tabel1[[#This Row],[Fleks mænd]]+Tabel1[[#This Row],[Fleks damer]]</f>
        <v>81</v>
      </c>
      <c r="T2230">
        <f>Tabel1[[#This Row],[Junior drenge]]+Tabel1[[#This Row],[Junior piger]]+Tabel1[[#This Row],[Junior drenge uden banetill.]]+Tabel1[[#This Row],[Junior piger uden banetill.]]+Tabel1[[#This Row],[Senior mænd]]+Tabel1[[#This Row],[Senior damer]]</f>
        <v>686</v>
      </c>
      <c r="U2230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2230">
        <f>Tabel1[[#This Row],[Senior mænd]]+Tabel1[[#This Row],[Senior damer]]</f>
        <v>660</v>
      </c>
      <c r="W2230">
        <f>Tabel1[[#This Row],[Langdist mænd]]+Tabel1[[#This Row],[Langdist damer]]</f>
        <v>10</v>
      </c>
      <c r="X2230">
        <f>Tabel1[[#This Row],[I alt]]</f>
        <v>777</v>
      </c>
      <c r="Y2230">
        <f>Tabel1[[#This Row],[Passive]]</f>
        <v>71</v>
      </c>
      <c r="Z2230">
        <f>Tabel1[[#This Row],[Total Aktive]]+Tabel1[[#This Row],[Total Passive]]</f>
        <v>848</v>
      </c>
    </row>
    <row r="2231" spans="1:26" x14ac:dyDescent="0.2">
      <c r="A2231">
        <v>2022</v>
      </c>
      <c r="B2231">
        <v>22</v>
      </c>
      <c r="C2231" t="s">
        <v>89</v>
      </c>
      <c r="D2231">
        <v>20</v>
      </c>
      <c r="E2231">
        <v>8</v>
      </c>
      <c r="F2231">
        <v>4</v>
      </c>
      <c r="G2231">
        <v>5</v>
      </c>
      <c r="H2231">
        <v>472</v>
      </c>
      <c r="I2231">
        <v>288</v>
      </c>
      <c r="J2231">
        <v>0</v>
      </c>
      <c r="K2231">
        <v>0</v>
      </c>
      <c r="L2231">
        <v>131</v>
      </c>
      <c r="M2231">
        <v>64</v>
      </c>
      <c r="N2231">
        <v>19</v>
      </c>
      <c r="O2231" s="7">
        <v>4</v>
      </c>
      <c r="P2231" s="8">
        <f t="shared" si="5"/>
        <v>1015</v>
      </c>
      <c r="Q2231" s="7">
        <v>79</v>
      </c>
      <c r="R2231" t="str">
        <f>_xlfn.CONCAT(Tabel1[[#This Row],[KlubNr]]," - ",Tabel1[[#This Row],[Klubnavn]])</f>
        <v>22 - Sønderjyllands Golfklub</v>
      </c>
      <c r="S2231">
        <f>Tabel1[[#This Row],[Fleks mænd]]+Tabel1[[#This Row],[Fleks damer]]</f>
        <v>195</v>
      </c>
      <c r="T2231">
        <f>Tabel1[[#This Row],[Junior drenge]]+Tabel1[[#This Row],[Junior piger]]+Tabel1[[#This Row],[Junior drenge uden banetill.]]+Tabel1[[#This Row],[Junior piger uden banetill.]]+Tabel1[[#This Row],[Senior mænd]]+Tabel1[[#This Row],[Senior damer]]</f>
        <v>797</v>
      </c>
      <c r="U2231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2231">
        <f>Tabel1[[#This Row],[Senior mænd]]+Tabel1[[#This Row],[Senior damer]]</f>
        <v>760</v>
      </c>
      <c r="W2231">
        <f>Tabel1[[#This Row],[Langdist mænd]]+Tabel1[[#This Row],[Langdist damer]]</f>
        <v>23</v>
      </c>
      <c r="X2231">
        <f>Tabel1[[#This Row],[I alt]]</f>
        <v>1015</v>
      </c>
      <c r="Y2231">
        <f>Tabel1[[#This Row],[Passive]]</f>
        <v>79</v>
      </c>
      <c r="Z2231">
        <f>Tabel1[[#This Row],[Total Aktive]]+Tabel1[[#This Row],[Total Passive]]</f>
        <v>1094</v>
      </c>
    </row>
    <row r="2232" spans="1:26" x14ac:dyDescent="0.2">
      <c r="A2232">
        <v>2022</v>
      </c>
      <c r="B2232">
        <v>87</v>
      </c>
      <c r="C2232" t="s">
        <v>110</v>
      </c>
      <c r="D2232">
        <v>12</v>
      </c>
      <c r="E2232">
        <v>1</v>
      </c>
      <c r="F2232">
        <v>6</v>
      </c>
      <c r="G2232">
        <v>1</v>
      </c>
      <c r="H2232">
        <v>404</v>
      </c>
      <c r="I2232">
        <v>143</v>
      </c>
      <c r="J2232">
        <v>0</v>
      </c>
      <c r="K2232">
        <v>0</v>
      </c>
      <c r="L2232">
        <v>59</v>
      </c>
      <c r="M2232">
        <v>27</v>
      </c>
      <c r="N2232">
        <v>10</v>
      </c>
      <c r="O2232" s="7">
        <v>3</v>
      </c>
      <c r="P2232" s="8">
        <f t="shared" si="5"/>
        <v>666</v>
      </c>
      <c r="Q2232" s="7">
        <v>47</v>
      </c>
      <c r="R2232" t="str">
        <f>_xlfn.CONCAT(Tabel1[[#This Row],[KlubNr]]," - ",Tabel1[[#This Row],[Klubnavn]])</f>
        <v>87 - Tange Sø Golfklub</v>
      </c>
      <c r="S2232">
        <f>Tabel1[[#This Row],[Fleks mænd]]+Tabel1[[#This Row],[Fleks damer]]</f>
        <v>86</v>
      </c>
      <c r="T2232">
        <f>Tabel1[[#This Row],[Junior drenge]]+Tabel1[[#This Row],[Junior piger]]+Tabel1[[#This Row],[Junior drenge uden banetill.]]+Tabel1[[#This Row],[Junior piger uden banetill.]]+Tabel1[[#This Row],[Senior mænd]]+Tabel1[[#This Row],[Senior damer]]</f>
        <v>567</v>
      </c>
      <c r="U2232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2232">
        <f>Tabel1[[#This Row],[Senior mænd]]+Tabel1[[#This Row],[Senior damer]]</f>
        <v>547</v>
      </c>
      <c r="W2232">
        <f>Tabel1[[#This Row],[Langdist mænd]]+Tabel1[[#This Row],[Langdist damer]]</f>
        <v>13</v>
      </c>
      <c r="X2232">
        <f>Tabel1[[#This Row],[I alt]]</f>
        <v>666</v>
      </c>
      <c r="Y2232">
        <f>Tabel1[[#This Row],[Passive]]</f>
        <v>47</v>
      </c>
      <c r="Z2232">
        <f>Tabel1[[#This Row],[Total Aktive]]+Tabel1[[#This Row],[Total Passive]]</f>
        <v>713</v>
      </c>
    </row>
    <row r="2233" spans="1:26" x14ac:dyDescent="0.2">
      <c r="A2233">
        <v>2022</v>
      </c>
      <c r="B2233">
        <v>188</v>
      </c>
      <c r="C2233" t="s">
        <v>191</v>
      </c>
      <c r="D2233">
        <v>41</v>
      </c>
      <c r="E2233">
        <v>6</v>
      </c>
      <c r="F2233">
        <v>13</v>
      </c>
      <c r="G2233">
        <v>21</v>
      </c>
      <c r="H2233">
        <v>818</v>
      </c>
      <c r="I2233">
        <v>198</v>
      </c>
      <c r="J2233">
        <v>0</v>
      </c>
      <c r="K2233">
        <v>0</v>
      </c>
      <c r="L2233">
        <v>0</v>
      </c>
      <c r="M2233">
        <v>0</v>
      </c>
      <c r="N2233">
        <v>1</v>
      </c>
      <c r="O2233" s="7">
        <v>1</v>
      </c>
      <c r="P2233" s="8">
        <f t="shared" si="5"/>
        <v>1099</v>
      </c>
      <c r="Q2233" s="7">
        <v>33</v>
      </c>
      <c r="R2233" t="str">
        <f>_xlfn.CONCAT(Tabel1[[#This Row],[KlubNr]]," - ",Tabel1[[#This Row],[Klubnavn]])</f>
        <v>188 - The Scandinavian Golf Club</v>
      </c>
      <c r="S2233">
        <f>Tabel1[[#This Row],[Fleks mænd]]+Tabel1[[#This Row],[Fleks damer]]</f>
        <v>0</v>
      </c>
      <c r="T2233">
        <f>Tabel1[[#This Row],[Junior drenge]]+Tabel1[[#This Row],[Junior piger]]+Tabel1[[#This Row],[Junior drenge uden banetill.]]+Tabel1[[#This Row],[Junior piger uden banetill.]]+Tabel1[[#This Row],[Senior mænd]]+Tabel1[[#This Row],[Senior damer]]</f>
        <v>1097</v>
      </c>
      <c r="U2233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2233">
        <f>Tabel1[[#This Row],[Senior mænd]]+Tabel1[[#This Row],[Senior damer]]</f>
        <v>1016</v>
      </c>
      <c r="W2233">
        <f>Tabel1[[#This Row],[Langdist mænd]]+Tabel1[[#This Row],[Langdist damer]]</f>
        <v>2</v>
      </c>
      <c r="X2233">
        <f>Tabel1[[#This Row],[I alt]]</f>
        <v>1099</v>
      </c>
      <c r="Y2233">
        <f>Tabel1[[#This Row],[Passive]]</f>
        <v>33</v>
      </c>
      <c r="Z2233">
        <f>Tabel1[[#This Row],[Total Aktive]]+Tabel1[[#This Row],[Total Passive]]</f>
        <v>1132</v>
      </c>
    </row>
    <row r="2234" spans="1:26" x14ac:dyDescent="0.2">
      <c r="A2234">
        <v>2022</v>
      </c>
      <c r="B2234">
        <v>173</v>
      </c>
      <c r="C2234" t="s">
        <v>168</v>
      </c>
      <c r="D2234">
        <v>4</v>
      </c>
      <c r="E2234">
        <v>4</v>
      </c>
      <c r="F2234">
        <v>1</v>
      </c>
      <c r="G2234">
        <v>2</v>
      </c>
      <c r="H2234">
        <v>288</v>
      </c>
      <c r="I2234">
        <v>142</v>
      </c>
      <c r="J2234">
        <v>0</v>
      </c>
      <c r="K2234">
        <v>0</v>
      </c>
      <c r="L2234">
        <v>21</v>
      </c>
      <c r="M2234">
        <v>9</v>
      </c>
      <c r="N2234">
        <v>8</v>
      </c>
      <c r="O2234" s="7">
        <v>2</v>
      </c>
      <c r="P2234" s="8">
        <f t="shared" si="5"/>
        <v>481</v>
      </c>
      <c r="Q2234" s="7">
        <v>16</v>
      </c>
      <c r="R2234" t="str">
        <f>_xlfn.CONCAT(Tabel1[[#This Row],[KlubNr]]," - ",Tabel1[[#This Row],[Klubnavn]])</f>
        <v>173 - Tollundgaard Golfklub</v>
      </c>
      <c r="S2234">
        <f>Tabel1[[#This Row],[Fleks mænd]]+Tabel1[[#This Row],[Fleks damer]]</f>
        <v>30</v>
      </c>
      <c r="T2234">
        <f>Tabel1[[#This Row],[Junior drenge]]+Tabel1[[#This Row],[Junior piger]]+Tabel1[[#This Row],[Junior drenge uden banetill.]]+Tabel1[[#This Row],[Junior piger uden banetill.]]+Tabel1[[#This Row],[Senior mænd]]+Tabel1[[#This Row],[Senior damer]]</f>
        <v>441</v>
      </c>
      <c r="U2234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2234">
        <f>Tabel1[[#This Row],[Senior mænd]]+Tabel1[[#This Row],[Senior damer]]</f>
        <v>430</v>
      </c>
      <c r="W2234">
        <f>Tabel1[[#This Row],[Langdist mænd]]+Tabel1[[#This Row],[Langdist damer]]</f>
        <v>10</v>
      </c>
      <c r="X2234">
        <f>Tabel1[[#This Row],[I alt]]</f>
        <v>481</v>
      </c>
      <c r="Y2234">
        <f>Tabel1[[#This Row],[Passive]]</f>
        <v>16</v>
      </c>
      <c r="Z2234">
        <f>Tabel1[[#This Row],[Total Aktive]]+Tabel1[[#This Row],[Total Passive]]</f>
        <v>497</v>
      </c>
    </row>
    <row r="2235" spans="1:26" x14ac:dyDescent="0.2">
      <c r="A2235">
        <v>2022</v>
      </c>
      <c r="B2235">
        <v>97</v>
      </c>
      <c r="C2235" t="s">
        <v>65</v>
      </c>
      <c r="D2235">
        <v>28</v>
      </c>
      <c r="E2235">
        <v>4</v>
      </c>
      <c r="F2235">
        <v>9</v>
      </c>
      <c r="G2235">
        <v>7</v>
      </c>
      <c r="H2235">
        <v>546</v>
      </c>
      <c r="I2235">
        <v>216</v>
      </c>
      <c r="J2235">
        <v>0</v>
      </c>
      <c r="K2235">
        <v>0</v>
      </c>
      <c r="L2235">
        <v>166</v>
      </c>
      <c r="M2235">
        <v>91</v>
      </c>
      <c r="N2235">
        <v>6</v>
      </c>
      <c r="O2235" s="7">
        <v>4</v>
      </c>
      <c r="P2235" s="8">
        <f t="shared" si="5"/>
        <v>1077</v>
      </c>
      <c r="Q2235" s="7">
        <v>106</v>
      </c>
      <c r="R2235" t="str">
        <f>_xlfn.CONCAT(Tabel1[[#This Row],[KlubNr]]," - ",Tabel1[[#This Row],[Klubnavn]])</f>
        <v>97 - Trehøje Golfklub</v>
      </c>
      <c r="S2235">
        <f>Tabel1[[#This Row],[Fleks mænd]]+Tabel1[[#This Row],[Fleks damer]]</f>
        <v>257</v>
      </c>
      <c r="T2235">
        <f>Tabel1[[#This Row],[Junior drenge]]+Tabel1[[#This Row],[Junior piger]]+Tabel1[[#This Row],[Junior drenge uden banetill.]]+Tabel1[[#This Row],[Junior piger uden banetill.]]+Tabel1[[#This Row],[Senior mænd]]+Tabel1[[#This Row],[Senior damer]]</f>
        <v>810</v>
      </c>
      <c r="U2235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2235">
        <f>Tabel1[[#This Row],[Senior mænd]]+Tabel1[[#This Row],[Senior damer]]</f>
        <v>762</v>
      </c>
      <c r="W2235">
        <f>Tabel1[[#This Row],[Langdist mænd]]+Tabel1[[#This Row],[Langdist damer]]</f>
        <v>10</v>
      </c>
      <c r="X2235">
        <f>Tabel1[[#This Row],[I alt]]</f>
        <v>1077</v>
      </c>
      <c r="Y2235">
        <f>Tabel1[[#This Row],[Passive]]</f>
        <v>106</v>
      </c>
      <c r="Z2235">
        <f>Tabel1[[#This Row],[Total Aktive]]+Tabel1[[#This Row],[Total Passive]]</f>
        <v>1183</v>
      </c>
    </row>
    <row r="2236" spans="1:26" x14ac:dyDescent="0.2">
      <c r="A2236">
        <v>2022</v>
      </c>
      <c r="B2236">
        <v>152</v>
      </c>
      <c r="C2236" t="s">
        <v>108</v>
      </c>
      <c r="D2236">
        <v>42</v>
      </c>
      <c r="E2236">
        <v>17</v>
      </c>
      <c r="F2236">
        <v>4</v>
      </c>
      <c r="G2236">
        <v>1</v>
      </c>
      <c r="H2236">
        <v>508</v>
      </c>
      <c r="I2236">
        <v>145</v>
      </c>
      <c r="J2236">
        <v>1</v>
      </c>
      <c r="K2236">
        <v>0</v>
      </c>
      <c r="L2236">
        <v>488</v>
      </c>
      <c r="M2236">
        <v>200</v>
      </c>
      <c r="N2236">
        <v>8</v>
      </c>
      <c r="O2236" s="7">
        <v>3</v>
      </c>
      <c r="P2236" s="8">
        <f t="shared" si="5"/>
        <v>1417</v>
      </c>
      <c r="Q2236" s="7">
        <v>43</v>
      </c>
      <c r="R2236" t="str">
        <f>_xlfn.CONCAT(Tabel1[[#This Row],[KlubNr]]," - ",Tabel1[[#This Row],[Klubnavn]])</f>
        <v>152 - Trelleborg Golfklub Slagelse</v>
      </c>
      <c r="S2236">
        <f>Tabel1[[#This Row],[Fleks mænd]]+Tabel1[[#This Row],[Fleks damer]]</f>
        <v>688</v>
      </c>
      <c r="T2236">
        <f>Tabel1[[#This Row],[Junior drenge]]+Tabel1[[#This Row],[Junior piger]]+Tabel1[[#This Row],[Junior drenge uden banetill.]]+Tabel1[[#This Row],[Junior piger uden banetill.]]+Tabel1[[#This Row],[Senior mænd]]+Tabel1[[#This Row],[Senior damer]]</f>
        <v>717</v>
      </c>
      <c r="U2236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2236">
        <f>Tabel1[[#This Row],[Senior mænd]]+Tabel1[[#This Row],[Senior damer]]</f>
        <v>653</v>
      </c>
      <c r="W2236">
        <f>Tabel1[[#This Row],[Langdist mænd]]+Tabel1[[#This Row],[Langdist damer]]</f>
        <v>11</v>
      </c>
      <c r="X2236">
        <f>Tabel1[[#This Row],[I alt]]</f>
        <v>1417</v>
      </c>
      <c r="Y2236">
        <f>Tabel1[[#This Row],[Passive]]</f>
        <v>43</v>
      </c>
      <c r="Z2236">
        <f>Tabel1[[#This Row],[Total Aktive]]+Tabel1[[#This Row],[Total Passive]]</f>
        <v>1460</v>
      </c>
    </row>
    <row r="2237" spans="1:26" x14ac:dyDescent="0.2">
      <c r="A2237">
        <v>2022</v>
      </c>
      <c r="B2237">
        <v>201</v>
      </c>
      <c r="C2237" t="s">
        <v>39</v>
      </c>
      <c r="D2237">
        <v>0</v>
      </c>
      <c r="E2237">
        <v>0</v>
      </c>
      <c r="F2237">
        <v>0</v>
      </c>
      <c r="G2237">
        <v>0</v>
      </c>
      <c r="H2237">
        <v>206</v>
      </c>
      <c r="I2237">
        <v>103</v>
      </c>
      <c r="J2237">
        <v>0</v>
      </c>
      <c r="K2237">
        <v>0</v>
      </c>
      <c r="L2237">
        <v>135</v>
      </c>
      <c r="M2237">
        <v>29</v>
      </c>
      <c r="N2237">
        <v>0</v>
      </c>
      <c r="O2237" s="7">
        <v>0</v>
      </c>
      <c r="P2237" s="8">
        <f t="shared" si="5"/>
        <v>473</v>
      </c>
      <c r="Q2237" s="7">
        <v>3</v>
      </c>
      <c r="R2237" t="str">
        <f>_xlfn.CONCAT(Tabel1[[#This Row],[KlubNr]]," - ",Tabel1[[#This Row],[Klubnavn]])</f>
        <v>201 - Tullamore Golf Club</v>
      </c>
      <c r="S2237">
        <f>Tabel1[[#This Row],[Fleks mænd]]+Tabel1[[#This Row],[Fleks damer]]</f>
        <v>164</v>
      </c>
      <c r="T2237">
        <f>Tabel1[[#This Row],[Junior drenge]]+Tabel1[[#This Row],[Junior piger]]+Tabel1[[#This Row],[Junior drenge uden banetill.]]+Tabel1[[#This Row],[Junior piger uden banetill.]]+Tabel1[[#This Row],[Senior mænd]]+Tabel1[[#This Row],[Senior damer]]</f>
        <v>309</v>
      </c>
      <c r="U2237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237">
        <f>Tabel1[[#This Row],[Senior mænd]]+Tabel1[[#This Row],[Senior damer]]</f>
        <v>309</v>
      </c>
      <c r="W2237">
        <f>Tabel1[[#This Row],[Langdist mænd]]+Tabel1[[#This Row],[Langdist damer]]</f>
        <v>0</v>
      </c>
      <c r="X2237">
        <f>Tabel1[[#This Row],[I alt]]</f>
        <v>473</v>
      </c>
      <c r="Y2237">
        <f>Tabel1[[#This Row],[Passive]]</f>
        <v>3</v>
      </c>
      <c r="Z2237">
        <f>Tabel1[[#This Row],[Total Aktive]]+Tabel1[[#This Row],[Total Passive]]</f>
        <v>476</v>
      </c>
    </row>
    <row r="2238" spans="1:26" x14ac:dyDescent="0.2">
      <c r="A2238">
        <v>2022</v>
      </c>
      <c r="B2238">
        <v>88</v>
      </c>
      <c r="C2238" t="s">
        <v>153</v>
      </c>
      <c r="D2238">
        <v>9</v>
      </c>
      <c r="E2238">
        <v>1</v>
      </c>
      <c r="F2238">
        <v>2</v>
      </c>
      <c r="G2238">
        <v>0</v>
      </c>
      <c r="H2238">
        <v>391</v>
      </c>
      <c r="I2238">
        <v>138</v>
      </c>
      <c r="J2238">
        <v>19</v>
      </c>
      <c r="K2238">
        <v>4</v>
      </c>
      <c r="L2238">
        <v>45</v>
      </c>
      <c r="M2238">
        <v>25</v>
      </c>
      <c r="N2238">
        <v>4</v>
      </c>
      <c r="O2238" s="7">
        <v>1</v>
      </c>
      <c r="P2238" s="8">
        <f t="shared" si="5"/>
        <v>639</v>
      </c>
      <c r="Q2238" s="7">
        <v>52</v>
      </c>
      <c r="R2238" t="str">
        <f>_xlfn.CONCAT(Tabel1[[#This Row],[KlubNr]]," - ",Tabel1[[#This Row],[Klubnavn]])</f>
        <v>88 - Tønder Golf Klub</v>
      </c>
      <c r="S2238">
        <f>Tabel1[[#This Row],[Fleks mænd]]+Tabel1[[#This Row],[Fleks damer]]</f>
        <v>70</v>
      </c>
      <c r="T2238">
        <f>Tabel1[[#This Row],[Junior drenge]]+Tabel1[[#This Row],[Junior piger]]+Tabel1[[#This Row],[Junior drenge uden banetill.]]+Tabel1[[#This Row],[Junior piger uden banetill.]]+Tabel1[[#This Row],[Senior mænd]]+Tabel1[[#This Row],[Senior damer]]</f>
        <v>541</v>
      </c>
      <c r="U2238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238">
        <f>Tabel1[[#This Row],[Senior mænd]]+Tabel1[[#This Row],[Senior damer]]</f>
        <v>529</v>
      </c>
      <c r="W2238">
        <f>Tabel1[[#This Row],[Langdist mænd]]+Tabel1[[#This Row],[Langdist damer]]</f>
        <v>5</v>
      </c>
      <c r="X2238">
        <f>Tabel1[[#This Row],[I alt]]</f>
        <v>639</v>
      </c>
      <c r="Y2238">
        <f>Tabel1[[#This Row],[Passive]]</f>
        <v>52</v>
      </c>
      <c r="Z2238">
        <f>Tabel1[[#This Row],[Total Aktive]]+Tabel1[[#This Row],[Total Passive]]</f>
        <v>691</v>
      </c>
    </row>
    <row r="2239" spans="1:26" x14ac:dyDescent="0.2">
      <c r="A2239">
        <v>2022</v>
      </c>
      <c r="B2239">
        <v>151</v>
      </c>
      <c r="C2239" t="s">
        <v>94</v>
      </c>
      <c r="D2239">
        <v>16</v>
      </c>
      <c r="E2239">
        <v>2</v>
      </c>
      <c r="F2239">
        <v>30</v>
      </c>
      <c r="G2239">
        <v>9</v>
      </c>
      <c r="H2239">
        <v>422</v>
      </c>
      <c r="I2239">
        <v>103</v>
      </c>
      <c r="J2239">
        <v>3</v>
      </c>
      <c r="K2239">
        <v>0</v>
      </c>
      <c r="L2239">
        <v>1680</v>
      </c>
      <c r="M2239">
        <v>313</v>
      </c>
      <c r="N2239">
        <v>2</v>
      </c>
      <c r="O2239" s="7">
        <v>0</v>
      </c>
      <c r="P2239" s="8">
        <f t="shared" si="5"/>
        <v>2580</v>
      </c>
      <c r="Q2239" s="7">
        <v>49</v>
      </c>
      <c r="R2239" t="str">
        <f>_xlfn.CONCAT(Tabel1[[#This Row],[KlubNr]]," - ",Tabel1[[#This Row],[Klubnavn]])</f>
        <v>151 - Vallø Golfklub</v>
      </c>
      <c r="S2239">
        <f>Tabel1[[#This Row],[Fleks mænd]]+Tabel1[[#This Row],[Fleks damer]]</f>
        <v>1993</v>
      </c>
      <c r="T2239">
        <f>Tabel1[[#This Row],[Junior drenge]]+Tabel1[[#This Row],[Junior piger]]+Tabel1[[#This Row],[Junior drenge uden banetill.]]+Tabel1[[#This Row],[Junior piger uden banetill.]]+Tabel1[[#This Row],[Senior mænd]]+Tabel1[[#This Row],[Senior damer]]</f>
        <v>582</v>
      </c>
      <c r="U2239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2239">
        <f>Tabel1[[#This Row],[Senior mænd]]+Tabel1[[#This Row],[Senior damer]]</f>
        <v>525</v>
      </c>
      <c r="W2239">
        <f>Tabel1[[#This Row],[Langdist mænd]]+Tabel1[[#This Row],[Langdist damer]]</f>
        <v>2</v>
      </c>
      <c r="X2239">
        <f>Tabel1[[#This Row],[I alt]]</f>
        <v>2580</v>
      </c>
      <c r="Y2239">
        <f>Tabel1[[#This Row],[Passive]]</f>
        <v>49</v>
      </c>
      <c r="Z2239">
        <f>Tabel1[[#This Row],[Total Aktive]]+Tabel1[[#This Row],[Total Passive]]</f>
        <v>2629</v>
      </c>
    </row>
    <row r="2240" spans="1:26" x14ac:dyDescent="0.2">
      <c r="A2240">
        <v>2022</v>
      </c>
      <c r="B2240">
        <v>82</v>
      </c>
      <c r="C2240" t="s">
        <v>82</v>
      </c>
      <c r="D2240">
        <v>34</v>
      </c>
      <c r="E2240">
        <v>14</v>
      </c>
      <c r="F2240">
        <v>1</v>
      </c>
      <c r="G2240">
        <v>0</v>
      </c>
      <c r="H2240">
        <v>558</v>
      </c>
      <c r="I2240">
        <v>239</v>
      </c>
      <c r="J2240">
        <v>0</v>
      </c>
      <c r="K2240">
        <v>0</v>
      </c>
      <c r="L2240">
        <v>83</v>
      </c>
      <c r="M2240">
        <v>43</v>
      </c>
      <c r="N2240">
        <v>10</v>
      </c>
      <c r="O2240" s="7">
        <v>3</v>
      </c>
      <c r="P2240" s="8">
        <f t="shared" si="5"/>
        <v>985</v>
      </c>
      <c r="Q2240" s="7">
        <v>34</v>
      </c>
      <c r="R2240" t="str">
        <f>_xlfn.CONCAT(Tabel1[[#This Row],[KlubNr]]," - ",Tabel1[[#This Row],[Klubnavn]])</f>
        <v>82 - Varde Golfklub</v>
      </c>
      <c r="S2240">
        <f>Tabel1[[#This Row],[Fleks mænd]]+Tabel1[[#This Row],[Fleks damer]]</f>
        <v>126</v>
      </c>
      <c r="T2240">
        <f>Tabel1[[#This Row],[Junior drenge]]+Tabel1[[#This Row],[Junior piger]]+Tabel1[[#This Row],[Junior drenge uden banetill.]]+Tabel1[[#This Row],[Junior piger uden banetill.]]+Tabel1[[#This Row],[Senior mænd]]+Tabel1[[#This Row],[Senior damer]]</f>
        <v>846</v>
      </c>
      <c r="U2240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2240">
        <f>Tabel1[[#This Row],[Senior mænd]]+Tabel1[[#This Row],[Senior damer]]</f>
        <v>797</v>
      </c>
      <c r="W2240">
        <f>Tabel1[[#This Row],[Langdist mænd]]+Tabel1[[#This Row],[Langdist damer]]</f>
        <v>13</v>
      </c>
      <c r="X2240">
        <f>Tabel1[[#This Row],[I alt]]</f>
        <v>985</v>
      </c>
      <c r="Y2240">
        <f>Tabel1[[#This Row],[Passive]]</f>
        <v>34</v>
      </c>
      <c r="Z2240">
        <f>Tabel1[[#This Row],[Total Aktive]]+Tabel1[[#This Row],[Total Passive]]</f>
        <v>1019</v>
      </c>
    </row>
    <row r="2241" spans="1:26" x14ac:dyDescent="0.2">
      <c r="A2241">
        <v>2022</v>
      </c>
      <c r="B2241">
        <v>100</v>
      </c>
      <c r="C2241" t="s">
        <v>83</v>
      </c>
      <c r="D2241">
        <v>17</v>
      </c>
      <c r="E2241">
        <v>5</v>
      </c>
      <c r="F2241">
        <v>7</v>
      </c>
      <c r="G2241">
        <v>1</v>
      </c>
      <c r="H2241">
        <v>456</v>
      </c>
      <c r="I2241">
        <v>159</v>
      </c>
      <c r="J2241">
        <v>0</v>
      </c>
      <c r="K2241">
        <v>0</v>
      </c>
      <c r="L2241">
        <v>199</v>
      </c>
      <c r="M2241">
        <v>79</v>
      </c>
      <c r="N2241">
        <v>10</v>
      </c>
      <c r="O2241" s="7">
        <v>3</v>
      </c>
      <c r="P2241" s="8">
        <f t="shared" si="5"/>
        <v>936</v>
      </c>
      <c r="Q2241" s="7">
        <v>0</v>
      </c>
      <c r="R2241" t="str">
        <f>_xlfn.CONCAT(Tabel1[[#This Row],[KlubNr]]," - ",Tabel1[[#This Row],[Klubnavn]])</f>
        <v>100 - Vejen Golfklub</v>
      </c>
      <c r="S2241">
        <f>Tabel1[[#This Row],[Fleks mænd]]+Tabel1[[#This Row],[Fleks damer]]</f>
        <v>278</v>
      </c>
      <c r="T2241">
        <f>Tabel1[[#This Row],[Junior drenge]]+Tabel1[[#This Row],[Junior piger]]+Tabel1[[#This Row],[Junior drenge uden banetill.]]+Tabel1[[#This Row],[Junior piger uden banetill.]]+Tabel1[[#This Row],[Senior mænd]]+Tabel1[[#This Row],[Senior damer]]</f>
        <v>645</v>
      </c>
      <c r="U2241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241">
        <f>Tabel1[[#This Row],[Senior mænd]]+Tabel1[[#This Row],[Senior damer]]</f>
        <v>615</v>
      </c>
      <c r="W2241">
        <f>Tabel1[[#This Row],[Langdist mænd]]+Tabel1[[#This Row],[Langdist damer]]</f>
        <v>13</v>
      </c>
      <c r="X2241">
        <f>Tabel1[[#This Row],[I alt]]</f>
        <v>936</v>
      </c>
      <c r="Y2241">
        <f>Tabel1[[#This Row],[Passive]]</f>
        <v>0</v>
      </c>
      <c r="Z2241">
        <f>Tabel1[[#This Row],[Total Aktive]]+Tabel1[[#This Row],[Total Passive]]</f>
        <v>936</v>
      </c>
    </row>
    <row r="2242" spans="1:26" x14ac:dyDescent="0.2">
      <c r="A2242">
        <v>2022</v>
      </c>
      <c r="B2242">
        <v>27</v>
      </c>
      <c r="C2242" t="s">
        <v>35</v>
      </c>
      <c r="D2242">
        <v>42</v>
      </c>
      <c r="E2242">
        <v>5</v>
      </c>
      <c r="F2242">
        <v>35</v>
      </c>
      <c r="G2242">
        <v>12</v>
      </c>
      <c r="H2242">
        <v>798</v>
      </c>
      <c r="I2242">
        <v>347</v>
      </c>
      <c r="J2242">
        <v>7</v>
      </c>
      <c r="K2242">
        <v>1</v>
      </c>
      <c r="L2242">
        <v>269</v>
      </c>
      <c r="M2242">
        <v>161</v>
      </c>
      <c r="N2242">
        <v>3</v>
      </c>
      <c r="O2242" s="7">
        <v>2</v>
      </c>
      <c r="P2242" s="8">
        <f t="shared" si="5"/>
        <v>1682</v>
      </c>
      <c r="Q2242" s="7">
        <v>52</v>
      </c>
      <c r="R2242" t="str">
        <f>_xlfn.CONCAT(Tabel1[[#This Row],[KlubNr]]," - ",Tabel1[[#This Row],[Klubnavn]])</f>
        <v>27 - Vejle Golf Club</v>
      </c>
      <c r="S2242">
        <f>Tabel1[[#This Row],[Fleks mænd]]+Tabel1[[#This Row],[Fleks damer]]</f>
        <v>430</v>
      </c>
      <c r="T2242">
        <f>Tabel1[[#This Row],[Junior drenge]]+Tabel1[[#This Row],[Junior piger]]+Tabel1[[#This Row],[Junior drenge uden banetill.]]+Tabel1[[#This Row],[Junior piger uden banetill.]]+Tabel1[[#This Row],[Senior mænd]]+Tabel1[[#This Row],[Senior damer]]</f>
        <v>1239</v>
      </c>
      <c r="U2242">
        <f>Tabel1[[#This Row],[Junior drenge]]+Tabel1[[#This Row],[Junior piger]]+Tabel1[[#This Row],[Junior drenge uden banetill.]]+Tabel1[[#This Row],[Junior piger uden banetill.]]+Tabel1[[#This Row],[Fleks drenge]]+Tabel1[[#This Row],[Fleks piger]]</f>
        <v>102</v>
      </c>
      <c r="V2242">
        <f>Tabel1[[#This Row],[Senior mænd]]+Tabel1[[#This Row],[Senior damer]]</f>
        <v>1145</v>
      </c>
      <c r="W2242">
        <f>Tabel1[[#This Row],[Langdist mænd]]+Tabel1[[#This Row],[Langdist damer]]</f>
        <v>5</v>
      </c>
      <c r="X2242">
        <f>Tabel1[[#This Row],[I alt]]</f>
        <v>1682</v>
      </c>
      <c r="Y2242">
        <f>Tabel1[[#This Row],[Passive]]</f>
        <v>52</v>
      </c>
      <c r="Z2242">
        <f>Tabel1[[#This Row],[Total Aktive]]+Tabel1[[#This Row],[Total Passive]]</f>
        <v>1734</v>
      </c>
    </row>
    <row r="2243" spans="1:26" x14ac:dyDescent="0.2">
      <c r="A2243">
        <v>2022</v>
      </c>
      <c r="B2243">
        <v>43</v>
      </c>
      <c r="C2243" t="s">
        <v>122</v>
      </c>
      <c r="D2243">
        <v>6</v>
      </c>
      <c r="E2243">
        <v>1</v>
      </c>
      <c r="F2243">
        <v>1</v>
      </c>
      <c r="G2243">
        <v>0</v>
      </c>
      <c r="H2243">
        <v>258</v>
      </c>
      <c r="I2243">
        <v>146</v>
      </c>
      <c r="J2243">
        <v>0</v>
      </c>
      <c r="K2243">
        <v>0</v>
      </c>
      <c r="L2243">
        <v>108</v>
      </c>
      <c r="M2243">
        <v>22</v>
      </c>
      <c r="N2243">
        <v>4</v>
      </c>
      <c r="O2243" s="7">
        <v>2</v>
      </c>
      <c r="P2243" s="8">
        <f t="shared" si="5"/>
        <v>548</v>
      </c>
      <c r="Q2243" s="7">
        <v>39</v>
      </c>
      <c r="R2243" t="str">
        <f>_xlfn.CONCAT(Tabel1[[#This Row],[KlubNr]]," - ",Tabel1[[#This Row],[Klubnavn]])</f>
        <v>43 - Vestfyns Golfklub</v>
      </c>
      <c r="S2243">
        <f>Tabel1[[#This Row],[Fleks mænd]]+Tabel1[[#This Row],[Fleks damer]]</f>
        <v>130</v>
      </c>
      <c r="T2243">
        <f>Tabel1[[#This Row],[Junior drenge]]+Tabel1[[#This Row],[Junior piger]]+Tabel1[[#This Row],[Junior drenge uden banetill.]]+Tabel1[[#This Row],[Junior piger uden banetill.]]+Tabel1[[#This Row],[Senior mænd]]+Tabel1[[#This Row],[Senior damer]]</f>
        <v>412</v>
      </c>
      <c r="U2243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2243">
        <f>Tabel1[[#This Row],[Senior mænd]]+Tabel1[[#This Row],[Senior damer]]</f>
        <v>404</v>
      </c>
      <c r="W2243">
        <f>Tabel1[[#This Row],[Langdist mænd]]+Tabel1[[#This Row],[Langdist damer]]</f>
        <v>6</v>
      </c>
      <c r="X2243">
        <f>Tabel1[[#This Row],[I alt]]</f>
        <v>548</v>
      </c>
      <c r="Y2243">
        <f>Tabel1[[#This Row],[Passive]]</f>
        <v>39</v>
      </c>
      <c r="Z2243">
        <f>Tabel1[[#This Row],[Total Aktive]]+Tabel1[[#This Row],[Total Passive]]</f>
        <v>587</v>
      </c>
    </row>
    <row r="2244" spans="1:26" x14ac:dyDescent="0.2">
      <c r="A2244">
        <v>2022</v>
      </c>
      <c r="B2244">
        <v>39</v>
      </c>
      <c r="C2244" t="s">
        <v>54</v>
      </c>
      <c r="D2244">
        <v>45</v>
      </c>
      <c r="E2244">
        <v>7</v>
      </c>
      <c r="F2244">
        <v>41</v>
      </c>
      <c r="G2244">
        <v>15</v>
      </c>
      <c r="H2244">
        <v>590</v>
      </c>
      <c r="I2244">
        <v>214</v>
      </c>
      <c r="J2244">
        <v>0</v>
      </c>
      <c r="K2244">
        <v>0</v>
      </c>
      <c r="L2244">
        <v>271</v>
      </c>
      <c r="M2244">
        <v>191</v>
      </c>
      <c r="N2244">
        <v>21</v>
      </c>
      <c r="O2244" s="7">
        <v>9</v>
      </c>
      <c r="P2244" s="8">
        <f t="shared" si="5"/>
        <v>1404</v>
      </c>
      <c r="Q2244" s="7">
        <v>48</v>
      </c>
      <c r="R2244" t="str">
        <f>_xlfn.CONCAT(Tabel1[[#This Row],[KlubNr]]," - ",Tabel1[[#This Row],[Klubnavn]])</f>
        <v>39 - Viborg Golfklub</v>
      </c>
      <c r="S2244">
        <f>Tabel1[[#This Row],[Fleks mænd]]+Tabel1[[#This Row],[Fleks damer]]</f>
        <v>462</v>
      </c>
      <c r="T2244">
        <f>Tabel1[[#This Row],[Junior drenge]]+Tabel1[[#This Row],[Junior piger]]+Tabel1[[#This Row],[Junior drenge uden banetill.]]+Tabel1[[#This Row],[Junior piger uden banetill.]]+Tabel1[[#This Row],[Senior mænd]]+Tabel1[[#This Row],[Senior damer]]</f>
        <v>912</v>
      </c>
      <c r="U2244">
        <f>Tabel1[[#This Row],[Junior drenge]]+Tabel1[[#This Row],[Junior piger]]+Tabel1[[#This Row],[Junior drenge uden banetill.]]+Tabel1[[#This Row],[Junior piger uden banetill.]]+Tabel1[[#This Row],[Fleks drenge]]+Tabel1[[#This Row],[Fleks piger]]</f>
        <v>108</v>
      </c>
      <c r="V2244">
        <f>Tabel1[[#This Row],[Senior mænd]]+Tabel1[[#This Row],[Senior damer]]</f>
        <v>804</v>
      </c>
      <c r="W2244">
        <f>Tabel1[[#This Row],[Langdist mænd]]+Tabel1[[#This Row],[Langdist damer]]</f>
        <v>30</v>
      </c>
      <c r="X2244">
        <f>Tabel1[[#This Row],[I alt]]</f>
        <v>1404</v>
      </c>
      <c r="Y2244">
        <f>Tabel1[[#This Row],[Passive]]</f>
        <v>48</v>
      </c>
      <c r="Z2244">
        <f>Tabel1[[#This Row],[Total Aktive]]+Tabel1[[#This Row],[Total Passive]]</f>
        <v>1452</v>
      </c>
    </row>
    <row r="2245" spans="1:26" x14ac:dyDescent="0.2">
      <c r="A2245">
        <v>2022</v>
      </c>
      <c r="B2245">
        <v>159</v>
      </c>
      <c r="C2245" t="s">
        <v>237</v>
      </c>
      <c r="D2245">
        <v>14</v>
      </c>
      <c r="E2245">
        <v>1</v>
      </c>
      <c r="F2245">
        <v>9</v>
      </c>
      <c r="G2245">
        <v>1</v>
      </c>
      <c r="H2245">
        <v>393</v>
      </c>
      <c r="I2245">
        <v>94</v>
      </c>
      <c r="J2245">
        <v>0</v>
      </c>
      <c r="K2245">
        <v>0</v>
      </c>
      <c r="L2245">
        <v>75</v>
      </c>
      <c r="M2245">
        <v>14</v>
      </c>
      <c r="N2245">
        <v>6</v>
      </c>
      <c r="O2245" s="7">
        <v>1</v>
      </c>
      <c r="P2245" s="8">
        <f t="shared" si="5"/>
        <v>608</v>
      </c>
      <c r="Q2245" s="7">
        <v>30</v>
      </c>
      <c r="R2245" t="str">
        <f>_xlfn.CONCAT(Tabel1[[#This Row],[KlubNr]]," - ",Tabel1[[#This Row],[Klubnavn]])</f>
        <v>159 - Volstrup Golf Klub</v>
      </c>
      <c r="S2245">
        <f>Tabel1[[#This Row],[Fleks mænd]]+Tabel1[[#This Row],[Fleks damer]]</f>
        <v>89</v>
      </c>
      <c r="T2245">
        <f>Tabel1[[#This Row],[Junior drenge]]+Tabel1[[#This Row],[Junior piger]]+Tabel1[[#This Row],[Junior drenge uden banetill.]]+Tabel1[[#This Row],[Junior piger uden banetill.]]+Tabel1[[#This Row],[Senior mænd]]+Tabel1[[#This Row],[Senior damer]]</f>
        <v>512</v>
      </c>
      <c r="U2245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2245">
        <f>Tabel1[[#This Row],[Senior mænd]]+Tabel1[[#This Row],[Senior damer]]</f>
        <v>487</v>
      </c>
      <c r="W2245">
        <f>Tabel1[[#This Row],[Langdist mænd]]+Tabel1[[#This Row],[Langdist damer]]</f>
        <v>7</v>
      </c>
      <c r="X2245">
        <f>Tabel1[[#This Row],[I alt]]</f>
        <v>608</v>
      </c>
      <c r="Y2245">
        <f>Tabel1[[#This Row],[Passive]]</f>
        <v>30</v>
      </c>
      <c r="Z2245">
        <f>Tabel1[[#This Row],[Total Aktive]]+Tabel1[[#This Row],[Total Passive]]</f>
        <v>638</v>
      </c>
    </row>
    <row r="2246" spans="1:26" x14ac:dyDescent="0.2">
      <c r="A2246">
        <v>2022</v>
      </c>
      <c r="B2246">
        <v>163</v>
      </c>
      <c r="C2246" t="s">
        <v>129</v>
      </c>
      <c r="D2246">
        <v>19</v>
      </c>
      <c r="E2246">
        <v>7</v>
      </c>
      <c r="F2246">
        <v>3</v>
      </c>
      <c r="G2246">
        <v>1</v>
      </c>
      <c r="H2246">
        <v>672</v>
      </c>
      <c r="I2246">
        <v>229</v>
      </c>
      <c r="J2246">
        <v>13</v>
      </c>
      <c r="K2246">
        <v>4</v>
      </c>
      <c r="L2246">
        <v>210</v>
      </c>
      <c r="M2246">
        <v>119</v>
      </c>
      <c r="N2246">
        <v>0</v>
      </c>
      <c r="O2246" s="7">
        <v>0</v>
      </c>
      <c r="P2246" s="8">
        <f t="shared" si="5"/>
        <v>1277</v>
      </c>
      <c r="Q2246" s="7">
        <v>20</v>
      </c>
      <c r="R2246" t="str">
        <f>_xlfn.CONCAT(Tabel1[[#This Row],[KlubNr]]," - ",Tabel1[[#This Row],[Klubnavn]])</f>
        <v>163 - Værebro Golfklub</v>
      </c>
      <c r="S2246">
        <f>Tabel1[[#This Row],[Fleks mænd]]+Tabel1[[#This Row],[Fleks damer]]</f>
        <v>329</v>
      </c>
      <c r="T2246">
        <f>Tabel1[[#This Row],[Junior drenge]]+Tabel1[[#This Row],[Junior piger]]+Tabel1[[#This Row],[Junior drenge uden banetill.]]+Tabel1[[#This Row],[Junior piger uden banetill.]]+Tabel1[[#This Row],[Senior mænd]]+Tabel1[[#This Row],[Senior damer]]</f>
        <v>931</v>
      </c>
      <c r="U2246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2246">
        <f>Tabel1[[#This Row],[Senior mænd]]+Tabel1[[#This Row],[Senior damer]]</f>
        <v>901</v>
      </c>
      <c r="W2246">
        <f>Tabel1[[#This Row],[Langdist mænd]]+Tabel1[[#This Row],[Langdist damer]]</f>
        <v>0</v>
      </c>
      <c r="X2246">
        <f>Tabel1[[#This Row],[I alt]]</f>
        <v>1277</v>
      </c>
      <c r="Y2246">
        <f>Tabel1[[#This Row],[Passive]]</f>
        <v>20</v>
      </c>
      <c r="Z2246">
        <f>Tabel1[[#This Row],[Total Aktive]]+Tabel1[[#This Row],[Total Passive]]</f>
        <v>1297</v>
      </c>
    </row>
    <row r="2247" spans="1:26" x14ac:dyDescent="0.2">
      <c r="A2247">
        <v>2022</v>
      </c>
      <c r="B2247">
        <v>117</v>
      </c>
      <c r="C2247" t="s">
        <v>41</v>
      </c>
      <c r="D2247">
        <v>42</v>
      </c>
      <c r="E2247">
        <v>12</v>
      </c>
      <c r="F2247">
        <v>12</v>
      </c>
      <c r="G2247">
        <v>9</v>
      </c>
      <c r="H2247">
        <v>638</v>
      </c>
      <c r="I2247">
        <v>278</v>
      </c>
      <c r="J2247">
        <v>0</v>
      </c>
      <c r="K2247">
        <v>0</v>
      </c>
      <c r="L2247">
        <v>122</v>
      </c>
      <c r="M2247">
        <v>56</v>
      </c>
      <c r="N2247">
        <v>0</v>
      </c>
      <c r="O2247" s="7">
        <v>0</v>
      </c>
      <c r="P2247" s="8">
        <f t="shared" si="5"/>
        <v>1169</v>
      </c>
      <c r="Q2247" s="7">
        <v>107</v>
      </c>
      <c r="R2247" t="str">
        <f>_xlfn.CONCAT(Tabel1[[#This Row],[KlubNr]]," - ",Tabel1[[#This Row],[Klubnavn]])</f>
        <v>117 - Værløse Golfklub</v>
      </c>
      <c r="S2247">
        <f>Tabel1[[#This Row],[Fleks mænd]]+Tabel1[[#This Row],[Fleks damer]]</f>
        <v>178</v>
      </c>
      <c r="T2247">
        <f>Tabel1[[#This Row],[Junior drenge]]+Tabel1[[#This Row],[Junior piger]]+Tabel1[[#This Row],[Junior drenge uden banetill.]]+Tabel1[[#This Row],[Junior piger uden banetill.]]+Tabel1[[#This Row],[Senior mænd]]+Tabel1[[#This Row],[Senior damer]]</f>
        <v>991</v>
      </c>
      <c r="U2247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2247">
        <f>Tabel1[[#This Row],[Senior mænd]]+Tabel1[[#This Row],[Senior damer]]</f>
        <v>916</v>
      </c>
      <c r="W2247">
        <f>Tabel1[[#This Row],[Langdist mænd]]+Tabel1[[#This Row],[Langdist damer]]</f>
        <v>0</v>
      </c>
      <c r="X2247">
        <f>Tabel1[[#This Row],[I alt]]</f>
        <v>1169</v>
      </c>
      <c r="Y2247">
        <f>Tabel1[[#This Row],[Passive]]</f>
        <v>107</v>
      </c>
      <c r="Z2247">
        <f>Tabel1[[#This Row],[Total Aktive]]+Tabel1[[#This Row],[Total Passive]]</f>
        <v>1276</v>
      </c>
    </row>
    <row r="2248" spans="1:26" x14ac:dyDescent="0.2">
      <c r="A2248">
        <v>2022</v>
      </c>
      <c r="B2248">
        <v>165</v>
      </c>
      <c r="C2248" t="s">
        <v>194</v>
      </c>
      <c r="D2248">
        <v>0</v>
      </c>
      <c r="E2248">
        <v>0</v>
      </c>
      <c r="F2248">
        <v>0</v>
      </c>
      <c r="G2248">
        <v>0</v>
      </c>
      <c r="H2248">
        <v>87</v>
      </c>
      <c r="I2248">
        <v>40</v>
      </c>
      <c r="J2248">
        <v>0</v>
      </c>
      <c r="K2248">
        <v>0</v>
      </c>
      <c r="L2248">
        <v>111</v>
      </c>
      <c r="M2248">
        <v>28</v>
      </c>
      <c r="N2248">
        <v>11</v>
      </c>
      <c r="O2248" s="7">
        <v>8</v>
      </c>
      <c r="P2248" s="8">
        <f t="shared" si="5"/>
        <v>285</v>
      </c>
      <c r="Q2248" s="7">
        <v>44</v>
      </c>
      <c r="R2248" t="str">
        <f>_xlfn.CONCAT(Tabel1[[#This Row],[KlubNr]]," - ",Tabel1[[#This Row],[Klubnavn]])</f>
        <v>165 - Ærø Golf Klub</v>
      </c>
      <c r="S2248">
        <f>Tabel1[[#This Row],[Fleks mænd]]+Tabel1[[#This Row],[Fleks damer]]</f>
        <v>139</v>
      </c>
      <c r="T2248">
        <f>Tabel1[[#This Row],[Junior drenge]]+Tabel1[[#This Row],[Junior piger]]+Tabel1[[#This Row],[Junior drenge uden banetill.]]+Tabel1[[#This Row],[Junior piger uden banetill.]]+Tabel1[[#This Row],[Senior mænd]]+Tabel1[[#This Row],[Senior damer]]</f>
        <v>127</v>
      </c>
      <c r="U2248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248">
        <f>Tabel1[[#This Row],[Senior mænd]]+Tabel1[[#This Row],[Senior damer]]</f>
        <v>127</v>
      </c>
      <c r="W2248">
        <f>Tabel1[[#This Row],[Langdist mænd]]+Tabel1[[#This Row],[Langdist damer]]</f>
        <v>19</v>
      </c>
      <c r="X2248">
        <f>Tabel1[[#This Row],[I alt]]</f>
        <v>285</v>
      </c>
      <c r="Y2248">
        <f>Tabel1[[#This Row],[Passive]]</f>
        <v>44</v>
      </c>
      <c r="Z2248">
        <f>Tabel1[[#This Row],[Total Aktive]]+Tabel1[[#This Row],[Total Passive]]</f>
        <v>329</v>
      </c>
    </row>
    <row r="2249" spans="1:26" x14ac:dyDescent="0.2">
      <c r="A2249">
        <v>2022</v>
      </c>
      <c r="B2249">
        <v>137</v>
      </c>
      <c r="C2249" t="s">
        <v>128</v>
      </c>
      <c r="D2249">
        <v>2</v>
      </c>
      <c r="E2249">
        <v>1</v>
      </c>
      <c r="F2249">
        <v>0</v>
      </c>
      <c r="G2249">
        <v>0</v>
      </c>
      <c r="H2249">
        <v>184</v>
      </c>
      <c r="I2249">
        <v>83</v>
      </c>
      <c r="J2249">
        <v>2</v>
      </c>
      <c r="K2249">
        <v>0</v>
      </c>
      <c r="L2249">
        <v>555</v>
      </c>
      <c r="M2249">
        <v>144</v>
      </c>
      <c r="N2249">
        <v>23</v>
      </c>
      <c r="O2249" s="7">
        <v>10</v>
      </c>
      <c r="P2249" s="8">
        <f t="shared" si="5"/>
        <v>1004</v>
      </c>
      <c r="Q2249" s="7">
        <v>59</v>
      </c>
      <c r="R2249" t="str">
        <f>_xlfn.CONCAT(Tabel1[[#This Row],[KlubNr]]," - ",Tabel1[[#This Row],[Klubnavn]])</f>
        <v>137 - Øland Golfklub</v>
      </c>
      <c r="S2249">
        <f>Tabel1[[#This Row],[Fleks mænd]]+Tabel1[[#This Row],[Fleks damer]]</f>
        <v>699</v>
      </c>
      <c r="T2249">
        <f>Tabel1[[#This Row],[Junior drenge]]+Tabel1[[#This Row],[Junior piger]]+Tabel1[[#This Row],[Junior drenge uden banetill.]]+Tabel1[[#This Row],[Junior piger uden banetill.]]+Tabel1[[#This Row],[Senior mænd]]+Tabel1[[#This Row],[Senior damer]]</f>
        <v>270</v>
      </c>
      <c r="U2249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2249">
        <f>Tabel1[[#This Row],[Senior mænd]]+Tabel1[[#This Row],[Senior damer]]</f>
        <v>267</v>
      </c>
      <c r="W2249">
        <f>Tabel1[[#This Row],[Langdist mænd]]+Tabel1[[#This Row],[Langdist damer]]</f>
        <v>33</v>
      </c>
      <c r="X2249">
        <f>Tabel1[[#This Row],[I alt]]</f>
        <v>1004</v>
      </c>
      <c r="Y2249">
        <f>Tabel1[[#This Row],[Passive]]</f>
        <v>59</v>
      </c>
      <c r="Z2249">
        <f>Tabel1[[#This Row],[Total Aktive]]+Tabel1[[#This Row],[Total Passive]]</f>
        <v>1063</v>
      </c>
    </row>
    <row r="2250" spans="1:26" x14ac:dyDescent="0.2">
      <c r="A2250">
        <v>2022</v>
      </c>
      <c r="B2250">
        <v>99</v>
      </c>
      <c r="C2250" t="s">
        <v>34</v>
      </c>
      <c r="D2250">
        <v>52</v>
      </c>
      <c r="E2250">
        <v>16</v>
      </c>
      <c r="F2250">
        <v>0</v>
      </c>
      <c r="G2250">
        <v>0</v>
      </c>
      <c r="H2250">
        <v>1023</v>
      </c>
      <c r="I2250">
        <v>360</v>
      </c>
      <c r="J2250">
        <v>0</v>
      </c>
      <c r="K2250">
        <v>0</v>
      </c>
      <c r="L2250">
        <v>123</v>
      </c>
      <c r="M2250">
        <v>58</v>
      </c>
      <c r="N2250">
        <v>13</v>
      </c>
      <c r="O2250" s="7">
        <v>1</v>
      </c>
      <c r="P2250" s="8">
        <f t="shared" si="5"/>
        <v>1646</v>
      </c>
      <c r="Q2250" s="7">
        <v>123</v>
      </c>
      <c r="R2250" t="str">
        <f>_xlfn.CONCAT(Tabel1[[#This Row],[KlubNr]]," - ",Tabel1[[#This Row],[Klubnavn]])</f>
        <v>99 - Ørnehøj Golfklub</v>
      </c>
      <c r="S2250">
        <f>Tabel1[[#This Row],[Fleks mænd]]+Tabel1[[#This Row],[Fleks damer]]</f>
        <v>181</v>
      </c>
      <c r="T2250">
        <f>Tabel1[[#This Row],[Junior drenge]]+Tabel1[[#This Row],[Junior piger]]+Tabel1[[#This Row],[Junior drenge uden banetill.]]+Tabel1[[#This Row],[Junior piger uden banetill.]]+Tabel1[[#This Row],[Senior mænd]]+Tabel1[[#This Row],[Senior damer]]</f>
        <v>1451</v>
      </c>
      <c r="U2250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2250">
        <f>Tabel1[[#This Row],[Senior mænd]]+Tabel1[[#This Row],[Senior damer]]</f>
        <v>1383</v>
      </c>
      <c r="W2250">
        <f>Tabel1[[#This Row],[Langdist mænd]]+Tabel1[[#This Row],[Langdist damer]]</f>
        <v>14</v>
      </c>
      <c r="X2250">
        <f>Tabel1[[#This Row],[I alt]]</f>
        <v>1646</v>
      </c>
      <c r="Y2250">
        <f>Tabel1[[#This Row],[Passive]]</f>
        <v>123</v>
      </c>
      <c r="Z2250">
        <f>Tabel1[[#This Row],[Total Aktive]]+Tabel1[[#This Row],[Total Passive]]</f>
        <v>1769</v>
      </c>
    </row>
    <row r="2251" spans="1:26" x14ac:dyDescent="0.2">
      <c r="A2251">
        <v>2022</v>
      </c>
      <c r="B2251">
        <v>149</v>
      </c>
      <c r="C2251" t="s">
        <v>131</v>
      </c>
      <c r="D2251">
        <v>17</v>
      </c>
      <c r="E2251">
        <v>10</v>
      </c>
      <c r="F2251">
        <v>4</v>
      </c>
      <c r="G2251">
        <v>3</v>
      </c>
      <c r="H2251">
        <v>320</v>
      </c>
      <c r="I2251">
        <v>183</v>
      </c>
      <c r="J2251">
        <v>0</v>
      </c>
      <c r="K2251">
        <v>0</v>
      </c>
      <c r="L2251">
        <v>38</v>
      </c>
      <c r="M2251">
        <v>14</v>
      </c>
      <c r="N2251">
        <v>20</v>
      </c>
      <c r="O2251" s="7">
        <v>13</v>
      </c>
      <c r="P2251" s="8">
        <f t="shared" si="5"/>
        <v>622</v>
      </c>
      <c r="Q2251" s="7">
        <v>27</v>
      </c>
      <c r="R2251" t="str">
        <f>_xlfn.CONCAT(Tabel1[[#This Row],[KlubNr]]," - ",Tabel1[[#This Row],[Klubnavn]])</f>
        <v>149 - Aabenraa Golfklub</v>
      </c>
      <c r="S2251">
        <f>Tabel1[[#This Row],[Fleks mænd]]+Tabel1[[#This Row],[Fleks damer]]</f>
        <v>52</v>
      </c>
      <c r="T2251">
        <f>Tabel1[[#This Row],[Junior drenge]]+Tabel1[[#This Row],[Junior piger]]+Tabel1[[#This Row],[Junior drenge uden banetill.]]+Tabel1[[#This Row],[Junior piger uden banetill.]]+Tabel1[[#This Row],[Senior mænd]]+Tabel1[[#This Row],[Senior damer]]</f>
        <v>537</v>
      </c>
      <c r="U2251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2251">
        <f>Tabel1[[#This Row],[Senior mænd]]+Tabel1[[#This Row],[Senior damer]]</f>
        <v>503</v>
      </c>
      <c r="W2251">
        <f>Tabel1[[#This Row],[Langdist mænd]]+Tabel1[[#This Row],[Langdist damer]]</f>
        <v>33</v>
      </c>
      <c r="X2251">
        <f>Tabel1[[#This Row],[I alt]]</f>
        <v>622</v>
      </c>
      <c r="Y2251">
        <f>Tabel1[[#This Row],[Passive]]</f>
        <v>27</v>
      </c>
      <c r="Z2251">
        <f>Tabel1[[#This Row],[Total Aktive]]+Tabel1[[#This Row],[Total Passive]]</f>
        <v>649</v>
      </c>
    </row>
    <row r="2252" spans="1:26" x14ac:dyDescent="0.2">
      <c r="A2252">
        <v>2022</v>
      </c>
      <c r="B2252">
        <v>108</v>
      </c>
      <c r="C2252" t="s">
        <v>87</v>
      </c>
      <c r="D2252">
        <v>15</v>
      </c>
      <c r="E2252">
        <v>0</v>
      </c>
      <c r="F2252">
        <v>2</v>
      </c>
      <c r="G2252">
        <v>0</v>
      </c>
      <c r="H2252">
        <v>385</v>
      </c>
      <c r="I2252">
        <v>166</v>
      </c>
      <c r="J2252">
        <v>0</v>
      </c>
      <c r="K2252">
        <v>0</v>
      </c>
      <c r="L2252">
        <v>15</v>
      </c>
      <c r="M2252">
        <v>7</v>
      </c>
      <c r="N2252">
        <v>4</v>
      </c>
      <c r="O2252" s="7">
        <v>0</v>
      </c>
      <c r="P2252" s="8">
        <f t="shared" si="5"/>
        <v>594</v>
      </c>
      <c r="Q2252" s="7">
        <v>39</v>
      </c>
      <c r="R2252" t="str">
        <f>_xlfn.CONCAT(Tabel1[[#This Row],[KlubNr]]," - ",Tabel1[[#This Row],[Klubnavn]])</f>
        <v>108 - Aabybro Golfklub</v>
      </c>
      <c r="S2252">
        <f>Tabel1[[#This Row],[Fleks mænd]]+Tabel1[[#This Row],[Fleks damer]]</f>
        <v>22</v>
      </c>
      <c r="T2252">
        <f>Tabel1[[#This Row],[Junior drenge]]+Tabel1[[#This Row],[Junior piger]]+Tabel1[[#This Row],[Junior drenge uden banetill.]]+Tabel1[[#This Row],[Junior piger uden banetill.]]+Tabel1[[#This Row],[Senior mænd]]+Tabel1[[#This Row],[Senior damer]]</f>
        <v>568</v>
      </c>
      <c r="U2252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2252">
        <f>Tabel1[[#This Row],[Senior mænd]]+Tabel1[[#This Row],[Senior damer]]</f>
        <v>551</v>
      </c>
      <c r="W2252">
        <f>Tabel1[[#This Row],[Langdist mænd]]+Tabel1[[#This Row],[Langdist damer]]</f>
        <v>4</v>
      </c>
      <c r="X2252">
        <f>Tabel1[[#This Row],[I alt]]</f>
        <v>594</v>
      </c>
      <c r="Y2252">
        <f>Tabel1[[#This Row],[Passive]]</f>
        <v>39</v>
      </c>
      <c r="Z2252">
        <f>Tabel1[[#This Row],[Total Aktive]]+Tabel1[[#This Row],[Total Passive]]</f>
        <v>633</v>
      </c>
    </row>
    <row r="2253" spans="1:26" x14ac:dyDescent="0.2">
      <c r="A2253">
        <v>2022</v>
      </c>
      <c r="B2253">
        <v>2</v>
      </c>
      <c r="C2253" t="s">
        <v>33</v>
      </c>
      <c r="D2253">
        <v>53</v>
      </c>
      <c r="E2253">
        <v>7</v>
      </c>
      <c r="F2253">
        <v>16</v>
      </c>
      <c r="G2253">
        <v>4</v>
      </c>
      <c r="H2253">
        <v>1112</v>
      </c>
      <c r="I2253">
        <v>440</v>
      </c>
      <c r="J2253">
        <v>0</v>
      </c>
      <c r="K2253">
        <v>0</v>
      </c>
      <c r="L2253">
        <v>30</v>
      </c>
      <c r="M2253">
        <v>12</v>
      </c>
      <c r="N2253">
        <v>10</v>
      </c>
      <c r="O2253" s="7">
        <v>2</v>
      </c>
      <c r="P2253" s="8">
        <f t="shared" si="5"/>
        <v>1686</v>
      </c>
      <c r="Q2253" s="7">
        <v>99</v>
      </c>
      <c r="R2253" t="str">
        <f>_xlfn.CONCAT(Tabel1[[#This Row],[KlubNr]]," - ",Tabel1[[#This Row],[Klubnavn]])</f>
        <v>2 - Aalborg Golf Klub</v>
      </c>
      <c r="S2253">
        <f>Tabel1[[#This Row],[Fleks mænd]]+Tabel1[[#This Row],[Fleks damer]]</f>
        <v>42</v>
      </c>
      <c r="T2253">
        <f>Tabel1[[#This Row],[Junior drenge]]+Tabel1[[#This Row],[Junior piger]]+Tabel1[[#This Row],[Junior drenge uden banetill.]]+Tabel1[[#This Row],[Junior piger uden banetill.]]+Tabel1[[#This Row],[Senior mænd]]+Tabel1[[#This Row],[Senior damer]]</f>
        <v>1632</v>
      </c>
      <c r="U2253">
        <f>Tabel1[[#This Row],[Junior drenge]]+Tabel1[[#This Row],[Junior piger]]+Tabel1[[#This Row],[Junior drenge uden banetill.]]+Tabel1[[#This Row],[Junior piger uden banetill.]]+Tabel1[[#This Row],[Fleks drenge]]+Tabel1[[#This Row],[Fleks piger]]</f>
        <v>80</v>
      </c>
      <c r="V2253">
        <f>Tabel1[[#This Row],[Senior mænd]]+Tabel1[[#This Row],[Senior damer]]</f>
        <v>1552</v>
      </c>
      <c r="W2253">
        <f>Tabel1[[#This Row],[Langdist mænd]]+Tabel1[[#This Row],[Langdist damer]]</f>
        <v>12</v>
      </c>
      <c r="X2253">
        <f>Tabel1[[#This Row],[I alt]]</f>
        <v>1686</v>
      </c>
      <c r="Y2253">
        <f>Tabel1[[#This Row],[Passive]]</f>
        <v>99</v>
      </c>
      <c r="Z2253">
        <f>Tabel1[[#This Row],[Total Aktive]]+Tabel1[[#This Row],[Total Passive]]</f>
        <v>1785</v>
      </c>
    </row>
    <row r="2254" spans="1:26" x14ac:dyDescent="0.2">
      <c r="A2254">
        <v>2022</v>
      </c>
      <c r="B2254">
        <v>6</v>
      </c>
      <c r="C2254" t="s">
        <v>57</v>
      </c>
      <c r="D2254">
        <v>59</v>
      </c>
      <c r="E2254">
        <v>10</v>
      </c>
      <c r="F2254">
        <v>0</v>
      </c>
      <c r="G2254">
        <v>0</v>
      </c>
      <c r="H2254">
        <v>716</v>
      </c>
      <c r="I2254">
        <v>332</v>
      </c>
      <c r="J2254">
        <v>0</v>
      </c>
      <c r="K2254">
        <v>0</v>
      </c>
      <c r="L2254">
        <v>47</v>
      </c>
      <c r="M2254">
        <v>24</v>
      </c>
      <c r="N2254">
        <v>13</v>
      </c>
      <c r="O2254" s="7">
        <v>1</v>
      </c>
      <c r="P2254" s="8">
        <f t="shared" si="5"/>
        <v>1202</v>
      </c>
      <c r="Q2254" s="7">
        <v>60</v>
      </c>
      <c r="R2254" t="str">
        <f>_xlfn.CONCAT(Tabel1[[#This Row],[KlubNr]]," - ",Tabel1[[#This Row],[Klubnavn]])</f>
        <v>6 - Aarhus Golf Club</v>
      </c>
      <c r="S2254">
        <f>Tabel1[[#This Row],[Fleks mænd]]+Tabel1[[#This Row],[Fleks damer]]</f>
        <v>71</v>
      </c>
      <c r="T2254">
        <f>Tabel1[[#This Row],[Junior drenge]]+Tabel1[[#This Row],[Junior piger]]+Tabel1[[#This Row],[Junior drenge uden banetill.]]+Tabel1[[#This Row],[Junior piger uden banetill.]]+Tabel1[[#This Row],[Senior mænd]]+Tabel1[[#This Row],[Senior damer]]</f>
        <v>1117</v>
      </c>
      <c r="U2254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2254">
        <f>Tabel1[[#This Row],[Senior mænd]]+Tabel1[[#This Row],[Senior damer]]</f>
        <v>1048</v>
      </c>
      <c r="W2254">
        <f>Tabel1[[#This Row],[Langdist mænd]]+Tabel1[[#This Row],[Langdist damer]]</f>
        <v>14</v>
      </c>
      <c r="X2254">
        <f>Tabel1[[#This Row],[I alt]]</f>
        <v>1202</v>
      </c>
      <c r="Y2254">
        <f>Tabel1[[#This Row],[Passive]]</f>
        <v>60</v>
      </c>
      <c r="Z2254">
        <f>Tabel1[[#This Row],[Total Aktive]]+Tabel1[[#This Row],[Total Passive]]</f>
        <v>1262</v>
      </c>
    </row>
    <row r="2255" spans="1:26" x14ac:dyDescent="0.2">
      <c r="A2255">
        <v>2022</v>
      </c>
      <c r="B2255">
        <v>73</v>
      </c>
      <c r="C2255" t="s">
        <v>68</v>
      </c>
      <c r="D2255">
        <v>13</v>
      </c>
      <c r="E2255">
        <v>3</v>
      </c>
      <c r="F2255">
        <v>16</v>
      </c>
      <c r="G2255">
        <v>12</v>
      </c>
      <c r="H2255">
        <v>657</v>
      </c>
      <c r="I2255">
        <v>181</v>
      </c>
      <c r="J2255">
        <v>0</v>
      </c>
      <c r="K2255">
        <v>0</v>
      </c>
      <c r="L2255">
        <v>366</v>
      </c>
      <c r="M2255">
        <v>148</v>
      </c>
      <c r="N2255">
        <v>0</v>
      </c>
      <c r="O2255" s="7">
        <v>0</v>
      </c>
      <c r="P2255" s="8">
        <f t="shared" si="5"/>
        <v>1396</v>
      </c>
      <c r="Q2255" s="7">
        <v>12</v>
      </c>
      <c r="R2255" t="str">
        <f>_xlfn.CONCAT(Tabel1[[#This Row],[KlubNr]]," - ",Tabel1[[#This Row],[Klubnavn]])</f>
        <v>73 - Aarhus Aadal Golf Club</v>
      </c>
      <c r="S2255">
        <f>Tabel1[[#This Row],[Fleks mænd]]+Tabel1[[#This Row],[Fleks damer]]</f>
        <v>514</v>
      </c>
      <c r="T2255">
        <f>Tabel1[[#This Row],[Junior drenge]]+Tabel1[[#This Row],[Junior piger]]+Tabel1[[#This Row],[Junior drenge uden banetill.]]+Tabel1[[#This Row],[Junior piger uden banetill.]]+Tabel1[[#This Row],[Senior mænd]]+Tabel1[[#This Row],[Senior damer]]</f>
        <v>882</v>
      </c>
      <c r="U2255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2255">
        <f>Tabel1[[#This Row],[Senior mænd]]+Tabel1[[#This Row],[Senior damer]]</f>
        <v>838</v>
      </c>
      <c r="W2255">
        <f>Tabel1[[#This Row],[Langdist mænd]]+Tabel1[[#This Row],[Langdist damer]]</f>
        <v>0</v>
      </c>
      <c r="X2255">
        <f>Tabel1[[#This Row],[I alt]]</f>
        <v>1396</v>
      </c>
      <c r="Y2255">
        <f>Tabel1[[#This Row],[Passive]]</f>
        <v>12</v>
      </c>
      <c r="Z2255">
        <f>Tabel1[[#This Row],[Total Aktive]]+Tabel1[[#This Row],[Total Passive]]</f>
        <v>1408</v>
      </c>
    </row>
    <row r="2256" spans="1:26" x14ac:dyDescent="0.2">
      <c r="A2256">
        <v>2022</v>
      </c>
      <c r="B2256">
        <v>156</v>
      </c>
      <c r="C2256" t="s">
        <v>166</v>
      </c>
      <c r="D2256">
        <v>22</v>
      </c>
      <c r="E2256">
        <v>2</v>
      </c>
      <c r="F2256">
        <v>5</v>
      </c>
      <c r="G2256">
        <v>0</v>
      </c>
      <c r="H2256">
        <v>341</v>
      </c>
      <c r="I2256">
        <v>121</v>
      </c>
      <c r="J2256">
        <v>0</v>
      </c>
      <c r="K2256">
        <v>0</v>
      </c>
      <c r="L2256">
        <v>19</v>
      </c>
      <c r="M2256">
        <v>20</v>
      </c>
      <c r="N2256">
        <v>4</v>
      </c>
      <c r="O2256" s="7">
        <v>0</v>
      </c>
      <c r="P2256" s="8">
        <f t="shared" si="5"/>
        <v>534</v>
      </c>
      <c r="Q2256" s="7">
        <v>24</v>
      </c>
      <c r="R2256" t="str">
        <f>_xlfn.CONCAT(Tabel1[[#This Row],[KlubNr]]," - ",Tabel1[[#This Row],[Klubnavn]])</f>
        <v>156 - Aars Golfklub</v>
      </c>
      <c r="S2256">
        <f>Tabel1[[#This Row],[Fleks mænd]]+Tabel1[[#This Row],[Fleks damer]]</f>
        <v>39</v>
      </c>
      <c r="T2256">
        <f>Tabel1[[#This Row],[Junior drenge]]+Tabel1[[#This Row],[Junior piger]]+Tabel1[[#This Row],[Junior drenge uden banetill.]]+Tabel1[[#This Row],[Junior piger uden banetill.]]+Tabel1[[#This Row],[Senior mænd]]+Tabel1[[#This Row],[Senior damer]]</f>
        <v>491</v>
      </c>
      <c r="U2256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2256">
        <f>Tabel1[[#This Row],[Senior mænd]]+Tabel1[[#This Row],[Senior damer]]</f>
        <v>462</v>
      </c>
      <c r="W2256">
        <f>Tabel1[[#This Row],[Langdist mænd]]+Tabel1[[#This Row],[Langdist damer]]</f>
        <v>4</v>
      </c>
      <c r="X2256">
        <f>Tabel1[[#This Row],[I alt]]</f>
        <v>534</v>
      </c>
      <c r="Y2256">
        <f>Tabel1[[#This Row],[Passive]]</f>
        <v>24</v>
      </c>
      <c r="Z2256">
        <f>Tabel1[[#This Row],[Total Aktive]]+Tabel1[[#This Row],[Total Passive]]</f>
        <v>558</v>
      </c>
    </row>
    <row r="2257" spans="1:26" x14ac:dyDescent="0.2">
      <c r="A2257">
        <v>2022</v>
      </c>
      <c r="B2257">
        <v>107</v>
      </c>
      <c r="C2257" t="s">
        <v>156</v>
      </c>
      <c r="D2257">
        <v>14</v>
      </c>
      <c r="E2257">
        <v>8</v>
      </c>
      <c r="F2257">
        <v>10</v>
      </c>
      <c r="G2257">
        <v>3</v>
      </c>
      <c r="H2257">
        <v>281</v>
      </c>
      <c r="I2257">
        <v>109</v>
      </c>
      <c r="J2257">
        <v>0</v>
      </c>
      <c r="K2257">
        <v>0</v>
      </c>
      <c r="L2257">
        <v>24</v>
      </c>
      <c r="M2257">
        <v>12</v>
      </c>
      <c r="N2257">
        <v>15</v>
      </c>
      <c r="O2257" s="9">
        <v>5</v>
      </c>
      <c r="P2257" s="10">
        <f t="shared" si="5"/>
        <v>481</v>
      </c>
      <c r="Q2257" s="9">
        <v>18</v>
      </c>
      <c r="R2257" t="str">
        <f>_xlfn.CONCAT(Tabel1[[#This Row],[KlubNr]]," - ",Tabel1[[#This Row],[Klubnavn]])</f>
        <v>107 - Åskov Golfklub</v>
      </c>
      <c r="S2257">
        <f>Tabel1[[#This Row],[Fleks mænd]]+Tabel1[[#This Row],[Fleks damer]]</f>
        <v>36</v>
      </c>
      <c r="T2257">
        <f>Tabel1[[#This Row],[Junior drenge]]+Tabel1[[#This Row],[Junior piger]]+Tabel1[[#This Row],[Junior drenge uden banetill.]]+Tabel1[[#This Row],[Junior piger uden banetill.]]+Tabel1[[#This Row],[Senior mænd]]+Tabel1[[#This Row],[Senior damer]]</f>
        <v>425</v>
      </c>
      <c r="U2257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257">
        <f>Tabel1[[#This Row],[Senior mænd]]+Tabel1[[#This Row],[Senior damer]]</f>
        <v>390</v>
      </c>
      <c r="W2257">
        <f>Tabel1[[#This Row],[Langdist mænd]]+Tabel1[[#This Row],[Langdist damer]]</f>
        <v>20</v>
      </c>
      <c r="X2257">
        <f>Tabel1[[#This Row],[I alt]]</f>
        <v>481</v>
      </c>
      <c r="Y2257">
        <f>Tabel1[[#This Row],[Passive]]</f>
        <v>18</v>
      </c>
      <c r="Z2257">
        <f>Tabel1[[#This Row],[Total Aktive]]+Tabel1[[#This Row],[Total Passive]]</f>
        <v>499</v>
      </c>
    </row>
    <row r="2258" spans="1:26" x14ac:dyDescent="0.2">
      <c r="A2258">
        <v>2023</v>
      </c>
      <c r="B2258">
        <v>111</v>
      </c>
      <c r="C2258" t="s">
        <v>140</v>
      </c>
      <c r="D2258">
        <v>5</v>
      </c>
      <c r="E2258">
        <v>1</v>
      </c>
      <c r="F2258">
        <v>0</v>
      </c>
      <c r="G2258">
        <v>0</v>
      </c>
      <c r="H2258">
        <v>280</v>
      </c>
      <c r="I2258">
        <v>127</v>
      </c>
      <c r="J2258">
        <v>0</v>
      </c>
      <c r="K2258">
        <v>0</v>
      </c>
      <c r="L2258">
        <v>74</v>
      </c>
      <c r="M2258">
        <v>15</v>
      </c>
      <c r="N2258">
        <v>1</v>
      </c>
      <c r="O2258" s="11">
        <v>2</v>
      </c>
      <c r="P2258" s="12">
        <v>505</v>
      </c>
      <c r="Q2258" s="11">
        <v>13</v>
      </c>
      <c r="R2258" t="str">
        <f>_xlfn.CONCAT(Tabel1[[#This Row],[KlubNr]]," - ",Tabel1[[#This Row],[Klubnavn]])</f>
        <v>111 - Albertslund Golfklub</v>
      </c>
      <c r="S2258">
        <f>Tabel1[[#This Row],[Fleks mænd]]+Tabel1[[#This Row],[Fleks damer]]</f>
        <v>89</v>
      </c>
      <c r="T2258">
        <f>Tabel1[[#This Row],[Junior drenge]]+Tabel1[[#This Row],[Junior piger]]+Tabel1[[#This Row],[Junior drenge uden banetill.]]+Tabel1[[#This Row],[Junior piger uden banetill.]]+Tabel1[[#This Row],[Senior mænd]]+Tabel1[[#This Row],[Senior damer]]</f>
        <v>413</v>
      </c>
      <c r="U2258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258">
        <f>Tabel1[[#This Row],[Senior mænd]]+Tabel1[[#This Row],[Senior damer]]</f>
        <v>407</v>
      </c>
      <c r="W2258">
        <f>Tabel1[[#This Row],[Langdist mænd]]+Tabel1[[#This Row],[Langdist damer]]</f>
        <v>3</v>
      </c>
      <c r="X2258">
        <f>Tabel1[[#This Row],[I alt]]</f>
        <v>505</v>
      </c>
      <c r="Y2258">
        <f>Tabel1[[#This Row],[Passive]]</f>
        <v>13</v>
      </c>
      <c r="Z2258">
        <f>Tabel1[[#This Row],[Total Aktive]]+Tabel1[[#This Row],[Total Passive]]</f>
        <v>518</v>
      </c>
    </row>
    <row r="2259" spans="1:26" x14ac:dyDescent="0.2">
      <c r="A2259">
        <v>2023</v>
      </c>
      <c r="B2259">
        <v>125</v>
      </c>
      <c r="C2259" t="s">
        <v>201</v>
      </c>
      <c r="D2259">
        <v>0</v>
      </c>
      <c r="E2259">
        <v>0</v>
      </c>
      <c r="F2259">
        <v>0</v>
      </c>
      <c r="G2259">
        <v>0</v>
      </c>
      <c r="H2259">
        <v>37</v>
      </c>
      <c r="I2259">
        <v>13</v>
      </c>
      <c r="J2259">
        <v>1</v>
      </c>
      <c r="K2259">
        <v>1</v>
      </c>
      <c r="L2259">
        <v>8</v>
      </c>
      <c r="M2259">
        <v>6</v>
      </c>
      <c r="N2259">
        <v>0</v>
      </c>
      <c r="O2259" s="11">
        <v>0</v>
      </c>
      <c r="P2259" s="12">
        <v>66</v>
      </c>
      <c r="Q2259" s="11">
        <v>0</v>
      </c>
      <c r="R2259" t="str">
        <f>_xlfn.CONCAT(Tabel1[[#This Row],[KlubNr]]," - ",Tabel1[[#This Row],[Klubnavn]])</f>
        <v>125 - Arrild Golf Klub</v>
      </c>
      <c r="S2259">
        <f>Tabel1[[#This Row],[Fleks mænd]]+Tabel1[[#This Row],[Fleks damer]]</f>
        <v>14</v>
      </c>
      <c r="T2259">
        <f>Tabel1[[#This Row],[Junior drenge]]+Tabel1[[#This Row],[Junior piger]]+Tabel1[[#This Row],[Junior drenge uden banetill.]]+Tabel1[[#This Row],[Junior piger uden banetill.]]+Tabel1[[#This Row],[Senior mænd]]+Tabel1[[#This Row],[Senior damer]]</f>
        <v>50</v>
      </c>
      <c r="U2259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2259">
        <f>Tabel1[[#This Row],[Senior mænd]]+Tabel1[[#This Row],[Senior damer]]</f>
        <v>50</v>
      </c>
      <c r="W2259">
        <f>Tabel1[[#This Row],[Langdist mænd]]+Tabel1[[#This Row],[Langdist damer]]</f>
        <v>0</v>
      </c>
      <c r="X2259">
        <f>Tabel1[[#This Row],[I alt]]</f>
        <v>66</v>
      </c>
      <c r="Y2259">
        <f>Tabel1[[#This Row],[Passive]]</f>
        <v>0</v>
      </c>
      <c r="Z2259">
        <f>Tabel1[[#This Row],[Total Aktive]]+Tabel1[[#This Row],[Total Passive]]</f>
        <v>66</v>
      </c>
    </row>
    <row r="2260" spans="1:26" x14ac:dyDescent="0.2">
      <c r="A2260">
        <v>2023</v>
      </c>
      <c r="B2260">
        <v>9</v>
      </c>
      <c r="C2260" t="s">
        <v>81</v>
      </c>
      <c r="D2260">
        <v>30</v>
      </c>
      <c r="E2260">
        <v>6</v>
      </c>
      <c r="F2260">
        <v>10</v>
      </c>
      <c r="G2260">
        <v>5</v>
      </c>
      <c r="H2260">
        <v>533</v>
      </c>
      <c r="I2260">
        <v>270</v>
      </c>
      <c r="J2260">
        <v>0</v>
      </c>
      <c r="K2260">
        <v>0</v>
      </c>
      <c r="L2260">
        <v>42</v>
      </c>
      <c r="M2260">
        <v>24</v>
      </c>
      <c r="N2260">
        <v>16</v>
      </c>
      <c r="O2260" s="11">
        <v>9</v>
      </c>
      <c r="P2260" s="12">
        <v>945</v>
      </c>
      <c r="Q2260" s="11">
        <v>85</v>
      </c>
      <c r="R2260" t="str">
        <f>_xlfn.CONCAT(Tabel1[[#This Row],[KlubNr]]," - ",Tabel1[[#This Row],[Klubnavn]])</f>
        <v>9 - Asserbo Golf Club</v>
      </c>
      <c r="S2260">
        <f>Tabel1[[#This Row],[Fleks mænd]]+Tabel1[[#This Row],[Fleks damer]]</f>
        <v>66</v>
      </c>
      <c r="T2260">
        <f>Tabel1[[#This Row],[Junior drenge]]+Tabel1[[#This Row],[Junior piger]]+Tabel1[[#This Row],[Junior drenge uden banetill.]]+Tabel1[[#This Row],[Junior piger uden banetill.]]+Tabel1[[#This Row],[Senior mænd]]+Tabel1[[#This Row],[Senior damer]]</f>
        <v>854</v>
      </c>
      <c r="U2260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2260">
        <f>Tabel1[[#This Row],[Senior mænd]]+Tabel1[[#This Row],[Senior damer]]</f>
        <v>803</v>
      </c>
      <c r="W2260">
        <f>Tabel1[[#This Row],[Langdist mænd]]+Tabel1[[#This Row],[Langdist damer]]</f>
        <v>25</v>
      </c>
      <c r="X2260">
        <f>Tabel1[[#This Row],[I alt]]</f>
        <v>945</v>
      </c>
      <c r="Y2260">
        <f>Tabel1[[#This Row],[Passive]]</f>
        <v>85</v>
      </c>
      <c r="Z2260">
        <f>Tabel1[[#This Row],[Total Aktive]]+Tabel1[[#This Row],[Total Passive]]</f>
        <v>1030</v>
      </c>
    </row>
    <row r="2261" spans="1:26" x14ac:dyDescent="0.2">
      <c r="A2261">
        <v>2023</v>
      </c>
      <c r="B2261">
        <v>167</v>
      </c>
      <c r="C2261" t="s">
        <v>173</v>
      </c>
      <c r="D2261">
        <v>11</v>
      </c>
      <c r="E2261">
        <v>0</v>
      </c>
      <c r="F2261">
        <v>4</v>
      </c>
      <c r="G2261">
        <v>1</v>
      </c>
      <c r="H2261">
        <v>282</v>
      </c>
      <c r="I2261">
        <v>105</v>
      </c>
      <c r="J2261">
        <v>0</v>
      </c>
      <c r="K2261">
        <v>0</v>
      </c>
      <c r="L2261">
        <v>59</v>
      </c>
      <c r="M2261">
        <v>44</v>
      </c>
      <c r="N2261">
        <v>11</v>
      </c>
      <c r="O2261" s="11">
        <v>2</v>
      </c>
      <c r="P2261" s="12">
        <v>519</v>
      </c>
      <c r="Q2261" s="11">
        <v>24</v>
      </c>
      <c r="R2261" t="str">
        <f>_xlfn.CONCAT(Tabel1[[#This Row],[KlubNr]]," - ",Tabel1[[#This Row],[Klubnavn]])</f>
        <v>167 - Barløseborg Golfklub</v>
      </c>
      <c r="S2261">
        <f>Tabel1[[#This Row],[Fleks mænd]]+Tabel1[[#This Row],[Fleks damer]]</f>
        <v>103</v>
      </c>
      <c r="T2261">
        <f>Tabel1[[#This Row],[Junior drenge]]+Tabel1[[#This Row],[Junior piger]]+Tabel1[[#This Row],[Junior drenge uden banetill.]]+Tabel1[[#This Row],[Junior piger uden banetill.]]+Tabel1[[#This Row],[Senior mænd]]+Tabel1[[#This Row],[Senior damer]]</f>
        <v>403</v>
      </c>
      <c r="U2261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2261">
        <f>Tabel1[[#This Row],[Senior mænd]]+Tabel1[[#This Row],[Senior damer]]</f>
        <v>387</v>
      </c>
      <c r="W2261">
        <f>Tabel1[[#This Row],[Langdist mænd]]+Tabel1[[#This Row],[Langdist damer]]</f>
        <v>13</v>
      </c>
      <c r="X2261">
        <f>Tabel1[[#This Row],[I alt]]</f>
        <v>519</v>
      </c>
      <c r="Y2261">
        <f>Tabel1[[#This Row],[Passive]]</f>
        <v>24</v>
      </c>
      <c r="Z2261">
        <f>Tabel1[[#This Row],[Total Aktive]]+Tabel1[[#This Row],[Total Passive]]</f>
        <v>543</v>
      </c>
    </row>
    <row r="2262" spans="1:26" x14ac:dyDescent="0.2">
      <c r="A2262">
        <v>2023</v>
      </c>
      <c r="B2262">
        <v>128</v>
      </c>
      <c r="C2262" t="s">
        <v>111</v>
      </c>
      <c r="D2262">
        <v>12</v>
      </c>
      <c r="E2262">
        <v>2</v>
      </c>
      <c r="F2262">
        <v>2</v>
      </c>
      <c r="G2262">
        <v>2</v>
      </c>
      <c r="H2262">
        <v>373</v>
      </c>
      <c r="I2262">
        <v>137</v>
      </c>
      <c r="J2262">
        <v>0</v>
      </c>
      <c r="K2262">
        <v>0</v>
      </c>
      <c r="L2262">
        <v>41</v>
      </c>
      <c r="M2262">
        <v>22</v>
      </c>
      <c r="N2262">
        <v>5</v>
      </c>
      <c r="O2262" s="11">
        <v>5</v>
      </c>
      <c r="P2262" s="12">
        <v>601</v>
      </c>
      <c r="Q2262" s="11">
        <v>39</v>
      </c>
      <c r="R2262" t="str">
        <f>_xlfn.CONCAT(Tabel1[[#This Row],[KlubNr]]," - ",Tabel1[[#This Row],[Klubnavn]])</f>
        <v>128 - Benniksgaard Golf Klub</v>
      </c>
      <c r="S2262">
        <f>Tabel1[[#This Row],[Fleks mænd]]+Tabel1[[#This Row],[Fleks damer]]</f>
        <v>63</v>
      </c>
      <c r="T2262">
        <f>Tabel1[[#This Row],[Junior drenge]]+Tabel1[[#This Row],[Junior piger]]+Tabel1[[#This Row],[Junior drenge uden banetill.]]+Tabel1[[#This Row],[Junior piger uden banetill.]]+Tabel1[[#This Row],[Senior mænd]]+Tabel1[[#This Row],[Senior damer]]</f>
        <v>528</v>
      </c>
      <c r="U2262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262">
        <f>Tabel1[[#This Row],[Senior mænd]]+Tabel1[[#This Row],[Senior damer]]</f>
        <v>510</v>
      </c>
      <c r="W2262">
        <f>Tabel1[[#This Row],[Langdist mænd]]+Tabel1[[#This Row],[Langdist damer]]</f>
        <v>10</v>
      </c>
      <c r="X2262">
        <f>Tabel1[[#This Row],[I alt]]</f>
        <v>601</v>
      </c>
      <c r="Y2262">
        <f>Tabel1[[#This Row],[Passive]]</f>
        <v>39</v>
      </c>
      <c r="Z2262">
        <f>Tabel1[[#This Row],[Total Aktive]]+Tabel1[[#This Row],[Total Passive]]</f>
        <v>640</v>
      </c>
    </row>
    <row r="2263" spans="1:26" x14ac:dyDescent="0.2">
      <c r="A2263">
        <v>2023</v>
      </c>
      <c r="B2263">
        <v>142</v>
      </c>
      <c r="C2263" t="s">
        <v>114</v>
      </c>
      <c r="D2263">
        <v>12</v>
      </c>
      <c r="E2263">
        <v>5</v>
      </c>
      <c r="F2263">
        <v>94</v>
      </c>
      <c r="G2263">
        <v>62</v>
      </c>
      <c r="H2263">
        <v>351</v>
      </c>
      <c r="I2263">
        <v>135</v>
      </c>
      <c r="J2263">
        <v>0</v>
      </c>
      <c r="K2263">
        <v>0</v>
      </c>
      <c r="L2263">
        <v>138</v>
      </c>
      <c r="M2263">
        <v>57</v>
      </c>
      <c r="N2263">
        <v>0</v>
      </c>
      <c r="O2263" s="11">
        <v>0</v>
      </c>
      <c r="P2263" s="12">
        <v>854</v>
      </c>
      <c r="Q2263" s="11">
        <v>1</v>
      </c>
      <c r="R2263" t="str">
        <f>_xlfn.CONCAT(Tabel1[[#This Row],[KlubNr]]," - ",Tabel1[[#This Row],[Klubnavn]])</f>
        <v>142 - Birkemose Golf Club</v>
      </c>
      <c r="S2263">
        <f>Tabel1[[#This Row],[Fleks mænd]]+Tabel1[[#This Row],[Fleks damer]]</f>
        <v>195</v>
      </c>
      <c r="T2263">
        <f>Tabel1[[#This Row],[Junior drenge]]+Tabel1[[#This Row],[Junior piger]]+Tabel1[[#This Row],[Junior drenge uden banetill.]]+Tabel1[[#This Row],[Junior piger uden banetill.]]+Tabel1[[#This Row],[Senior mænd]]+Tabel1[[#This Row],[Senior damer]]</f>
        <v>659</v>
      </c>
      <c r="U2263">
        <f>Tabel1[[#This Row],[Junior drenge]]+Tabel1[[#This Row],[Junior piger]]+Tabel1[[#This Row],[Junior drenge uden banetill.]]+Tabel1[[#This Row],[Junior piger uden banetill.]]+Tabel1[[#This Row],[Fleks drenge]]+Tabel1[[#This Row],[Fleks piger]]</f>
        <v>173</v>
      </c>
      <c r="V2263">
        <f>Tabel1[[#This Row],[Senior mænd]]+Tabel1[[#This Row],[Senior damer]]</f>
        <v>486</v>
      </c>
      <c r="W2263">
        <f>Tabel1[[#This Row],[Langdist mænd]]+Tabel1[[#This Row],[Langdist damer]]</f>
        <v>0</v>
      </c>
      <c r="X2263">
        <f>Tabel1[[#This Row],[I alt]]</f>
        <v>854</v>
      </c>
      <c r="Y2263">
        <f>Tabel1[[#This Row],[Passive]]</f>
        <v>1</v>
      </c>
      <c r="Z2263">
        <f>Tabel1[[#This Row],[Total Aktive]]+Tabel1[[#This Row],[Total Passive]]</f>
        <v>855</v>
      </c>
    </row>
    <row r="2264" spans="1:26" x14ac:dyDescent="0.2">
      <c r="A2264">
        <v>2023</v>
      </c>
      <c r="B2264">
        <v>105</v>
      </c>
      <c r="C2264" t="s">
        <v>117</v>
      </c>
      <c r="D2264">
        <v>9</v>
      </c>
      <c r="E2264">
        <v>2</v>
      </c>
      <c r="F2264">
        <v>4</v>
      </c>
      <c r="G2264">
        <v>2</v>
      </c>
      <c r="H2264">
        <v>274</v>
      </c>
      <c r="I2264">
        <v>145</v>
      </c>
      <c r="J2264">
        <v>1</v>
      </c>
      <c r="K2264">
        <v>0</v>
      </c>
      <c r="L2264">
        <v>180</v>
      </c>
      <c r="M2264">
        <v>76</v>
      </c>
      <c r="N2264">
        <v>47</v>
      </c>
      <c r="O2264" s="11">
        <v>27</v>
      </c>
      <c r="P2264" s="12">
        <v>767</v>
      </c>
      <c r="Q2264" s="11">
        <v>5</v>
      </c>
      <c r="R2264" t="str">
        <f>_xlfn.CONCAT(Tabel1[[#This Row],[KlubNr]]," - ",Tabel1[[#This Row],[Klubnavn]])</f>
        <v>105 - Blokhus Golf Klub</v>
      </c>
      <c r="S2264">
        <f>Tabel1[[#This Row],[Fleks mænd]]+Tabel1[[#This Row],[Fleks damer]]</f>
        <v>256</v>
      </c>
      <c r="T2264">
        <f>Tabel1[[#This Row],[Junior drenge]]+Tabel1[[#This Row],[Junior piger]]+Tabel1[[#This Row],[Junior drenge uden banetill.]]+Tabel1[[#This Row],[Junior piger uden banetill.]]+Tabel1[[#This Row],[Senior mænd]]+Tabel1[[#This Row],[Senior damer]]</f>
        <v>436</v>
      </c>
      <c r="U2264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264">
        <f>Tabel1[[#This Row],[Senior mænd]]+Tabel1[[#This Row],[Senior damer]]</f>
        <v>419</v>
      </c>
      <c r="W2264">
        <f>Tabel1[[#This Row],[Langdist mænd]]+Tabel1[[#This Row],[Langdist damer]]</f>
        <v>74</v>
      </c>
      <c r="X2264">
        <f>Tabel1[[#This Row],[I alt]]</f>
        <v>767</v>
      </c>
      <c r="Y2264">
        <f>Tabel1[[#This Row],[Passive]]</f>
        <v>5</v>
      </c>
      <c r="Z2264">
        <f>Tabel1[[#This Row],[Total Aktive]]+Tabel1[[#This Row],[Total Passive]]</f>
        <v>772</v>
      </c>
    </row>
    <row r="2265" spans="1:26" x14ac:dyDescent="0.2">
      <c r="A2265">
        <v>2023</v>
      </c>
      <c r="B2265">
        <v>196</v>
      </c>
      <c r="C2265" t="s">
        <v>98</v>
      </c>
      <c r="D2265">
        <v>13</v>
      </c>
      <c r="E2265">
        <v>6</v>
      </c>
      <c r="F2265">
        <v>15</v>
      </c>
      <c r="G2265">
        <v>1</v>
      </c>
      <c r="H2265">
        <v>423</v>
      </c>
      <c r="I2265">
        <v>142</v>
      </c>
      <c r="J2265">
        <v>0</v>
      </c>
      <c r="K2265">
        <v>0</v>
      </c>
      <c r="L2265">
        <v>44</v>
      </c>
      <c r="M2265">
        <v>31</v>
      </c>
      <c r="N2265">
        <v>1</v>
      </c>
      <c r="O2265" s="11">
        <v>0</v>
      </c>
      <c r="P2265" s="12">
        <v>676</v>
      </c>
      <c r="Q2265" s="11">
        <v>6</v>
      </c>
      <c r="R2265" t="str">
        <f>_xlfn.CONCAT(Tabel1[[#This Row],[KlubNr]]," - ",Tabel1[[#This Row],[Klubnavn]])</f>
        <v>196 - Odense Blommenslyst Golfklub</v>
      </c>
      <c r="S2265">
        <f>Tabel1[[#This Row],[Fleks mænd]]+Tabel1[[#This Row],[Fleks damer]]</f>
        <v>75</v>
      </c>
      <c r="T2265">
        <f>Tabel1[[#This Row],[Junior drenge]]+Tabel1[[#This Row],[Junior piger]]+Tabel1[[#This Row],[Junior drenge uden banetill.]]+Tabel1[[#This Row],[Junior piger uden banetill.]]+Tabel1[[#This Row],[Senior mænd]]+Tabel1[[#This Row],[Senior damer]]</f>
        <v>600</v>
      </c>
      <c r="U2265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265">
        <f>Tabel1[[#This Row],[Senior mænd]]+Tabel1[[#This Row],[Senior damer]]</f>
        <v>565</v>
      </c>
      <c r="W2265">
        <f>Tabel1[[#This Row],[Langdist mænd]]+Tabel1[[#This Row],[Langdist damer]]</f>
        <v>1</v>
      </c>
      <c r="X2265">
        <f>Tabel1[[#This Row],[I alt]]</f>
        <v>676</v>
      </c>
      <c r="Y2265">
        <f>Tabel1[[#This Row],[Passive]]</f>
        <v>6</v>
      </c>
      <c r="Z2265">
        <f>Tabel1[[#This Row],[Total Aktive]]+Tabel1[[#This Row],[Total Passive]]</f>
        <v>682</v>
      </c>
    </row>
    <row r="2266" spans="1:26" x14ac:dyDescent="0.2">
      <c r="A2266">
        <v>2023</v>
      </c>
      <c r="B2266">
        <v>96</v>
      </c>
      <c r="C2266" t="s">
        <v>181</v>
      </c>
      <c r="D2266">
        <v>7</v>
      </c>
      <c r="E2266">
        <v>0</v>
      </c>
      <c r="F2266">
        <v>0</v>
      </c>
      <c r="G2266">
        <v>0</v>
      </c>
      <c r="H2266">
        <v>241</v>
      </c>
      <c r="I2266">
        <v>135</v>
      </c>
      <c r="J2266">
        <v>0</v>
      </c>
      <c r="K2266">
        <v>0</v>
      </c>
      <c r="L2266">
        <v>284</v>
      </c>
      <c r="M2266">
        <v>54</v>
      </c>
      <c r="N2266">
        <v>51</v>
      </c>
      <c r="O2266" s="11">
        <v>18</v>
      </c>
      <c r="P2266" s="12">
        <v>790</v>
      </c>
      <c r="Q2266" s="11">
        <v>11</v>
      </c>
      <c r="R2266" t="str">
        <f>_xlfn.CONCAT(Tabel1[[#This Row],[KlubNr]]," - ",Tabel1[[#This Row],[Klubnavn]])</f>
        <v>96 - Blåvandshuk Golfklub</v>
      </c>
      <c r="S2266">
        <f>Tabel1[[#This Row],[Fleks mænd]]+Tabel1[[#This Row],[Fleks damer]]</f>
        <v>338</v>
      </c>
      <c r="T2266">
        <f>Tabel1[[#This Row],[Junior drenge]]+Tabel1[[#This Row],[Junior piger]]+Tabel1[[#This Row],[Junior drenge uden banetill.]]+Tabel1[[#This Row],[Junior piger uden banetill.]]+Tabel1[[#This Row],[Senior mænd]]+Tabel1[[#This Row],[Senior damer]]</f>
        <v>383</v>
      </c>
      <c r="U2266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2266">
        <f>Tabel1[[#This Row],[Senior mænd]]+Tabel1[[#This Row],[Senior damer]]</f>
        <v>376</v>
      </c>
      <c r="W2266">
        <f>Tabel1[[#This Row],[Langdist mænd]]+Tabel1[[#This Row],[Langdist damer]]</f>
        <v>69</v>
      </c>
      <c r="X2266">
        <f>Tabel1[[#This Row],[I alt]]</f>
        <v>790</v>
      </c>
      <c r="Y2266">
        <f>Tabel1[[#This Row],[Passive]]</f>
        <v>11</v>
      </c>
      <c r="Z2266">
        <f>Tabel1[[#This Row],[Total Aktive]]+Tabel1[[#This Row],[Total Passive]]</f>
        <v>801</v>
      </c>
    </row>
    <row r="2267" spans="1:26" x14ac:dyDescent="0.2">
      <c r="A2267">
        <v>2023</v>
      </c>
      <c r="B2267">
        <v>191</v>
      </c>
      <c r="C2267" t="s">
        <v>204</v>
      </c>
      <c r="D2267">
        <v>1</v>
      </c>
      <c r="E2267">
        <v>0</v>
      </c>
      <c r="F2267">
        <v>1</v>
      </c>
      <c r="G2267">
        <v>0</v>
      </c>
      <c r="H2267">
        <v>177</v>
      </c>
      <c r="I2267">
        <v>63</v>
      </c>
      <c r="J2267">
        <v>0</v>
      </c>
      <c r="K2267">
        <v>0</v>
      </c>
      <c r="L2267">
        <v>6</v>
      </c>
      <c r="M2267">
        <v>3</v>
      </c>
      <c r="N2267">
        <v>0</v>
      </c>
      <c r="O2267" s="11">
        <v>0</v>
      </c>
      <c r="P2267" s="12">
        <v>251</v>
      </c>
      <c r="Q2267" s="11">
        <v>0</v>
      </c>
      <c r="R2267" t="str">
        <f>_xlfn.CONCAT(Tabel1[[#This Row],[KlubNr]]," - ",Tabel1[[#This Row],[Klubnavn]])</f>
        <v>191 - Blåvandshuk Golf Skovklubben</v>
      </c>
      <c r="S2267">
        <f>Tabel1[[#This Row],[Fleks mænd]]+Tabel1[[#This Row],[Fleks damer]]</f>
        <v>9</v>
      </c>
      <c r="T2267">
        <f>Tabel1[[#This Row],[Junior drenge]]+Tabel1[[#This Row],[Junior piger]]+Tabel1[[#This Row],[Junior drenge uden banetill.]]+Tabel1[[#This Row],[Junior piger uden banetill.]]+Tabel1[[#This Row],[Senior mænd]]+Tabel1[[#This Row],[Senior damer]]</f>
        <v>242</v>
      </c>
      <c r="U2267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2267">
        <f>Tabel1[[#This Row],[Senior mænd]]+Tabel1[[#This Row],[Senior damer]]</f>
        <v>240</v>
      </c>
      <c r="W2267">
        <f>Tabel1[[#This Row],[Langdist mænd]]+Tabel1[[#This Row],[Langdist damer]]</f>
        <v>0</v>
      </c>
      <c r="X2267">
        <f>Tabel1[[#This Row],[I alt]]</f>
        <v>251</v>
      </c>
      <c r="Y2267">
        <f>Tabel1[[#This Row],[Passive]]</f>
        <v>0</v>
      </c>
      <c r="Z2267">
        <f>Tabel1[[#This Row],[Total Aktive]]+Tabel1[[#This Row],[Total Passive]]</f>
        <v>251</v>
      </c>
    </row>
    <row r="2268" spans="1:26" x14ac:dyDescent="0.2">
      <c r="A2268">
        <v>2023</v>
      </c>
      <c r="B2268">
        <v>162</v>
      </c>
      <c r="C2268" t="s">
        <v>183</v>
      </c>
      <c r="D2268">
        <v>9</v>
      </c>
      <c r="E2268">
        <v>1</v>
      </c>
      <c r="F2268">
        <v>23</v>
      </c>
      <c r="G2268">
        <v>13</v>
      </c>
      <c r="H2268">
        <v>235</v>
      </c>
      <c r="I2268">
        <v>120</v>
      </c>
      <c r="J2268">
        <v>0</v>
      </c>
      <c r="K2268">
        <v>0</v>
      </c>
      <c r="L2268">
        <v>20</v>
      </c>
      <c r="M2268">
        <v>14</v>
      </c>
      <c r="N2268">
        <v>4</v>
      </c>
      <c r="O2268" s="11">
        <v>3</v>
      </c>
      <c r="P2268" s="12">
        <v>442</v>
      </c>
      <c r="Q2268" s="11">
        <v>0</v>
      </c>
      <c r="R2268" t="str">
        <f>_xlfn.CONCAT(Tabel1[[#This Row],[KlubNr]]," - ",Tabel1[[#This Row],[Klubnavn]])</f>
        <v>162 - Bogense Golfklub</v>
      </c>
      <c r="S2268">
        <f>Tabel1[[#This Row],[Fleks mænd]]+Tabel1[[#This Row],[Fleks damer]]</f>
        <v>34</v>
      </c>
      <c r="T2268">
        <f>Tabel1[[#This Row],[Junior drenge]]+Tabel1[[#This Row],[Junior piger]]+Tabel1[[#This Row],[Junior drenge uden banetill.]]+Tabel1[[#This Row],[Junior piger uden banetill.]]+Tabel1[[#This Row],[Senior mænd]]+Tabel1[[#This Row],[Senior damer]]</f>
        <v>401</v>
      </c>
      <c r="U2268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2268">
        <f>Tabel1[[#This Row],[Senior mænd]]+Tabel1[[#This Row],[Senior damer]]</f>
        <v>355</v>
      </c>
      <c r="W2268">
        <f>Tabel1[[#This Row],[Langdist mænd]]+Tabel1[[#This Row],[Langdist damer]]</f>
        <v>7</v>
      </c>
      <c r="X2268">
        <f>Tabel1[[#This Row],[I alt]]</f>
        <v>442</v>
      </c>
      <c r="Y2268">
        <f>Tabel1[[#This Row],[Passive]]</f>
        <v>0</v>
      </c>
      <c r="Z2268">
        <f>Tabel1[[#This Row],[Total Aktive]]+Tabel1[[#This Row],[Total Passive]]</f>
        <v>442</v>
      </c>
    </row>
    <row r="2269" spans="1:26" x14ac:dyDescent="0.2">
      <c r="A2269">
        <v>2023</v>
      </c>
      <c r="B2269">
        <v>34</v>
      </c>
      <c r="C2269" t="s">
        <v>141</v>
      </c>
      <c r="D2269">
        <v>8</v>
      </c>
      <c r="E2269">
        <v>0</v>
      </c>
      <c r="F2269">
        <v>0</v>
      </c>
      <c r="G2269">
        <v>0</v>
      </c>
      <c r="H2269">
        <v>233</v>
      </c>
      <c r="I2269">
        <v>87</v>
      </c>
      <c r="J2269">
        <v>1</v>
      </c>
      <c r="K2269">
        <v>1</v>
      </c>
      <c r="L2269">
        <v>83</v>
      </c>
      <c r="M2269">
        <v>46</v>
      </c>
      <c r="N2269">
        <v>0</v>
      </c>
      <c r="O2269" s="11">
        <v>0</v>
      </c>
      <c r="P2269" s="12">
        <v>459</v>
      </c>
      <c r="Q2269" s="11">
        <v>24</v>
      </c>
      <c r="R2269" t="str">
        <f>_xlfn.CONCAT(Tabel1[[#This Row],[KlubNr]]," - ",Tabel1[[#This Row],[Klubnavn]])</f>
        <v>34 - Bornholms Golf Klub</v>
      </c>
      <c r="S2269">
        <f>Tabel1[[#This Row],[Fleks mænd]]+Tabel1[[#This Row],[Fleks damer]]</f>
        <v>129</v>
      </c>
      <c r="T2269">
        <f>Tabel1[[#This Row],[Junior drenge]]+Tabel1[[#This Row],[Junior piger]]+Tabel1[[#This Row],[Junior drenge uden banetill.]]+Tabel1[[#This Row],[Junior piger uden banetill.]]+Tabel1[[#This Row],[Senior mænd]]+Tabel1[[#This Row],[Senior damer]]</f>
        <v>328</v>
      </c>
      <c r="U2269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269">
        <f>Tabel1[[#This Row],[Senior mænd]]+Tabel1[[#This Row],[Senior damer]]</f>
        <v>320</v>
      </c>
      <c r="W2269">
        <f>Tabel1[[#This Row],[Langdist mænd]]+Tabel1[[#This Row],[Langdist damer]]</f>
        <v>0</v>
      </c>
      <c r="X2269">
        <f>Tabel1[[#This Row],[I alt]]</f>
        <v>459</v>
      </c>
      <c r="Y2269">
        <f>Tabel1[[#This Row],[Passive]]</f>
        <v>24</v>
      </c>
      <c r="Z2269">
        <f>Tabel1[[#This Row],[Total Aktive]]+Tabel1[[#This Row],[Total Passive]]</f>
        <v>483</v>
      </c>
    </row>
    <row r="2270" spans="1:26" x14ac:dyDescent="0.2">
      <c r="A2270">
        <v>2023</v>
      </c>
      <c r="B2270">
        <v>122</v>
      </c>
      <c r="C2270" t="s">
        <v>137</v>
      </c>
      <c r="D2270">
        <v>11</v>
      </c>
      <c r="E2270">
        <v>6</v>
      </c>
      <c r="F2270">
        <v>8</v>
      </c>
      <c r="G2270">
        <v>1</v>
      </c>
      <c r="H2270">
        <v>409</v>
      </c>
      <c r="I2270">
        <v>162</v>
      </c>
      <c r="J2270">
        <v>0</v>
      </c>
      <c r="K2270">
        <v>0</v>
      </c>
      <c r="L2270">
        <v>80</v>
      </c>
      <c r="M2270">
        <v>25</v>
      </c>
      <c r="N2270">
        <v>6</v>
      </c>
      <c r="O2270" s="11">
        <v>1</v>
      </c>
      <c r="P2270" s="12">
        <v>709</v>
      </c>
      <c r="Q2270" s="11">
        <v>55</v>
      </c>
      <c r="R2270" t="str">
        <f>_xlfn.CONCAT(Tabel1[[#This Row],[KlubNr]]," - ",Tabel1[[#This Row],[Klubnavn]])</f>
        <v>122 - Brande Golfklub</v>
      </c>
      <c r="S2270">
        <f>Tabel1[[#This Row],[Fleks mænd]]+Tabel1[[#This Row],[Fleks damer]]</f>
        <v>105</v>
      </c>
      <c r="T2270">
        <f>Tabel1[[#This Row],[Junior drenge]]+Tabel1[[#This Row],[Junior piger]]+Tabel1[[#This Row],[Junior drenge uden banetill.]]+Tabel1[[#This Row],[Junior piger uden banetill.]]+Tabel1[[#This Row],[Senior mænd]]+Tabel1[[#This Row],[Senior damer]]</f>
        <v>597</v>
      </c>
      <c r="U2270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2270">
        <f>Tabel1[[#This Row],[Senior mænd]]+Tabel1[[#This Row],[Senior damer]]</f>
        <v>571</v>
      </c>
      <c r="W2270">
        <f>Tabel1[[#This Row],[Langdist mænd]]+Tabel1[[#This Row],[Langdist damer]]</f>
        <v>7</v>
      </c>
      <c r="X2270">
        <f>Tabel1[[#This Row],[I alt]]</f>
        <v>709</v>
      </c>
      <c r="Y2270">
        <f>Tabel1[[#This Row],[Passive]]</f>
        <v>55</v>
      </c>
      <c r="Z2270">
        <f>Tabel1[[#This Row],[Total Aktive]]+Tabel1[[#This Row],[Total Passive]]</f>
        <v>764</v>
      </c>
    </row>
    <row r="2271" spans="1:26" x14ac:dyDescent="0.2">
      <c r="A2271">
        <v>2023</v>
      </c>
      <c r="B2271">
        <v>78</v>
      </c>
      <c r="C2271" t="s">
        <v>38</v>
      </c>
      <c r="D2271">
        <v>31</v>
      </c>
      <c r="E2271">
        <v>10</v>
      </c>
      <c r="F2271">
        <v>21</v>
      </c>
      <c r="G2271">
        <v>3</v>
      </c>
      <c r="H2271">
        <v>771</v>
      </c>
      <c r="I2271">
        <v>385</v>
      </c>
      <c r="J2271">
        <v>5</v>
      </c>
      <c r="K2271">
        <v>0</v>
      </c>
      <c r="L2271">
        <v>108</v>
      </c>
      <c r="M2271">
        <v>83</v>
      </c>
      <c r="N2271">
        <v>9</v>
      </c>
      <c r="O2271" s="11">
        <v>1</v>
      </c>
      <c r="P2271" s="12">
        <v>1427</v>
      </c>
      <c r="Q2271" s="11">
        <v>53</v>
      </c>
      <c r="R2271" t="str">
        <f>_xlfn.CONCAT(Tabel1[[#This Row],[KlubNr]]," - ",Tabel1[[#This Row],[Klubnavn]])</f>
        <v>78 - Breinholtgård Golf Klub</v>
      </c>
      <c r="S2271">
        <f>Tabel1[[#This Row],[Fleks mænd]]+Tabel1[[#This Row],[Fleks damer]]</f>
        <v>191</v>
      </c>
      <c r="T2271">
        <f>Tabel1[[#This Row],[Junior drenge]]+Tabel1[[#This Row],[Junior piger]]+Tabel1[[#This Row],[Junior drenge uden banetill.]]+Tabel1[[#This Row],[Junior piger uden banetill.]]+Tabel1[[#This Row],[Senior mænd]]+Tabel1[[#This Row],[Senior damer]]</f>
        <v>1221</v>
      </c>
      <c r="U2271">
        <f>Tabel1[[#This Row],[Junior drenge]]+Tabel1[[#This Row],[Junior piger]]+Tabel1[[#This Row],[Junior drenge uden banetill.]]+Tabel1[[#This Row],[Junior piger uden banetill.]]+Tabel1[[#This Row],[Fleks drenge]]+Tabel1[[#This Row],[Fleks piger]]</f>
        <v>70</v>
      </c>
      <c r="V2271">
        <f>Tabel1[[#This Row],[Senior mænd]]+Tabel1[[#This Row],[Senior damer]]</f>
        <v>1156</v>
      </c>
      <c r="W2271">
        <f>Tabel1[[#This Row],[Langdist mænd]]+Tabel1[[#This Row],[Langdist damer]]</f>
        <v>10</v>
      </c>
      <c r="X2271">
        <f>Tabel1[[#This Row],[I alt]]</f>
        <v>1427</v>
      </c>
      <c r="Y2271">
        <f>Tabel1[[#This Row],[Passive]]</f>
        <v>53</v>
      </c>
      <c r="Z2271">
        <f>Tabel1[[#This Row],[Total Aktive]]+Tabel1[[#This Row],[Total Passive]]</f>
        <v>1480</v>
      </c>
    </row>
    <row r="2272" spans="1:26" x14ac:dyDescent="0.2">
      <c r="A2272">
        <v>2023</v>
      </c>
      <c r="B2272">
        <v>198</v>
      </c>
      <c r="C2272" t="s">
        <v>211</v>
      </c>
      <c r="D2272">
        <v>0</v>
      </c>
      <c r="E2272">
        <v>0</v>
      </c>
      <c r="F2272">
        <v>0</v>
      </c>
      <c r="G2272">
        <v>0</v>
      </c>
      <c r="H2272">
        <v>0</v>
      </c>
      <c r="I2272">
        <v>0</v>
      </c>
      <c r="J2272">
        <v>1</v>
      </c>
      <c r="K2272">
        <v>0</v>
      </c>
      <c r="L2272">
        <v>159</v>
      </c>
      <c r="M2272">
        <v>52</v>
      </c>
      <c r="N2272">
        <v>0</v>
      </c>
      <c r="O2272" s="11">
        <v>0</v>
      </c>
      <c r="P2272" s="12">
        <v>212</v>
      </c>
      <c r="Q2272" s="11">
        <v>0</v>
      </c>
      <c r="R2272" t="str">
        <f>_xlfn.CONCAT(Tabel1[[#This Row],[KlubNr]]," - ",Tabel1[[#This Row],[Klubnavn]])</f>
        <v>198 - Brændeskovgård Golf</v>
      </c>
      <c r="S2272">
        <f>Tabel1[[#This Row],[Fleks mænd]]+Tabel1[[#This Row],[Fleks damer]]</f>
        <v>211</v>
      </c>
      <c r="T2272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2272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272">
        <f>Tabel1[[#This Row],[Senior mænd]]+Tabel1[[#This Row],[Senior damer]]</f>
        <v>0</v>
      </c>
      <c r="W2272">
        <f>Tabel1[[#This Row],[Langdist mænd]]+Tabel1[[#This Row],[Langdist damer]]</f>
        <v>0</v>
      </c>
      <c r="X2272">
        <f>Tabel1[[#This Row],[I alt]]</f>
        <v>212</v>
      </c>
      <c r="Y2272">
        <f>Tabel1[[#This Row],[Passive]]</f>
        <v>0</v>
      </c>
      <c r="Z2272">
        <f>Tabel1[[#This Row],[Total Aktive]]+Tabel1[[#This Row],[Total Passive]]</f>
        <v>212</v>
      </c>
    </row>
    <row r="2273" spans="1:26" x14ac:dyDescent="0.2">
      <c r="A2273">
        <v>2023</v>
      </c>
      <c r="B2273">
        <v>130</v>
      </c>
      <c r="C2273" t="s">
        <v>77</v>
      </c>
      <c r="D2273">
        <v>19</v>
      </c>
      <c r="E2273">
        <v>4</v>
      </c>
      <c r="F2273">
        <v>12</v>
      </c>
      <c r="G2273">
        <v>4</v>
      </c>
      <c r="H2273">
        <v>554</v>
      </c>
      <c r="I2273">
        <v>210</v>
      </c>
      <c r="J2273">
        <v>0</v>
      </c>
      <c r="K2273">
        <v>0</v>
      </c>
      <c r="L2273">
        <v>116</v>
      </c>
      <c r="M2273">
        <v>51</v>
      </c>
      <c r="N2273">
        <v>0</v>
      </c>
      <c r="O2273" s="11">
        <v>0</v>
      </c>
      <c r="P2273" s="12">
        <v>970</v>
      </c>
      <c r="Q2273" s="11">
        <v>47</v>
      </c>
      <c r="R2273" t="str">
        <f>_xlfn.CONCAT(Tabel1[[#This Row],[KlubNr]]," - ",Tabel1[[#This Row],[Klubnavn]])</f>
        <v>130 - Brøndby Golfklub</v>
      </c>
      <c r="S2273">
        <f>Tabel1[[#This Row],[Fleks mænd]]+Tabel1[[#This Row],[Fleks damer]]</f>
        <v>167</v>
      </c>
      <c r="T2273">
        <f>Tabel1[[#This Row],[Junior drenge]]+Tabel1[[#This Row],[Junior piger]]+Tabel1[[#This Row],[Junior drenge uden banetill.]]+Tabel1[[#This Row],[Junior piger uden banetill.]]+Tabel1[[#This Row],[Senior mænd]]+Tabel1[[#This Row],[Senior damer]]</f>
        <v>803</v>
      </c>
      <c r="U2273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2273">
        <f>Tabel1[[#This Row],[Senior mænd]]+Tabel1[[#This Row],[Senior damer]]</f>
        <v>764</v>
      </c>
      <c r="W2273">
        <f>Tabel1[[#This Row],[Langdist mænd]]+Tabel1[[#This Row],[Langdist damer]]</f>
        <v>0</v>
      </c>
      <c r="X2273">
        <f>Tabel1[[#This Row],[I alt]]</f>
        <v>970</v>
      </c>
      <c r="Y2273">
        <f>Tabel1[[#This Row],[Passive]]</f>
        <v>47</v>
      </c>
      <c r="Z2273">
        <f>Tabel1[[#This Row],[Total Aktive]]+Tabel1[[#This Row],[Total Passive]]</f>
        <v>1017</v>
      </c>
    </row>
    <row r="2274" spans="1:26" x14ac:dyDescent="0.2">
      <c r="A2274">
        <v>2023</v>
      </c>
      <c r="B2274">
        <v>32</v>
      </c>
      <c r="C2274" t="s">
        <v>61</v>
      </c>
      <c r="D2274">
        <v>24</v>
      </c>
      <c r="E2274">
        <v>2</v>
      </c>
      <c r="F2274">
        <v>15</v>
      </c>
      <c r="G2274">
        <v>4</v>
      </c>
      <c r="H2274">
        <v>610</v>
      </c>
      <c r="I2274">
        <v>234</v>
      </c>
      <c r="J2274">
        <v>0</v>
      </c>
      <c r="K2274">
        <v>0</v>
      </c>
      <c r="L2274">
        <v>107</v>
      </c>
      <c r="M2274">
        <v>48</v>
      </c>
      <c r="N2274">
        <v>8</v>
      </c>
      <c r="O2274" s="11">
        <v>8</v>
      </c>
      <c r="P2274" s="12">
        <v>1060</v>
      </c>
      <c r="Q2274" s="11">
        <v>17</v>
      </c>
      <c r="R2274" t="str">
        <f>_xlfn.CONCAT(Tabel1[[#This Row],[KlubNr]]," - ",Tabel1[[#This Row],[Klubnavn]])</f>
        <v>32 - Brønderslev Golfklub</v>
      </c>
      <c r="S2274">
        <f>Tabel1[[#This Row],[Fleks mænd]]+Tabel1[[#This Row],[Fleks damer]]</f>
        <v>155</v>
      </c>
      <c r="T2274">
        <f>Tabel1[[#This Row],[Junior drenge]]+Tabel1[[#This Row],[Junior piger]]+Tabel1[[#This Row],[Junior drenge uden banetill.]]+Tabel1[[#This Row],[Junior piger uden banetill.]]+Tabel1[[#This Row],[Senior mænd]]+Tabel1[[#This Row],[Senior damer]]</f>
        <v>889</v>
      </c>
      <c r="U2274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2274">
        <f>Tabel1[[#This Row],[Senior mænd]]+Tabel1[[#This Row],[Senior damer]]</f>
        <v>844</v>
      </c>
      <c r="W2274">
        <f>Tabel1[[#This Row],[Langdist mænd]]+Tabel1[[#This Row],[Langdist damer]]</f>
        <v>16</v>
      </c>
      <c r="X2274">
        <f>Tabel1[[#This Row],[I alt]]</f>
        <v>1060</v>
      </c>
      <c r="Y2274">
        <f>Tabel1[[#This Row],[Passive]]</f>
        <v>17</v>
      </c>
      <c r="Z2274">
        <f>Tabel1[[#This Row],[Total Aktive]]+Tabel1[[#This Row],[Total Passive]]</f>
        <v>1077</v>
      </c>
    </row>
    <row r="2275" spans="1:26" x14ac:dyDescent="0.2">
      <c r="A2275">
        <v>2023</v>
      </c>
      <c r="B2275">
        <v>901</v>
      </c>
      <c r="C2275" t="s">
        <v>205</v>
      </c>
      <c r="D2275">
        <v>5</v>
      </c>
      <c r="E2275">
        <v>1</v>
      </c>
      <c r="F2275">
        <v>3</v>
      </c>
      <c r="G2275">
        <v>0</v>
      </c>
      <c r="H2275">
        <v>457</v>
      </c>
      <c r="I2275">
        <v>73</v>
      </c>
      <c r="J2275">
        <v>0</v>
      </c>
      <c r="K2275">
        <v>0</v>
      </c>
      <c r="L2275">
        <v>0</v>
      </c>
      <c r="M2275">
        <v>0</v>
      </c>
      <c r="N2275">
        <v>0</v>
      </c>
      <c r="O2275" s="11">
        <v>0</v>
      </c>
      <c r="P2275" s="12">
        <v>539</v>
      </c>
      <c r="Q2275" s="11">
        <v>0</v>
      </c>
      <c r="R2275" t="str">
        <f>_xlfn.CONCAT(Tabel1[[#This Row],[KlubNr]]," - ",Tabel1[[#This Row],[Klubnavn]])</f>
        <v>901 - City Golf Copenhagen</v>
      </c>
      <c r="S2275">
        <f>Tabel1[[#This Row],[Fleks mænd]]+Tabel1[[#This Row],[Fleks damer]]</f>
        <v>0</v>
      </c>
      <c r="T2275">
        <f>Tabel1[[#This Row],[Junior drenge]]+Tabel1[[#This Row],[Junior piger]]+Tabel1[[#This Row],[Junior drenge uden banetill.]]+Tabel1[[#This Row],[Junior piger uden banetill.]]+Tabel1[[#This Row],[Senior mænd]]+Tabel1[[#This Row],[Senior damer]]</f>
        <v>539</v>
      </c>
      <c r="U2275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275">
        <f>Tabel1[[#This Row],[Senior mænd]]+Tabel1[[#This Row],[Senior damer]]</f>
        <v>530</v>
      </c>
      <c r="W2275">
        <f>Tabel1[[#This Row],[Langdist mænd]]+Tabel1[[#This Row],[Langdist damer]]</f>
        <v>0</v>
      </c>
      <c r="X2275">
        <f>Tabel1[[#This Row],[I alt]]</f>
        <v>539</v>
      </c>
      <c r="Y2275">
        <f>Tabel1[[#This Row],[Passive]]</f>
        <v>0</v>
      </c>
      <c r="Z2275">
        <f>Tabel1[[#This Row],[Total Aktive]]+Tabel1[[#This Row],[Total Passive]]</f>
        <v>539</v>
      </c>
    </row>
    <row r="2276" spans="1:26" x14ac:dyDescent="0.2">
      <c r="A2276">
        <v>2023</v>
      </c>
      <c r="B2276">
        <v>145</v>
      </c>
      <c r="C2276" t="s">
        <v>60</v>
      </c>
      <c r="D2276">
        <v>15</v>
      </c>
      <c r="E2276">
        <v>3</v>
      </c>
      <c r="F2276">
        <v>0</v>
      </c>
      <c r="G2276">
        <v>0</v>
      </c>
      <c r="H2276">
        <v>744</v>
      </c>
      <c r="I2276">
        <v>249</v>
      </c>
      <c r="J2276">
        <v>0</v>
      </c>
      <c r="K2276">
        <v>0</v>
      </c>
      <c r="L2276">
        <v>1</v>
      </c>
      <c r="M2276">
        <v>0</v>
      </c>
      <c r="N2276">
        <v>0</v>
      </c>
      <c r="O2276" s="11">
        <v>0</v>
      </c>
      <c r="P2276" s="12">
        <v>1012</v>
      </c>
      <c r="Q2276" s="11">
        <v>40</v>
      </c>
      <c r="R2276" t="str">
        <f>_xlfn.CONCAT(Tabel1[[#This Row],[KlubNr]]," - ",Tabel1[[#This Row],[Klubnavn]])</f>
        <v>145 - CGC Golf Club</v>
      </c>
      <c r="S2276">
        <f>Tabel1[[#This Row],[Fleks mænd]]+Tabel1[[#This Row],[Fleks damer]]</f>
        <v>1</v>
      </c>
      <c r="T2276">
        <f>Tabel1[[#This Row],[Junior drenge]]+Tabel1[[#This Row],[Junior piger]]+Tabel1[[#This Row],[Junior drenge uden banetill.]]+Tabel1[[#This Row],[Junior piger uden banetill.]]+Tabel1[[#This Row],[Senior mænd]]+Tabel1[[#This Row],[Senior damer]]</f>
        <v>1011</v>
      </c>
      <c r="U2276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276">
        <f>Tabel1[[#This Row],[Senior mænd]]+Tabel1[[#This Row],[Senior damer]]</f>
        <v>993</v>
      </c>
      <c r="W2276">
        <f>Tabel1[[#This Row],[Langdist mænd]]+Tabel1[[#This Row],[Langdist damer]]</f>
        <v>0</v>
      </c>
      <c r="X2276">
        <f>Tabel1[[#This Row],[I alt]]</f>
        <v>1012</v>
      </c>
      <c r="Y2276">
        <f>Tabel1[[#This Row],[Passive]]</f>
        <v>40</v>
      </c>
      <c r="Z2276">
        <f>Tabel1[[#This Row],[Total Aktive]]+Tabel1[[#This Row],[Total Passive]]</f>
        <v>1052</v>
      </c>
    </row>
    <row r="2277" spans="1:26" x14ac:dyDescent="0.2">
      <c r="A2277">
        <v>2023</v>
      </c>
      <c r="B2277">
        <v>19</v>
      </c>
      <c r="C2277" t="s">
        <v>107</v>
      </c>
      <c r="D2277">
        <v>29</v>
      </c>
      <c r="E2277">
        <v>10</v>
      </c>
      <c r="F2277">
        <v>14</v>
      </c>
      <c r="G2277">
        <v>6</v>
      </c>
      <c r="H2277">
        <v>584</v>
      </c>
      <c r="I2277">
        <v>254</v>
      </c>
      <c r="J2277">
        <v>0</v>
      </c>
      <c r="K2277">
        <v>0</v>
      </c>
      <c r="L2277">
        <v>149</v>
      </c>
      <c r="M2277">
        <v>59</v>
      </c>
      <c r="N2277">
        <v>32</v>
      </c>
      <c r="O2277" s="11">
        <v>14</v>
      </c>
      <c r="P2277" s="12">
        <v>1151</v>
      </c>
      <c r="Q2277" s="11">
        <v>35</v>
      </c>
      <c r="R2277" t="str">
        <f>_xlfn.CONCAT(Tabel1[[#This Row],[KlubNr]]," - ",Tabel1[[#This Row],[Klubnavn]])</f>
        <v>19 - Dejbjerg Golf Klub</v>
      </c>
      <c r="S2277">
        <f>Tabel1[[#This Row],[Fleks mænd]]+Tabel1[[#This Row],[Fleks damer]]</f>
        <v>208</v>
      </c>
      <c r="T2277">
        <f>Tabel1[[#This Row],[Junior drenge]]+Tabel1[[#This Row],[Junior piger]]+Tabel1[[#This Row],[Junior drenge uden banetill.]]+Tabel1[[#This Row],[Junior piger uden banetill.]]+Tabel1[[#This Row],[Senior mænd]]+Tabel1[[#This Row],[Senior damer]]</f>
        <v>897</v>
      </c>
      <c r="U2277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2277">
        <f>Tabel1[[#This Row],[Senior mænd]]+Tabel1[[#This Row],[Senior damer]]</f>
        <v>838</v>
      </c>
      <c r="W2277">
        <f>Tabel1[[#This Row],[Langdist mænd]]+Tabel1[[#This Row],[Langdist damer]]</f>
        <v>46</v>
      </c>
      <c r="X2277">
        <f>Tabel1[[#This Row],[I alt]]</f>
        <v>1151</v>
      </c>
      <c r="Y2277">
        <f>Tabel1[[#This Row],[Passive]]</f>
        <v>35</v>
      </c>
      <c r="Z2277">
        <f>Tabel1[[#This Row],[Total Aktive]]+Tabel1[[#This Row],[Total Passive]]</f>
        <v>1186</v>
      </c>
    </row>
    <row r="2278" spans="1:26" x14ac:dyDescent="0.2">
      <c r="A2278">
        <v>2023</v>
      </c>
      <c r="B2278">
        <v>144</v>
      </c>
      <c r="C2278" t="s">
        <v>124</v>
      </c>
      <c r="D2278">
        <v>9</v>
      </c>
      <c r="E2278">
        <v>2</v>
      </c>
      <c r="F2278">
        <v>18</v>
      </c>
      <c r="G2278">
        <v>11</v>
      </c>
      <c r="H2278">
        <v>330</v>
      </c>
      <c r="I2278">
        <v>109</v>
      </c>
      <c r="J2278">
        <v>0</v>
      </c>
      <c r="K2278">
        <v>0</v>
      </c>
      <c r="L2278">
        <v>120</v>
      </c>
      <c r="M2278">
        <v>58</v>
      </c>
      <c r="N2278">
        <v>38</v>
      </c>
      <c r="O2278" s="11">
        <v>22</v>
      </c>
      <c r="P2278" s="12">
        <v>717</v>
      </c>
      <c r="Q2278" s="11">
        <v>32</v>
      </c>
      <c r="R2278" t="str">
        <f>_xlfn.CONCAT(Tabel1[[#This Row],[KlubNr]]," - ",Tabel1[[#This Row],[Klubnavn]])</f>
        <v>144 - DGC Dragsholm Golf Club</v>
      </c>
      <c r="S2278">
        <f>Tabel1[[#This Row],[Fleks mænd]]+Tabel1[[#This Row],[Fleks damer]]</f>
        <v>178</v>
      </c>
      <c r="T2278">
        <f>Tabel1[[#This Row],[Junior drenge]]+Tabel1[[#This Row],[Junior piger]]+Tabel1[[#This Row],[Junior drenge uden banetill.]]+Tabel1[[#This Row],[Junior piger uden banetill.]]+Tabel1[[#This Row],[Senior mænd]]+Tabel1[[#This Row],[Senior damer]]</f>
        <v>479</v>
      </c>
      <c r="U2278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2278">
        <f>Tabel1[[#This Row],[Senior mænd]]+Tabel1[[#This Row],[Senior damer]]</f>
        <v>439</v>
      </c>
      <c r="W2278">
        <f>Tabel1[[#This Row],[Langdist mænd]]+Tabel1[[#This Row],[Langdist damer]]</f>
        <v>60</v>
      </c>
      <c r="X2278">
        <f>Tabel1[[#This Row],[I alt]]</f>
        <v>717</v>
      </c>
      <c r="Y2278">
        <f>Tabel1[[#This Row],[Passive]]</f>
        <v>32</v>
      </c>
      <c r="Z2278">
        <f>Tabel1[[#This Row],[Total Aktive]]+Tabel1[[#This Row],[Total Passive]]</f>
        <v>749</v>
      </c>
    </row>
    <row r="2279" spans="1:26" x14ac:dyDescent="0.2">
      <c r="A2279">
        <v>2023</v>
      </c>
      <c r="B2279">
        <v>174</v>
      </c>
      <c r="C2279" t="s">
        <v>197</v>
      </c>
      <c r="D2279">
        <v>2</v>
      </c>
      <c r="E2279">
        <v>0</v>
      </c>
      <c r="F2279">
        <v>0</v>
      </c>
      <c r="G2279">
        <v>0</v>
      </c>
      <c r="H2279">
        <v>42</v>
      </c>
      <c r="I2279">
        <v>12</v>
      </c>
      <c r="J2279">
        <v>0</v>
      </c>
      <c r="K2279">
        <v>0</v>
      </c>
      <c r="L2279">
        <v>10</v>
      </c>
      <c r="M2279">
        <v>4</v>
      </c>
      <c r="N2279">
        <v>0</v>
      </c>
      <c r="O2279" s="11">
        <v>0</v>
      </c>
      <c r="P2279" s="12">
        <v>70</v>
      </c>
      <c r="Q2279" s="11">
        <v>0</v>
      </c>
      <c r="R2279" t="str">
        <f>_xlfn.CONCAT(Tabel1[[#This Row],[KlubNr]]," - ",Tabel1[[#This Row],[Klubnavn]])</f>
        <v>174 - Djurs Golfklub</v>
      </c>
      <c r="S2279">
        <f>Tabel1[[#This Row],[Fleks mænd]]+Tabel1[[#This Row],[Fleks damer]]</f>
        <v>14</v>
      </c>
      <c r="T2279">
        <f>Tabel1[[#This Row],[Junior drenge]]+Tabel1[[#This Row],[Junior piger]]+Tabel1[[#This Row],[Junior drenge uden banetill.]]+Tabel1[[#This Row],[Junior piger uden banetill.]]+Tabel1[[#This Row],[Senior mænd]]+Tabel1[[#This Row],[Senior damer]]</f>
        <v>56</v>
      </c>
      <c r="U2279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2279">
        <f>Tabel1[[#This Row],[Senior mænd]]+Tabel1[[#This Row],[Senior damer]]</f>
        <v>54</v>
      </c>
      <c r="W2279">
        <f>Tabel1[[#This Row],[Langdist mænd]]+Tabel1[[#This Row],[Langdist damer]]</f>
        <v>0</v>
      </c>
      <c r="X2279">
        <f>Tabel1[[#This Row],[I alt]]</f>
        <v>70</v>
      </c>
      <c r="Y2279">
        <f>Tabel1[[#This Row],[Passive]]</f>
        <v>0</v>
      </c>
      <c r="Z2279">
        <f>Tabel1[[#This Row],[Total Aktive]]+Tabel1[[#This Row],[Total Passive]]</f>
        <v>70</v>
      </c>
    </row>
    <row r="2280" spans="1:26" x14ac:dyDescent="0.2">
      <c r="A2280">
        <v>2023</v>
      </c>
      <c r="B2280">
        <v>72</v>
      </c>
      <c r="C2280" t="s">
        <v>40</v>
      </c>
      <c r="D2280">
        <v>54</v>
      </c>
      <c r="E2280">
        <v>23</v>
      </c>
      <c r="F2280">
        <v>8</v>
      </c>
      <c r="G2280">
        <v>1</v>
      </c>
      <c r="H2280">
        <v>881</v>
      </c>
      <c r="I2280">
        <v>369</v>
      </c>
      <c r="J2280">
        <v>0</v>
      </c>
      <c r="K2280">
        <v>0</v>
      </c>
      <c r="L2280">
        <v>0</v>
      </c>
      <c r="M2280">
        <v>0</v>
      </c>
      <c r="N2280">
        <v>5</v>
      </c>
      <c r="O2280" s="11">
        <v>3</v>
      </c>
      <c r="P2280" s="12">
        <v>1344</v>
      </c>
      <c r="Q2280" s="11">
        <v>58</v>
      </c>
      <c r="R2280" t="str">
        <f>_xlfn.CONCAT(Tabel1[[#This Row],[KlubNr]]," - ",Tabel1[[#This Row],[Klubnavn]])</f>
        <v>72 - Dragør Golfklub</v>
      </c>
      <c r="S2280">
        <f>Tabel1[[#This Row],[Fleks mænd]]+Tabel1[[#This Row],[Fleks damer]]</f>
        <v>0</v>
      </c>
      <c r="T2280">
        <f>Tabel1[[#This Row],[Junior drenge]]+Tabel1[[#This Row],[Junior piger]]+Tabel1[[#This Row],[Junior drenge uden banetill.]]+Tabel1[[#This Row],[Junior piger uden banetill.]]+Tabel1[[#This Row],[Senior mænd]]+Tabel1[[#This Row],[Senior damer]]</f>
        <v>1336</v>
      </c>
      <c r="U2280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2280">
        <f>Tabel1[[#This Row],[Senior mænd]]+Tabel1[[#This Row],[Senior damer]]</f>
        <v>1250</v>
      </c>
      <c r="W2280">
        <f>Tabel1[[#This Row],[Langdist mænd]]+Tabel1[[#This Row],[Langdist damer]]</f>
        <v>8</v>
      </c>
      <c r="X2280">
        <f>Tabel1[[#This Row],[I alt]]</f>
        <v>1344</v>
      </c>
      <c r="Y2280">
        <f>Tabel1[[#This Row],[Passive]]</f>
        <v>58</v>
      </c>
      <c r="Z2280">
        <f>Tabel1[[#This Row],[Total Aktive]]+Tabel1[[#This Row],[Total Passive]]</f>
        <v>1402</v>
      </c>
    </row>
    <row r="2281" spans="1:26" x14ac:dyDescent="0.2">
      <c r="A2281">
        <v>2023</v>
      </c>
      <c r="B2281">
        <v>197</v>
      </c>
      <c r="C2281" t="s">
        <v>130</v>
      </c>
      <c r="D2281">
        <v>83</v>
      </c>
      <c r="E2281">
        <v>24</v>
      </c>
      <c r="F2281">
        <v>11</v>
      </c>
      <c r="G2281">
        <v>3</v>
      </c>
      <c r="H2281">
        <v>430</v>
      </c>
      <c r="I2281">
        <v>159</v>
      </c>
      <c r="J2281">
        <v>0</v>
      </c>
      <c r="K2281">
        <v>0</v>
      </c>
      <c r="L2281">
        <v>32</v>
      </c>
      <c r="M2281">
        <v>9</v>
      </c>
      <c r="N2281">
        <v>14</v>
      </c>
      <c r="O2281" s="11">
        <v>3</v>
      </c>
      <c r="P2281" s="12">
        <v>768</v>
      </c>
      <c r="Q2281" s="11">
        <v>22</v>
      </c>
      <c r="R2281" t="str">
        <f>_xlfn.CONCAT(Tabel1[[#This Row],[KlubNr]]," - ",Tabel1[[#This Row],[Klubnavn]])</f>
        <v>197 - Dronninglund Golfklub</v>
      </c>
      <c r="S2281">
        <f>Tabel1[[#This Row],[Fleks mænd]]+Tabel1[[#This Row],[Fleks damer]]</f>
        <v>41</v>
      </c>
      <c r="T2281">
        <f>Tabel1[[#This Row],[Junior drenge]]+Tabel1[[#This Row],[Junior piger]]+Tabel1[[#This Row],[Junior drenge uden banetill.]]+Tabel1[[#This Row],[Junior piger uden banetill.]]+Tabel1[[#This Row],[Senior mænd]]+Tabel1[[#This Row],[Senior damer]]</f>
        <v>710</v>
      </c>
      <c r="U2281">
        <f>Tabel1[[#This Row],[Junior drenge]]+Tabel1[[#This Row],[Junior piger]]+Tabel1[[#This Row],[Junior drenge uden banetill.]]+Tabel1[[#This Row],[Junior piger uden banetill.]]+Tabel1[[#This Row],[Fleks drenge]]+Tabel1[[#This Row],[Fleks piger]]</f>
        <v>121</v>
      </c>
      <c r="V2281">
        <f>Tabel1[[#This Row],[Senior mænd]]+Tabel1[[#This Row],[Senior damer]]</f>
        <v>589</v>
      </c>
      <c r="W2281">
        <f>Tabel1[[#This Row],[Langdist mænd]]+Tabel1[[#This Row],[Langdist damer]]</f>
        <v>17</v>
      </c>
      <c r="X2281">
        <f>Tabel1[[#This Row],[I alt]]</f>
        <v>768</v>
      </c>
      <c r="Y2281">
        <f>Tabel1[[#This Row],[Passive]]</f>
        <v>22</v>
      </c>
      <c r="Z2281">
        <f>Tabel1[[#This Row],[Total Aktive]]+Tabel1[[#This Row],[Total Passive]]</f>
        <v>790</v>
      </c>
    </row>
    <row r="2282" spans="1:26" x14ac:dyDescent="0.2">
      <c r="A2282">
        <v>2023</v>
      </c>
      <c r="B2282">
        <v>18</v>
      </c>
      <c r="C2282" t="s">
        <v>157</v>
      </c>
      <c r="D2282">
        <v>20</v>
      </c>
      <c r="E2282">
        <v>2</v>
      </c>
      <c r="F2282">
        <v>0</v>
      </c>
      <c r="G2282">
        <v>0</v>
      </c>
      <c r="H2282">
        <v>199</v>
      </c>
      <c r="I2282">
        <v>138</v>
      </c>
      <c r="J2282">
        <v>0</v>
      </c>
      <c r="K2282">
        <v>0</v>
      </c>
      <c r="L2282">
        <v>33</v>
      </c>
      <c r="M2282">
        <v>11</v>
      </c>
      <c r="N2282">
        <v>5</v>
      </c>
      <c r="O2282" s="11">
        <v>1</v>
      </c>
      <c r="P2282" s="12">
        <v>409</v>
      </c>
      <c r="Q2282" s="11">
        <v>5</v>
      </c>
      <c r="R2282" t="str">
        <f>_xlfn.CONCAT(Tabel1[[#This Row],[KlubNr]]," - ",Tabel1[[#This Row],[Klubnavn]])</f>
        <v>18 - Ebeltoft Golf Club</v>
      </c>
      <c r="S2282">
        <f>Tabel1[[#This Row],[Fleks mænd]]+Tabel1[[#This Row],[Fleks damer]]</f>
        <v>44</v>
      </c>
      <c r="T2282">
        <f>Tabel1[[#This Row],[Junior drenge]]+Tabel1[[#This Row],[Junior piger]]+Tabel1[[#This Row],[Junior drenge uden banetill.]]+Tabel1[[#This Row],[Junior piger uden banetill.]]+Tabel1[[#This Row],[Senior mænd]]+Tabel1[[#This Row],[Senior damer]]</f>
        <v>359</v>
      </c>
      <c r="U2282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2282">
        <f>Tabel1[[#This Row],[Senior mænd]]+Tabel1[[#This Row],[Senior damer]]</f>
        <v>337</v>
      </c>
      <c r="W2282">
        <f>Tabel1[[#This Row],[Langdist mænd]]+Tabel1[[#This Row],[Langdist damer]]</f>
        <v>6</v>
      </c>
      <c r="X2282">
        <f>Tabel1[[#This Row],[I alt]]</f>
        <v>409</v>
      </c>
      <c r="Y2282">
        <f>Tabel1[[#This Row],[Passive]]</f>
        <v>5</v>
      </c>
      <c r="Z2282">
        <f>Tabel1[[#This Row],[Total Aktive]]+Tabel1[[#This Row],[Total Passive]]</f>
        <v>414</v>
      </c>
    </row>
    <row r="2283" spans="1:26" x14ac:dyDescent="0.2">
      <c r="A2283">
        <v>2023</v>
      </c>
      <c r="B2283">
        <v>3</v>
      </c>
      <c r="C2283" t="s">
        <v>32</v>
      </c>
      <c r="D2283">
        <v>56</v>
      </c>
      <c r="E2283">
        <v>14</v>
      </c>
      <c r="F2283">
        <v>0</v>
      </c>
      <c r="G2283">
        <v>0</v>
      </c>
      <c r="H2283">
        <v>984</v>
      </c>
      <c r="I2283">
        <v>416</v>
      </c>
      <c r="J2283">
        <v>2</v>
      </c>
      <c r="K2283">
        <v>0</v>
      </c>
      <c r="L2283">
        <v>103</v>
      </c>
      <c r="M2283">
        <v>40</v>
      </c>
      <c r="N2283">
        <v>5</v>
      </c>
      <c r="O2283" s="11">
        <v>1</v>
      </c>
      <c r="P2283" s="12">
        <v>1621</v>
      </c>
      <c r="Q2283" s="11">
        <v>17</v>
      </c>
      <c r="R2283" t="str">
        <f>_xlfn.CONCAT(Tabel1[[#This Row],[KlubNr]]," - ",Tabel1[[#This Row],[Klubnavn]])</f>
        <v>3 - Esbjerg Golfklub</v>
      </c>
      <c r="S2283">
        <f>Tabel1[[#This Row],[Fleks mænd]]+Tabel1[[#This Row],[Fleks damer]]</f>
        <v>143</v>
      </c>
      <c r="T2283">
        <f>Tabel1[[#This Row],[Junior drenge]]+Tabel1[[#This Row],[Junior piger]]+Tabel1[[#This Row],[Junior drenge uden banetill.]]+Tabel1[[#This Row],[Junior piger uden banetill.]]+Tabel1[[#This Row],[Senior mænd]]+Tabel1[[#This Row],[Senior damer]]</f>
        <v>1470</v>
      </c>
      <c r="U2283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2283">
        <f>Tabel1[[#This Row],[Senior mænd]]+Tabel1[[#This Row],[Senior damer]]</f>
        <v>1400</v>
      </c>
      <c r="W2283">
        <f>Tabel1[[#This Row],[Langdist mænd]]+Tabel1[[#This Row],[Langdist damer]]</f>
        <v>6</v>
      </c>
      <c r="X2283">
        <f>Tabel1[[#This Row],[I alt]]</f>
        <v>1621</v>
      </c>
      <c r="Y2283">
        <f>Tabel1[[#This Row],[Passive]]</f>
        <v>17</v>
      </c>
      <c r="Z2283">
        <f>Tabel1[[#This Row],[Total Aktive]]+Tabel1[[#This Row],[Total Passive]]</f>
        <v>1638</v>
      </c>
    </row>
    <row r="2284" spans="1:26" x14ac:dyDescent="0.2">
      <c r="A2284">
        <v>2023</v>
      </c>
      <c r="B2284">
        <v>106</v>
      </c>
      <c r="C2284" t="s">
        <v>147</v>
      </c>
      <c r="D2284">
        <v>9</v>
      </c>
      <c r="E2284">
        <v>2</v>
      </c>
      <c r="F2284">
        <v>0</v>
      </c>
      <c r="G2284">
        <v>0</v>
      </c>
      <c r="H2284">
        <v>196</v>
      </c>
      <c r="I2284">
        <v>65</v>
      </c>
      <c r="J2284">
        <v>0</v>
      </c>
      <c r="K2284">
        <v>0</v>
      </c>
      <c r="L2284">
        <v>30</v>
      </c>
      <c r="M2284">
        <v>9</v>
      </c>
      <c r="N2284">
        <v>10</v>
      </c>
      <c r="O2284" s="11">
        <v>3</v>
      </c>
      <c r="P2284" s="12">
        <v>324</v>
      </c>
      <c r="Q2284" s="11">
        <v>25</v>
      </c>
      <c r="R2284" t="str">
        <f>_xlfn.CONCAT(Tabel1[[#This Row],[KlubNr]]," - ",Tabel1[[#This Row],[Klubnavn]])</f>
        <v>106 - Falster Golfklub</v>
      </c>
      <c r="S2284">
        <f>Tabel1[[#This Row],[Fleks mænd]]+Tabel1[[#This Row],[Fleks damer]]</f>
        <v>39</v>
      </c>
      <c r="T2284">
        <f>Tabel1[[#This Row],[Junior drenge]]+Tabel1[[#This Row],[Junior piger]]+Tabel1[[#This Row],[Junior drenge uden banetill.]]+Tabel1[[#This Row],[Junior piger uden banetill.]]+Tabel1[[#This Row],[Senior mænd]]+Tabel1[[#This Row],[Senior damer]]</f>
        <v>272</v>
      </c>
      <c r="U2284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2284">
        <f>Tabel1[[#This Row],[Senior mænd]]+Tabel1[[#This Row],[Senior damer]]</f>
        <v>261</v>
      </c>
      <c r="W2284">
        <f>Tabel1[[#This Row],[Langdist mænd]]+Tabel1[[#This Row],[Langdist damer]]</f>
        <v>13</v>
      </c>
      <c r="X2284">
        <f>Tabel1[[#This Row],[I alt]]</f>
        <v>324</v>
      </c>
      <c r="Y2284">
        <f>Tabel1[[#This Row],[Passive]]</f>
        <v>25</v>
      </c>
      <c r="Z2284">
        <f>Tabel1[[#This Row],[Total Aktive]]+Tabel1[[#This Row],[Total Passive]]</f>
        <v>349</v>
      </c>
    </row>
    <row r="2285" spans="1:26" x14ac:dyDescent="0.2">
      <c r="A2285">
        <v>2023</v>
      </c>
      <c r="B2285">
        <v>10</v>
      </c>
      <c r="C2285" t="s">
        <v>70</v>
      </c>
      <c r="D2285">
        <v>18</v>
      </c>
      <c r="E2285">
        <v>6</v>
      </c>
      <c r="F2285">
        <v>0</v>
      </c>
      <c r="G2285">
        <v>0</v>
      </c>
      <c r="H2285">
        <v>142</v>
      </c>
      <c r="I2285">
        <v>72</v>
      </c>
      <c r="J2285">
        <v>0</v>
      </c>
      <c r="K2285">
        <v>0</v>
      </c>
      <c r="L2285">
        <v>36</v>
      </c>
      <c r="M2285">
        <v>9</v>
      </c>
      <c r="N2285">
        <v>83</v>
      </c>
      <c r="O2285" s="11">
        <v>49</v>
      </c>
      <c r="P2285" s="12">
        <v>415</v>
      </c>
      <c r="Q2285" s="11">
        <v>23</v>
      </c>
      <c r="R2285" t="str">
        <f>_xlfn.CONCAT(Tabel1[[#This Row],[KlubNr]]," - ",Tabel1[[#This Row],[Klubnavn]])</f>
        <v>10 - Fanø Vesterhavsbads Golfklub</v>
      </c>
      <c r="S2285">
        <f>Tabel1[[#This Row],[Fleks mænd]]+Tabel1[[#This Row],[Fleks damer]]</f>
        <v>45</v>
      </c>
      <c r="T2285">
        <f>Tabel1[[#This Row],[Junior drenge]]+Tabel1[[#This Row],[Junior piger]]+Tabel1[[#This Row],[Junior drenge uden banetill.]]+Tabel1[[#This Row],[Junior piger uden banetill.]]+Tabel1[[#This Row],[Senior mænd]]+Tabel1[[#This Row],[Senior damer]]</f>
        <v>238</v>
      </c>
      <c r="U2285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285">
        <f>Tabel1[[#This Row],[Senior mænd]]+Tabel1[[#This Row],[Senior damer]]</f>
        <v>214</v>
      </c>
      <c r="W2285">
        <f>Tabel1[[#This Row],[Langdist mænd]]+Tabel1[[#This Row],[Langdist damer]]</f>
        <v>132</v>
      </c>
      <c r="X2285">
        <f>Tabel1[[#This Row],[I alt]]</f>
        <v>415</v>
      </c>
      <c r="Y2285">
        <f>Tabel1[[#This Row],[Passive]]</f>
        <v>23</v>
      </c>
      <c r="Z2285">
        <f>Tabel1[[#This Row],[Total Aktive]]+Tabel1[[#This Row],[Total Passive]]</f>
        <v>438</v>
      </c>
    </row>
    <row r="2286" spans="1:26" x14ac:dyDescent="0.2">
      <c r="A2286">
        <v>2023</v>
      </c>
      <c r="B2286">
        <v>68</v>
      </c>
      <c r="C2286" t="s">
        <v>45</v>
      </c>
      <c r="D2286">
        <v>41</v>
      </c>
      <c r="E2286">
        <v>8</v>
      </c>
      <c r="F2286">
        <v>11</v>
      </c>
      <c r="G2286">
        <v>1</v>
      </c>
      <c r="H2286">
        <v>553</v>
      </c>
      <c r="I2286">
        <v>293</v>
      </c>
      <c r="J2286">
        <v>0</v>
      </c>
      <c r="K2286">
        <v>0</v>
      </c>
      <c r="L2286">
        <v>3</v>
      </c>
      <c r="M2286">
        <v>0</v>
      </c>
      <c r="N2286">
        <v>0</v>
      </c>
      <c r="O2286" s="11">
        <v>0</v>
      </c>
      <c r="P2286" s="12">
        <v>910</v>
      </c>
      <c r="Q2286" s="11">
        <v>132</v>
      </c>
      <c r="R2286" t="str">
        <f>_xlfn.CONCAT(Tabel1[[#This Row],[KlubNr]]," - ",Tabel1[[#This Row],[Klubnavn]])</f>
        <v>68 - Fredensborg Golf Club</v>
      </c>
      <c r="S2286">
        <f>Tabel1[[#This Row],[Fleks mænd]]+Tabel1[[#This Row],[Fleks damer]]</f>
        <v>3</v>
      </c>
      <c r="T2286">
        <f>Tabel1[[#This Row],[Junior drenge]]+Tabel1[[#This Row],[Junior piger]]+Tabel1[[#This Row],[Junior drenge uden banetill.]]+Tabel1[[#This Row],[Junior piger uden banetill.]]+Tabel1[[#This Row],[Senior mænd]]+Tabel1[[#This Row],[Senior damer]]</f>
        <v>907</v>
      </c>
      <c r="U2286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2286">
        <f>Tabel1[[#This Row],[Senior mænd]]+Tabel1[[#This Row],[Senior damer]]</f>
        <v>846</v>
      </c>
      <c r="W2286">
        <f>Tabel1[[#This Row],[Langdist mænd]]+Tabel1[[#This Row],[Langdist damer]]</f>
        <v>0</v>
      </c>
      <c r="X2286">
        <f>Tabel1[[#This Row],[I alt]]</f>
        <v>910</v>
      </c>
      <c r="Y2286">
        <f>Tabel1[[#This Row],[Passive]]</f>
        <v>132</v>
      </c>
      <c r="Z2286">
        <f>Tabel1[[#This Row],[Total Aktive]]+Tabel1[[#This Row],[Total Passive]]</f>
        <v>1042</v>
      </c>
    </row>
    <row r="2287" spans="1:26" x14ac:dyDescent="0.2">
      <c r="A2287">
        <v>2023</v>
      </c>
      <c r="B2287">
        <v>91</v>
      </c>
      <c r="C2287" t="s">
        <v>90</v>
      </c>
      <c r="D2287">
        <v>24</v>
      </c>
      <c r="E2287">
        <v>1</v>
      </c>
      <c r="F2287">
        <v>11</v>
      </c>
      <c r="G2287">
        <v>5</v>
      </c>
      <c r="H2287">
        <v>585</v>
      </c>
      <c r="I2287">
        <v>240</v>
      </c>
      <c r="J2287">
        <v>0</v>
      </c>
      <c r="K2287">
        <v>0</v>
      </c>
      <c r="L2287">
        <v>126</v>
      </c>
      <c r="M2287">
        <v>85</v>
      </c>
      <c r="N2287">
        <v>3</v>
      </c>
      <c r="O2287" s="11">
        <v>2</v>
      </c>
      <c r="P2287" s="12">
        <v>1082</v>
      </c>
      <c r="Q2287" s="11">
        <v>59</v>
      </c>
      <c r="R2287" t="str">
        <f>_xlfn.CONCAT(Tabel1[[#This Row],[KlubNr]]," - ",Tabel1[[#This Row],[Klubnavn]])</f>
        <v>91 - Fredericia Golf Club</v>
      </c>
      <c r="S2287">
        <f>Tabel1[[#This Row],[Fleks mænd]]+Tabel1[[#This Row],[Fleks damer]]</f>
        <v>211</v>
      </c>
      <c r="T2287">
        <f>Tabel1[[#This Row],[Junior drenge]]+Tabel1[[#This Row],[Junior piger]]+Tabel1[[#This Row],[Junior drenge uden banetill.]]+Tabel1[[#This Row],[Junior piger uden banetill.]]+Tabel1[[#This Row],[Senior mænd]]+Tabel1[[#This Row],[Senior damer]]</f>
        <v>866</v>
      </c>
      <c r="U2287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287">
        <f>Tabel1[[#This Row],[Senior mænd]]+Tabel1[[#This Row],[Senior damer]]</f>
        <v>825</v>
      </c>
      <c r="W2287">
        <f>Tabel1[[#This Row],[Langdist mænd]]+Tabel1[[#This Row],[Langdist damer]]</f>
        <v>5</v>
      </c>
      <c r="X2287">
        <f>Tabel1[[#This Row],[I alt]]</f>
        <v>1082</v>
      </c>
      <c r="Y2287">
        <f>Tabel1[[#This Row],[Passive]]</f>
        <v>59</v>
      </c>
      <c r="Z2287">
        <f>Tabel1[[#This Row],[Total Aktive]]+Tabel1[[#This Row],[Total Passive]]</f>
        <v>1141</v>
      </c>
    </row>
    <row r="2288" spans="1:26" x14ac:dyDescent="0.2">
      <c r="A2288">
        <v>2023</v>
      </c>
      <c r="B2288">
        <v>116</v>
      </c>
      <c r="C2288" t="s">
        <v>101</v>
      </c>
      <c r="D2288">
        <v>15</v>
      </c>
      <c r="E2288">
        <v>3</v>
      </c>
      <c r="F2288">
        <v>7</v>
      </c>
      <c r="G2288">
        <v>2</v>
      </c>
      <c r="H2288">
        <v>511</v>
      </c>
      <c r="I2288">
        <v>236</v>
      </c>
      <c r="J2288">
        <v>0</v>
      </c>
      <c r="K2288">
        <v>0</v>
      </c>
      <c r="L2288">
        <v>19</v>
      </c>
      <c r="M2288">
        <v>7</v>
      </c>
      <c r="N2288">
        <v>13</v>
      </c>
      <c r="O2288" s="11">
        <v>5</v>
      </c>
      <c r="P2288" s="12">
        <v>818</v>
      </c>
      <c r="Q2288" s="11">
        <v>17</v>
      </c>
      <c r="R2288" t="str">
        <f>_xlfn.CONCAT(Tabel1[[#This Row],[KlubNr]]," - ",Tabel1[[#This Row],[Klubnavn]])</f>
        <v>116 - Frederikshavn Golf Klub</v>
      </c>
      <c r="S2288">
        <f>Tabel1[[#This Row],[Fleks mænd]]+Tabel1[[#This Row],[Fleks damer]]</f>
        <v>26</v>
      </c>
      <c r="T2288">
        <f>Tabel1[[#This Row],[Junior drenge]]+Tabel1[[#This Row],[Junior piger]]+Tabel1[[#This Row],[Junior drenge uden banetill.]]+Tabel1[[#This Row],[Junior piger uden banetill.]]+Tabel1[[#This Row],[Senior mænd]]+Tabel1[[#This Row],[Senior damer]]</f>
        <v>774</v>
      </c>
      <c r="U2288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288">
        <f>Tabel1[[#This Row],[Senior mænd]]+Tabel1[[#This Row],[Senior damer]]</f>
        <v>747</v>
      </c>
      <c r="W2288">
        <f>Tabel1[[#This Row],[Langdist mænd]]+Tabel1[[#This Row],[Langdist damer]]</f>
        <v>18</v>
      </c>
      <c r="X2288">
        <f>Tabel1[[#This Row],[I alt]]</f>
        <v>818</v>
      </c>
      <c r="Y2288">
        <f>Tabel1[[#This Row],[Passive]]</f>
        <v>17</v>
      </c>
      <c r="Z2288">
        <f>Tabel1[[#This Row],[Total Aktive]]+Tabel1[[#This Row],[Total Passive]]</f>
        <v>835</v>
      </c>
    </row>
    <row r="2289" spans="1:26" x14ac:dyDescent="0.2">
      <c r="A2289">
        <v>2023</v>
      </c>
      <c r="B2289">
        <v>46</v>
      </c>
      <c r="C2289" t="s">
        <v>75</v>
      </c>
      <c r="D2289">
        <v>19</v>
      </c>
      <c r="E2289">
        <v>1</v>
      </c>
      <c r="F2289">
        <v>20</v>
      </c>
      <c r="G2289">
        <v>10</v>
      </c>
      <c r="H2289">
        <v>502</v>
      </c>
      <c r="I2289">
        <v>211</v>
      </c>
      <c r="J2289">
        <v>0</v>
      </c>
      <c r="K2289">
        <v>1</v>
      </c>
      <c r="L2289">
        <v>163</v>
      </c>
      <c r="M2289">
        <v>77</v>
      </c>
      <c r="N2289">
        <v>3</v>
      </c>
      <c r="O2289" s="11">
        <v>0</v>
      </c>
      <c r="P2289" s="12">
        <v>1007</v>
      </c>
      <c r="Q2289" s="11">
        <v>23</v>
      </c>
      <c r="R2289" t="str">
        <f>_xlfn.CONCAT(Tabel1[[#This Row],[KlubNr]]," - ",Tabel1[[#This Row],[Klubnavn]])</f>
        <v>46 - Frederikssund Golfklub</v>
      </c>
      <c r="S2289">
        <f>Tabel1[[#This Row],[Fleks mænd]]+Tabel1[[#This Row],[Fleks damer]]</f>
        <v>240</v>
      </c>
      <c r="T2289">
        <f>Tabel1[[#This Row],[Junior drenge]]+Tabel1[[#This Row],[Junior piger]]+Tabel1[[#This Row],[Junior drenge uden banetill.]]+Tabel1[[#This Row],[Junior piger uden banetill.]]+Tabel1[[#This Row],[Senior mænd]]+Tabel1[[#This Row],[Senior damer]]</f>
        <v>763</v>
      </c>
      <c r="U2289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2289">
        <f>Tabel1[[#This Row],[Senior mænd]]+Tabel1[[#This Row],[Senior damer]]</f>
        <v>713</v>
      </c>
      <c r="W2289">
        <f>Tabel1[[#This Row],[Langdist mænd]]+Tabel1[[#This Row],[Langdist damer]]</f>
        <v>3</v>
      </c>
      <c r="X2289">
        <f>Tabel1[[#This Row],[I alt]]</f>
        <v>1007</v>
      </c>
      <c r="Y2289">
        <f>Tabel1[[#This Row],[Passive]]</f>
        <v>23</v>
      </c>
      <c r="Z2289">
        <f>Tabel1[[#This Row],[Total Aktive]]+Tabel1[[#This Row],[Total Passive]]</f>
        <v>1030</v>
      </c>
    </row>
    <row r="2290" spans="1:26" x14ac:dyDescent="0.2">
      <c r="A2290">
        <v>2023</v>
      </c>
      <c r="B2290">
        <v>44</v>
      </c>
      <c r="C2290" t="s">
        <v>26</v>
      </c>
      <c r="D2290">
        <v>71</v>
      </c>
      <c r="E2290">
        <v>19</v>
      </c>
      <c r="F2290">
        <v>19</v>
      </c>
      <c r="G2290">
        <v>7</v>
      </c>
      <c r="H2290">
        <v>1032</v>
      </c>
      <c r="I2290">
        <v>418</v>
      </c>
      <c r="J2290">
        <v>0</v>
      </c>
      <c r="K2290">
        <v>0</v>
      </c>
      <c r="L2290">
        <v>108</v>
      </c>
      <c r="M2290">
        <v>115</v>
      </c>
      <c r="N2290">
        <v>0</v>
      </c>
      <c r="O2290" s="11">
        <v>0</v>
      </c>
      <c r="P2290" s="12">
        <v>1789</v>
      </c>
      <c r="Q2290" s="11">
        <v>203</v>
      </c>
      <c r="R2290" t="str">
        <f>_xlfn.CONCAT(Tabel1[[#This Row],[KlubNr]]," - ",Tabel1[[#This Row],[Klubnavn]])</f>
        <v>44 - Furesø Golfklub</v>
      </c>
      <c r="S2290">
        <f>Tabel1[[#This Row],[Fleks mænd]]+Tabel1[[#This Row],[Fleks damer]]</f>
        <v>223</v>
      </c>
      <c r="T2290">
        <f>Tabel1[[#This Row],[Junior drenge]]+Tabel1[[#This Row],[Junior piger]]+Tabel1[[#This Row],[Junior drenge uden banetill.]]+Tabel1[[#This Row],[Junior piger uden banetill.]]+Tabel1[[#This Row],[Senior mænd]]+Tabel1[[#This Row],[Senior damer]]</f>
        <v>1566</v>
      </c>
      <c r="U2290">
        <f>Tabel1[[#This Row],[Junior drenge]]+Tabel1[[#This Row],[Junior piger]]+Tabel1[[#This Row],[Junior drenge uden banetill.]]+Tabel1[[#This Row],[Junior piger uden banetill.]]+Tabel1[[#This Row],[Fleks drenge]]+Tabel1[[#This Row],[Fleks piger]]</f>
        <v>116</v>
      </c>
      <c r="V2290">
        <f>Tabel1[[#This Row],[Senior mænd]]+Tabel1[[#This Row],[Senior damer]]</f>
        <v>1450</v>
      </c>
      <c r="W2290">
        <f>Tabel1[[#This Row],[Langdist mænd]]+Tabel1[[#This Row],[Langdist damer]]</f>
        <v>0</v>
      </c>
      <c r="X2290">
        <f>Tabel1[[#This Row],[I alt]]</f>
        <v>1789</v>
      </c>
      <c r="Y2290">
        <f>Tabel1[[#This Row],[Passive]]</f>
        <v>203</v>
      </c>
      <c r="Z2290">
        <f>Tabel1[[#This Row],[Total Aktive]]+Tabel1[[#This Row],[Total Passive]]</f>
        <v>1992</v>
      </c>
    </row>
    <row r="2291" spans="1:26" x14ac:dyDescent="0.2">
      <c r="A2291">
        <v>2023</v>
      </c>
      <c r="B2291">
        <v>62</v>
      </c>
      <c r="C2291" t="s">
        <v>148</v>
      </c>
      <c r="D2291">
        <v>7</v>
      </c>
      <c r="E2291">
        <v>1</v>
      </c>
      <c r="F2291">
        <v>1</v>
      </c>
      <c r="G2291">
        <v>1</v>
      </c>
      <c r="H2291">
        <v>255</v>
      </c>
      <c r="I2291">
        <v>135</v>
      </c>
      <c r="J2291">
        <v>0</v>
      </c>
      <c r="K2291">
        <v>0</v>
      </c>
      <c r="L2291">
        <v>47</v>
      </c>
      <c r="M2291">
        <v>18</v>
      </c>
      <c r="N2291">
        <v>7</v>
      </c>
      <c r="O2291" s="11">
        <v>2</v>
      </c>
      <c r="P2291" s="12">
        <v>474</v>
      </c>
      <c r="Q2291" s="11">
        <v>42</v>
      </c>
      <c r="R2291" t="str">
        <f>_xlfn.CONCAT(Tabel1[[#This Row],[KlubNr]]," - ",Tabel1[[#This Row],[Klubnavn]])</f>
        <v>62 - Faaborg Golfklub</v>
      </c>
      <c r="S2291">
        <f>Tabel1[[#This Row],[Fleks mænd]]+Tabel1[[#This Row],[Fleks damer]]</f>
        <v>65</v>
      </c>
      <c r="T2291">
        <f>Tabel1[[#This Row],[Junior drenge]]+Tabel1[[#This Row],[Junior piger]]+Tabel1[[#This Row],[Junior drenge uden banetill.]]+Tabel1[[#This Row],[Junior piger uden banetill.]]+Tabel1[[#This Row],[Senior mænd]]+Tabel1[[#This Row],[Senior damer]]</f>
        <v>400</v>
      </c>
      <c r="U2291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291">
        <f>Tabel1[[#This Row],[Senior mænd]]+Tabel1[[#This Row],[Senior damer]]</f>
        <v>390</v>
      </c>
      <c r="W2291">
        <f>Tabel1[[#This Row],[Langdist mænd]]+Tabel1[[#This Row],[Langdist damer]]</f>
        <v>9</v>
      </c>
      <c r="X2291">
        <f>Tabel1[[#This Row],[I alt]]</f>
        <v>474</v>
      </c>
      <c r="Y2291">
        <f>Tabel1[[#This Row],[Passive]]</f>
        <v>42</v>
      </c>
      <c r="Z2291">
        <f>Tabel1[[#This Row],[Total Aktive]]+Tabel1[[#This Row],[Total Passive]]</f>
        <v>516</v>
      </c>
    </row>
    <row r="2292" spans="1:26" x14ac:dyDescent="0.2">
      <c r="A2292">
        <v>2023</v>
      </c>
      <c r="B2292">
        <v>25</v>
      </c>
      <c r="C2292" t="s">
        <v>69</v>
      </c>
      <c r="D2292">
        <v>9</v>
      </c>
      <c r="E2292">
        <v>3</v>
      </c>
      <c r="F2292">
        <v>1</v>
      </c>
      <c r="G2292">
        <v>0</v>
      </c>
      <c r="H2292">
        <v>545</v>
      </c>
      <c r="I2292">
        <v>286</v>
      </c>
      <c r="J2292">
        <v>0</v>
      </c>
      <c r="K2292">
        <v>0</v>
      </c>
      <c r="L2292">
        <v>90</v>
      </c>
      <c r="M2292">
        <v>65</v>
      </c>
      <c r="N2292">
        <v>0</v>
      </c>
      <c r="O2292" s="11">
        <v>0</v>
      </c>
      <c r="P2292" s="12">
        <v>999</v>
      </c>
      <c r="Q2292" s="11">
        <v>88</v>
      </c>
      <c r="R2292" t="str">
        <f>_xlfn.CONCAT(Tabel1[[#This Row],[KlubNr]]," - ",Tabel1[[#This Row],[Klubnavn]])</f>
        <v>25 - Gilleleje Golfklub</v>
      </c>
      <c r="S2292">
        <f>Tabel1[[#This Row],[Fleks mænd]]+Tabel1[[#This Row],[Fleks damer]]</f>
        <v>155</v>
      </c>
      <c r="T2292">
        <f>Tabel1[[#This Row],[Junior drenge]]+Tabel1[[#This Row],[Junior piger]]+Tabel1[[#This Row],[Junior drenge uden banetill.]]+Tabel1[[#This Row],[Junior piger uden banetill.]]+Tabel1[[#This Row],[Senior mænd]]+Tabel1[[#This Row],[Senior damer]]</f>
        <v>844</v>
      </c>
      <c r="U2292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292">
        <f>Tabel1[[#This Row],[Senior mænd]]+Tabel1[[#This Row],[Senior damer]]</f>
        <v>831</v>
      </c>
      <c r="W2292">
        <f>Tabel1[[#This Row],[Langdist mænd]]+Tabel1[[#This Row],[Langdist damer]]</f>
        <v>0</v>
      </c>
      <c r="X2292">
        <f>Tabel1[[#This Row],[I alt]]</f>
        <v>999</v>
      </c>
      <c r="Y2292">
        <f>Tabel1[[#This Row],[Passive]]</f>
        <v>88</v>
      </c>
      <c r="Z2292">
        <f>Tabel1[[#This Row],[Total Aktive]]+Tabel1[[#This Row],[Total Passive]]</f>
        <v>1087</v>
      </c>
    </row>
    <row r="2293" spans="1:26" x14ac:dyDescent="0.2">
      <c r="A2293">
        <v>2023</v>
      </c>
      <c r="B2293">
        <v>86</v>
      </c>
      <c r="C2293" t="s">
        <v>125</v>
      </c>
      <c r="D2293">
        <v>17</v>
      </c>
      <c r="E2293">
        <v>1</v>
      </c>
      <c r="F2293">
        <v>6</v>
      </c>
      <c r="G2293">
        <v>1</v>
      </c>
      <c r="H2293">
        <v>395</v>
      </c>
      <c r="I2293">
        <v>171</v>
      </c>
      <c r="J2293">
        <v>0</v>
      </c>
      <c r="K2293">
        <v>0</v>
      </c>
      <c r="L2293">
        <v>49</v>
      </c>
      <c r="M2293">
        <v>24</v>
      </c>
      <c r="N2293">
        <v>5</v>
      </c>
      <c r="O2293" s="11">
        <v>2</v>
      </c>
      <c r="P2293" s="12">
        <v>671</v>
      </c>
      <c r="Q2293" s="11">
        <v>85</v>
      </c>
      <c r="R2293" t="str">
        <f>_xlfn.CONCAT(Tabel1[[#This Row],[KlubNr]]," - ",Tabel1[[#This Row],[Klubnavn]])</f>
        <v>86 - Give Golfklub</v>
      </c>
      <c r="S2293">
        <f>Tabel1[[#This Row],[Fleks mænd]]+Tabel1[[#This Row],[Fleks damer]]</f>
        <v>73</v>
      </c>
      <c r="T2293">
        <f>Tabel1[[#This Row],[Junior drenge]]+Tabel1[[#This Row],[Junior piger]]+Tabel1[[#This Row],[Junior drenge uden banetill.]]+Tabel1[[#This Row],[Junior piger uden banetill.]]+Tabel1[[#This Row],[Senior mænd]]+Tabel1[[#This Row],[Senior damer]]</f>
        <v>591</v>
      </c>
      <c r="U2293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2293">
        <f>Tabel1[[#This Row],[Senior mænd]]+Tabel1[[#This Row],[Senior damer]]</f>
        <v>566</v>
      </c>
      <c r="W2293">
        <f>Tabel1[[#This Row],[Langdist mænd]]+Tabel1[[#This Row],[Langdist damer]]</f>
        <v>7</v>
      </c>
      <c r="X2293">
        <f>Tabel1[[#This Row],[I alt]]</f>
        <v>671</v>
      </c>
      <c r="Y2293">
        <f>Tabel1[[#This Row],[Passive]]</f>
        <v>85</v>
      </c>
      <c r="Z2293">
        <f>Tabel1[[#This Row],[Total Aktive]]+Tabel1[[#This Row],[Total Passive]]</f>
        <v>756</v>
      </c>
    </row>
    <row r="2294" spans="1:26" x14ac:dyDescent="0.2">
      <c r="A2294">
        <v>2023</v>
      </c>
      <c r="B2294">
        <v>200</v>
      </c>
      <c r="C2294" t="s">
        <v>214</v>
      </c>
      <c r="D2294">
        <v>56</v>
      </c>
      <c r="E2294">
        <v>4</v>
      </c>
      <c r="F2294">
        <v>16</v>
      </c>
      <c r="G2294">
        <v>3</v>
      </c>
      <c r="H2294">
        <v>397</v>
      </c>
      <c r="I2294">
        <v>75</v>
      </c>
      <c r="J2294">
        <v>0</v>
      </c>
      <c r="K2294">
        <v>0</v>
      </c>
      <c r="L2294">
        <v>87</v>
      </c>
      <c r="M2294">
        <v>49</v>
      </c>
      <c r="N2294">
        <v>0</v>
      </c>
      <c r="O2294" s="11">
        <v>0</v>
      </c>
      <c r="P2294" s="12">
        <v>687</v>
      </c>
      <c r="Q2294" s="11">
        <v>9</v>
      </c>
      <c r="R2294" t="str">
        <f>_xlfn.CONCAT(Tabel1[[#This Row],[KlubNr]]," - ",Tabel1[[#This Row],[Klubnavn]])</f>
        <v>200 - Great Northern Golf Club</v>
      </c>
      <c r="S2294">
        <f>Tabel1[[#This Row],[Fleks mænd]]+Tabel1[[#This Row],[Fleks damer]]</f>
        <v>136</v>
      </c>
      <c r="T2294">
        <f>Tabel1[[#This Row],[Junior drenge]]+Tabel1[[#This Row],[Junior piger]]+Tabel1[[#This Row],[Junior drenge uden banetill.]]+Tabel1[[#This Row],[Junior piger uden banetill.]]+Tabel1[[#This Row],[Senior mænd]]+Tabel1[[#This Row],[Senior damer]]</f>
        <v>551</v>
      </c>
      <c r="U2294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2294">
        <f>Tabel1[[#This Row],[Senior mænd]]+Tabel1[[#This Row],[Senior damer]]</f>
        <v>472</v>
      </c>
      <c r="W2294">
        <f>Tabel1[[#This Row],[Langdist mænd]]+Tabel1[[#This Row],[Langdist damer]]</f>
        <v>0</v>
      </c>
      <c r="X2294">
        <f>Tabel1[[#This Row],[I alt]]</f>
        <v>687</v>
      </c>
      <c r="Y2294">
        <f>Tabel1[[#This Row],[Passive]]</f>
        <v>9</v>
      </c>
      <c r="Z2294">
        <f>Tabel1[[#This Row],[Total Aktive]]+Tabel1[[#This Row],[Total Passive]]</f>
        <v>696</v>
      </c>
    </row>
    <row r="2295" spans="1:26" x14ac:dyDescent="0.2">
      <c r="A2295">
        <v>2023</v>
      </c>
      <c r="B2295">
        <v>53</v>
      </c>
      <c r="C2295" t="s">
        <v>145</v>
      </c>
      <c r="D2295">
        <v>27</v>
      </c>
      <c r="E2295">
        <v>3</v>
      </c>
      <c r="F2295">
        <v>0</v>
      </c>
      <c r="G2295">
        <v>0</v>
      </c>
      <c r="H2295">
        <v>306</v>
      </c>
      <c r="I2295">
        <v>133</v>
      </c>
      <c r="J2295">
        <v>0</v>
      </c>
      <c r="K2295">
        <v>0</v>
      </c>
      <c r="L2295">
        <v>25</v>
      </c>
      <c r="M2295">
        <v>9</v>
      </c>
      <c r="N2295">
        <v>9</v>
      </c>
      <c r="O2295" s="11">
        <v>7</v>
      </c>
      <c r="P2295" s="12">
        <v>519</v>
      </c>
      <c r="Q2295" s="11">
        <v>14</v>
      </c>
      <c r="R2295" t="str">
        <f>_xlfn.CONCAT(Tabel1[[#This Row],[KlubNr]]," - ",Tabel1[[#This Row],[Klubnavn]])</f>
        <v>53 - Grenaa Golfklub</v>
      </c>
      <c r="S2295">
        <f>Tabel1[[#This Row],[Fleks mænd]]+Tabel1[[#This Row],[Fleks damer]]</f>
        <v>34</v>
      </c>
      <c r="T2295">
        <f>Tabel1[[#This Row],[Junior drenge]]+Tabel1[[#This Row],[Junior piger]]+Tabel1[[#This Row],[Junior drenge uden banetill.]]+Tabel1[[#This Row],[Junior piger uden banetill.]]+Tabel1[[#This Row],[Senior mænd]]+Tabel1[[#This Row],[Senior damer]]</f>
        <v>469</v>
      </c>
      <c r="U2295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295">
        <f>Tabel1[[#This Row],[Senior mænd]]+Tabel1[[#This Row],[Senior damer]]</f>
        <v>439</v>
      </c>
      <c r="W2295">
        <f>Tabel1[[#This Row],[Langdist mænd]]+Tabel1[[#This Row],[Langdist damer]]</f>
        <v>16</v>
      </c>
      <c r="X2295">
        <f>Tabel1[[#This Row],[I alt]]</f>
        <v>519</v>
      </c>
      <c r="Y2295">
        <f>Tabel1[[#This Row],[Passive]]</f>
        <v>14</v>
      </c>
      <c r="Z2295">
        <f>Tabel1[[#This Row],[Total Aktive]]+Tabel1[[#This Row],[Total Passive]]</f>
        <v>533</v>
      </c>
    </row>
    <row r="2296" spans="1:26" x14ac:dyDescent="0.2">
      <c r="A2296">
        <v>2023</v>
      </c>
      <c r="B2296">
        <v>186</v>
      </c>
      <c r="C2296" t="s">
        <v>163</v>
      </c>
      <c r="D2296">
        <v>30</v>
      </c>
      <c r="E2296">
        <v>5</v>
      </c>
      <c r="F2296">
        <v>13</v>
      </c>
      <c r="G2296">
        <v>5</v>
      </c>
      <c r="H2296">
        <v>551</v>
      </c>
      <c r="I2296">
        <v>202</v>
      </c>
      <c r="J2296">
        <v>0</v>
      </c>
      <c r="K2296">
        <v>0</v>
      </c>
      <c r="L2296">
        <v>357</v>
      </c>
      <c r="M2296">
        <v>142</v>
      </c>
      <c r="N2296">
        <v>27</v>
      </c>
      <c r="O2296" s="11">
        <v>3</v>
      </c>
      <c r="P2296" s="12">
        <v>1335</v>
      </c>
      <c r="Q2296" s="11">
        <v>30</v>
      </c>
      <c r="R2296" t="str">
        <f>_xlfn.CONCAT(Tabel1[[#This Row],[KlubNr]]," - ",Tabel1[[#This Row],[Klubnavn]])</f>
        <v>186 - Greve Golfklub</v>
      </c>
      <c r="S2296">
        <f>Tabel1[[#This Row],[Fleks mænd]]+Tabel1[[#This Row],[Fleks damer]]</f>
        <v>499</v>
      </c>
      <c r="T2296">
        <f>Tabel1[[#This Row],[Junior drenge]]+Tabel1[[#This Row],[Junior piger]]+Tabel1[[#This Row],[Junior drenge uden banetill.]]+Tabel1[[#This Row],[Junior piger uden banetill.]]+Tabel1[[#This Row],[Senior mænd]]+Tabel1[[#This Row],[Senior damer]]</f>
        <v>806</v>
      </c>
      <c r="U2296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2296">
        <f>Tabel1[[#This Row],[Senior mænd]]+Tabel1[[#This Row],[Senior damer]]</f>
        <v>753</v>
      </c>
      <c r="W2296">
        <f>Tabel1[[#This Row],[Langdist mænd]]+Tabel1[[#This Row],[Langdist damer]]</f>
        <v>30</v>
      </c>
      <c r="X2296">
        <f>Tabel1[[#This Row],[I alt]]</f>
        <v>1335</v>
      </c>
      <c r="Y2296">
        <f>Tabel1[[#This Row],[Passive]]</f>
        <v>30</v>
      </c>
      <c r="Z2296">
        <f>Tabel1[[#This Row],[Total Aktive]]+Tabel1[[#This Row],[Total Passive]]</f>
        <v>1365</v>
      </c>
    </row>
    <row r="2297" spans="1:26" x14ac:dyDescent="0.2">
      <c r="A2297">
        <v>2023</v>
      </c>
      <c r="B2297">
        <v>180</v>
      </c>
      <c r="C2297" t="s">
        <v>165</v>
      </c>
      <c r="D2297">
        <v>1</v>
      </c>
      <c r="E2297">
        <v>0</v>
      </c>
      <c r="F2297">
        <v>0</v>
      </c>
      <c r="G2297">
        <v>0</v>
      </c>
      <c r="H2297">
        <v>542</v>
      </c>
      <c r="I2297">
        <v>201</v>
      </c>
      <c r="J2297">
        <v>0</v>
      </c>
      <c r="K2297">
        <v>0</v>
      </c>
      <c r="L2297">
        <v>0</v>
      </c>
      <c r="M2297">
        <v>0</v>
      </c>
      <c r="N2297">
        <v>0</v>
      </c>
      <c r="O2297" s="11">
        <v>0</v>
      </c>
      <c r="P2297" s="12">
        <v>744</v>
      </c>
      <c r="Q2297" s="11">
        <v>1</v>
      </c>
      <c r="R2297" t="str">
        <f>_xlfn.CONCAT(Tabel1[[#This Row],[KlubNr]]," - ",Tabel1[[#This Row],[Klubnavn]])</f>
        <v>180 - Gudhjem Golfklub</v>
      </c>
      <c r="S2297">
        <f>Tabel1[[#This Row],[Fleks mænd]]+Tabel1[[#This Row],[Fleks damer]]</f>
        <v>0</v>
      </c>
      <c r="T2297">
        <f>Tabel1[[#This Row],[Junior drenge]]+Tabel1[[#This Row],[Junior piger]]+Tabel1[[#This Row],[Junior drenge uden banetill.]]+Tabel1[[#This Row],[Junior piger uden banetill.]]+Tabel1[[#This Row],[Senior mænd]]+Tabel1[[#This Row],[Senior damer]]</f>
        <v>744</v>
      </c>
      <c r="U2297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297">
        <f>Tabel1[[#This Row],[Senior mænd]]+Tabel1[[#This Row],[Senior damer]]</f>
        <v>743</v>
      </c>
      <c r="W2297">
        <f>Tabel1[[#This Row],[Langdist mænd]]+Tabel1[[#This Row],[Langdist damer]]</f>
        <v>0</v>
      </c>
      <c r="X2297">
        <f>Tabel1[[#This Row],[I alt]]</f>
        <v>744</v>
      </c>
      <c r="Y2297">
        <f>Tabel1[[#This Row],[Passive]]</f>
        <v>1</v>
      </c>
      <c r="Z2297">
        <f>Tabel1[[#This Row],[Total Aktive]]+Tabel1[[#This Row],[Total Passive]]</f>
        <v>745</v>
      </c>
    </row>
    <row r="2298" spans="1:26" x14ac:dyDescent="0.2">
      <c r="A2298">
        <v>2023</v>
      </c>
      <c r="B2298">
        <v>194</v>
      </c>
      <c r="C2298" t="s">
        <v>207</v>
      </c>
      <c r="D2298">
        <v>0</v>
      </c>
      <c r="E2298">
        <v>0</v>
      </c>
      <c r="F2298">
        <v>0</v>
      </c>
      <c r="G2298">
        <v>0</v>
      </c>
      <c r="H2298">
        <v>0</v>
      </c>
      <c r="I2298">
        <v>0</v>
      </c>
      <c r="J2298">
        <v>6</v>
      </c>
      <c r="K2298">
        <v>0</v>
      </c>
      <c r="L2298">
        <v>690</v>
      </c>
      <c r="M2298">
        <v>129</v>
      </c>
      <c r="N2298">
        <v>0</v>
      </c>
      <c r="O2298" s="11">
        <v>0</v>
      </c>
      <c r="P2298" s="12">
        <v>825</v>
      </c>
      <c r="Q2298" s="11">
        <v>0</v>
      </c>
      <c r="R2298" t="str">
        <f>_xlfn.CONCAT(Tabel1[[#This Row],[KlubNr]]," - ",Tabel1[[#This Row],[Klubnavn]])</f>
        <v>194 - Gudme Golf Club</v>
      </c>
      <c r="S2298">
        <f>Tabel1[[#This Row],[Fleks mænd]]+Tabel1[[#This Row],[Fleks damer]]</f>
        <v>819</v>
      </c>
      <c r="T2298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2298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298">
        <f>Tabel1[[#This Row],[Senior mænd]]+Tabel1[[#This Row],[Senior damer]]</f>
        <v>0</v>
      </c>
      <c r="W2298">
        <f>Tabel1[[#This Row],[Langdist mænd]]+Tabel1[[#This Row],[Langdist damer]]</f>
        <v>0</v>
      </c>
      <c r="X2298">
        <f>Tabel1[[#This Row],[I alt]]</f>
        <v>825</v>
      </c>
      <c r="Y2298">
        <f>Tabel1[[#This Row],[Passive]]</f>
        <v>0</v>
      </c>
      <c r="Z2298">
        <f>Tabel1[[#This Row],[Total Aktive]]+Tabel1[[#This Row],[Total Passive]]</f>
        <v>825</v>
      </c>
    </row>
    <row r="2299" spans="1:26" x14ac:dyDescent="0.2">
      <c r="A2299">
        <v>2023</v>
      </c>
      <c r="B2299">
        <v>45</v>
      </c>
      <c r="C2299" t="s">
        <v>97</v>
      </c>
      <c r="D2299">
        <v>47</v>
      </c>
      <c r="E2299">
        <v>19</v>
      </c>
      <c r="F2299">
        <v>3</v>
      </c>
      <c r="G2299">
        <v>2</v>
      </c>
      <c r="H2299">
        <v>448</v>
      </c>
      <c r="I2299">
        <v>220</v>
      </c>
      <c r="J2299">
        <v>0</v>
      </c>
      <c r="K2299">
        <v>0</v>
      </c>
      <c r="L2299">
        <v>62</v>
      </c>
      <c r="M2299">
        <v>32</v>
      </c>
      <c r="N2299">
        <v>4</v>
      </c>
      <c r="O2299" s="11">
        <v>1</v>
      </c>
      <c r="P2299" s="12">
        <v>838</v>
      </c>
      <c r="Q2299" s="11">
        <v>93</v>
      </c>
      <c r="R2299" t="str">
        <f>_xlfn.CONCAT(Tabel1[[#This Row],[KlubNr]]," - ",Tabel1[[#This Row],[Klubnavn]])</f>
        <v>45 - Gyttegård Golf Klub</v>
      </c>
      <c r="S2299">
        <f>Tabel1[[#This Row],[Fleks mænd]]+Tabel1[[#This Row],[Fleks damer]]</f>
        <v>94</v>
      </c>
      <c r="T2299">
        <f>Tabel1[[#This Row],[Junior drenge]]+Tabel1[[#This Row],[Junior piger]]+Tabel1[[#This Row],[Junior drenge uden banetill.]]+Tabel1[[#This Row],[Junior piger uden banetill.]]+Tabel1[[#This Row],[Senior mænd]]+Tabel1[[#This Row],[Senior damer]]</f>
        <v>739</v>
      </c>
      <c r="U2299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2299">
        <f>Tabel1[[#This Row],[Senior mænd]]+Tabel1[[#This Row],[Senior damer]]</f>
        <v>668</v>
      </c>
      <c r="W2299">
        <f>Tabel1[[#This Row],[Langdist mænd]]+Tabel1[[#This Row],[Langdist damer]]</f>
        <v>5</v>
      </c>
      <c r="X2299">
        <f>Tabel1[[#This Row],[I alt]]</f>
        <v>838</v>
      </c>
      <c r="Y2299">
        <f>Tabel1[[#This Row],[Passive]]</f>
        <v>93</v>
      </c>
      <c r="Z2299">
        <f>Tabel1[[#This Row],[Total Aktive]]+Tabel1[[#This Row],[Total Passive]]</f>
        <v>931</v>
      </c>
    </row>
    <row r="2300" spans="1:26" x14ac:dyDescent="0.2">
      <c r="A2300">
        <v>2023</v>
      </c>
      <c r="B2300">
        <v>31</v>
      </c>
      <c r="C2300" t="s">
        <v>74</v>
      </c>
      <c r="D2300">
        <v>34</v>
      </c>
      <c r="E2300">
        <v>6</v>
      </c>
      <c r="F2300">
        <v>0</v>
      </c>
      <c r="G2300">
        <v>0</v>
      </c>
      <c r="H2300">
        <v>559</v>
      </c>
      <c r="I2300">
        <v>216</v>
      </c>
      <c r="J2300">
        <v>0</v>
      </c>
      <c r="K2300">
        <v>0</v>
      </c>
      <c r="L2300">
        <v>68</v>
      </c>
      <c r="M2300">
        <v>49</v>
      </c>
      <c r="N2300">
        <v>5</v>
      </c>
      <c r="O2300" s="11">
        <v>2</v>
      </c>
      <c r="P2300" s="12">
        <v>939</v>
      </c>
      <c r="Q2300" s="11">
        <v>43</v>
      </c>
      <c r="R2300" t="str">
        <f>_xlfn.CONCAT(Tabel1[[#This Row],[KlubNr]]," - ",Tabel1[[#This Row],[Klubnavn]])</f>
        <v>31 - Haderslev Golfklub</v>
      </c>
      <c r="S2300">
        <f>Tabel1[[#This Row],[Fleks mænd]]+Tabel1[[#This Row],[Fleks damer]]</f>
        <v>117</v>
      </c>
      <c r="T2300">
        <f>Tabel1[[#This Row],[Junior drenge]]+Tabel1[[#This Row],[Junior piger]]+Tabel1[[#This Row],[Junior drenge uden banetill.]]+Tabel1[[#This Row],[Junior piger uden banetill.]]+Tabel1[[#This Row],[Senior mænd]]+Tabel1[[#This Row],[Senior damer]]</f>
        <v>815</v>
      </c>
      <c r="U2300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2300">
        <f>Tabel1[[#This Row],[Senior mænd]]+Tabel1[[#This Row],[Senior damer]]</f>
        <v>775</v>
      </c>
      <c r="W2300">
        <f>Tabel1[[#This Row],[Langdist mænd]]+Tabel1[[#This Row],[Langdist damer]]</f>
        <v>7</v>
      </c>
      <c r="X2300">
        <f>Tabel1[[#This Row],[I alt]]</f>
        <v>939</v>
      </c>
      <c r="Y2300">
        <f>Tabel1[[#This Row],[Passive]]</f>
        <v>43</v>
      </c>
      <c r="Z2300">
        <f>Tabel1[[#This Row],[Total Aktive]]+Tabel1[[#This Row],[Total Passive]]</f>
        <v>982</v>
      </c>
    </row>
    <row r="2301" spans="1:26" x14ac:dyDescent="0.2">
      <c r="A2301">
        <v>2023</v>
      </c>
      <c r="B2301">
        <v>114</v>
      </c>
      <c r="C2301" t="s">
        <v>103</v>
      </c>
      <c r="D2301">
        <v>10</v>
      </c>
      <c r="E2301">
        <v>0</v>
      </c>
      <c r="F2301">
        <v>1</v>
      </c>
      <c r="G2301">
        <v>0</v>
      </c>
      <c r="H2301">
        <v>395</v>
      </c>
      <c r="I2301">
        <v>175</v>
      </c>
      <c r="J2301">
        <v>0</v>
      </c>
      <c r="K2301">
        <v>0</v>
      </c>
      <c r="L2301">
        <v>67</v>
      </c>
      <c r="M2301">
        <v>50</v>
      </c>
      <c r="N2301">
        <v>13</v>
      </c>
      <c r="O2301" s="11">
        <v>8</v>
      </c>
      <c r="P2301" s="12">
        <v>719</v>
      </c>
      <c r="Q2301" s="11">
        <v>26</v>
      </c>
      <c r="R2301" t="str">
        <f>_xlfn.CONCAT(Tabel1[[#This Row],[KlubNr]]," - ",Tabel1[[#This Row],[Klubnavn]])</f>
        <v>114 - Hals Seaside Golf</v>
      </c>
      <c r="S2301">
        <f>Tabel1[[#This Row],[Fleks mænd]]+Tabel1[[#This Row],[Fleks damer]]</f>
        <v>117</v>
      </c>
      <c r="T2301">
        <f>Tabel1[[#This Row],[Junior drenge]]+Tabel1[[#This Row],[Junior piger]]+Tabel1[[#This Row],[Junior drenge uden banetill.]]+Tabel1[[#This Row],[Junior piger uden banetill.]]+Tabel1[[#This Row],[Senior mænd]]+Tabel1[[#This Row],[Senior damer]]</f>
        <v>581</v>
      </c>
      <c r="U2301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2301">
        <f>Tabel1[[#This Row],[Senior mænd]]+Tabel1[[#This Row],[Senior damer]]</f>
        <v>570</v>
      </c>
      <c r="W2301">
        <f>Tabel1[[#This Row],[Langdist mænd]]+Tabel1[[#This Row],[Langdist damer]]</f>
        <v>21</v>
      </c>
      <c r="X2301">
        <f>Tabel1[[#This Row],[I alt]]</f>
        <v>719</v>
      </c>
      <c r="Y2301">
        <f>Tabel1[[#This Row],[Passive]]</f>
        <v>26</v>
      </c>
      <c r="Z2301">
        <f>Tabel1[[#This Row],[Total Aktive]]+Tabel1[[#This Row],[Total Passive]]</f>
        <v>745</v>
      </c>
    </row>
    <row r="2302" spans="1:26" x14ac:dyDescent="0.2">
      <c r="A2302">
        <v>2023</v>
      </c>
      <c r="B2302">
        <v>119</v>
      </c>
      <c r="C2302" t="s">
        <v>174</v>
      </c>
      <c r="D2302">
        <v>8</v>
      </c>
      <c r="E2302">
        <v>2</v>
      </c>
      <c r="F2302">
        <v>6</v>
      </c>
      <c r="G2302">
        <v>2</v>
      </c>
      <c r="H2302">
        <v>219</v>
      </c>
      <c r="I2302">
        <v>115</v>
      </c>
      <c r="J2302">
        <v>0</v>
      </c>
      <c r="K2302">
        <v>0</v>
      </c>
      <c r="L2302">
        <v>31</v>
      </c>
      <c r="M2302">
        <v>16</v>
      </c>
      <c r="N2302">
        <v>24</v>
      </c>
      <c r="O2302" s="11">
        <v>6</v>
      </c>
      <c r="P2302" s="12">
        <v>429</v>
      </c>
      <c r="Q2302" s="11">
        <v>13</v>
      </c>
      <c r="R2302" t="str">
        <f>_xlfn.CONCAT(Tabel1[[#This Row],[KlubNr]]," - ",Tabel1[[#This Row],[Klubnavn]])</f>
        <v>119 - Halsted Kloster Golfklub</v>
      </c>
      <c r="S2302">
        <f>Tabel1[[#This Row],[Fleks mænd]]+Tabel1[[#This Row],[Fleks damer]]</f>
        <v>47</v>
      </c>
      <c r="T2302">
        <f>Tabel1[[#This Row],[Junior drenge]]+Tabel1[[#This Row],[Junior piger]]+Tabel1[[#This Row],[Junior drenge uden banetill.]]+Tabel1[[#This Row],[Junior piger uden banetill.]]+Tabel1[[#This Row],[Senior mænd]]+Tabel1[[#This Row],[Senior damer]]</f>
        <v>352</v>
      </c>
      <c r="U2302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302">
        <f>Tabel1[[#This Row],[Senior mænd]]+Tabel1[[#This Row],[Senior damer]]</f>
        <v>334</v>
      </c>
      <c r="W2302">
        <f>Tabel1[[#This Row],[Langdist mænd]]+Tabel1[[#This Row],[Langdist damer]]</f>
        <v>30</v>
      </c>
      <c r="X2302">
        <f>Tabel1[[#This Row],[I alt]]</f>
        <v>429</v>
      </c>
      <c r="Y2302">
        <f>Tabel1[[#This Row],[Passive]]</f>
        <v>13</v>
      </c>
      <c r="Z2302">
        <f>Tabel1[[#This Row],[Total Aktive]]+Tabel1[[#This Row],[Total Passive]]</f>
        <v>442</v>
      </c>
    </row>
    <row r="2303" spans="1:26" x14ac:dyDescent="0.2">
      <c r="A2303">
        <v>2023</v>
      </c>
      <c r="B2303">
        <v>112</v>
      </c>
      <c r="C2303" t="s">
        <v>66</v>
      </c>
      <c r="D2303">
        <v>20</v>
      </c>
      <c r="E2303">
        <v>7</v>
      </c>
      <c r="F2303">
        <v>14</v>
      </c>
      <c r="G2303">
        <v>6</v>
      </c>
      <c r="H2303">
        <v>579</v>
      </c>
      <c r="I2303">
        <v>236</v>
      </c>
      <c r="J2303">
        <v>0</v>
      </c>
      <c r="K2303">
        <v>0</v>
      </c>
      <c r="L2303">
        <v>80</v>
      </c>
      <c r="M2303">
        <v>41</v>
      </c>
      <c r="N2303">
        <v>0</v>
      </c>
      <c r="O2303" s="11">
        <v>0</v>
      </c>
      <c r="P2303" s="12">
        <v>983</v>
      </c>
      <c r="Q2303" s="11">
        <v>3</v>
      </c>
      <c r="R2303" t="str">
        <f>_xlfn.CONCAT(Tabel1[[#This Row],[KlubNr]]," - ",Tabel1[[#This Row],[Klubnavn]])</f>
        <v>112 - Hammel Golf Klub</v>
      </c>
      <c r="S2303">
        <f>Tabel1[[#This Row],[Fleks mænd]]+Tabel1[[#This Row],[Fleks damer]]</f>
        <v>121</v>
      </c>
      <c r="T2303">
        <f>Tabel1[[#This Row],[Junior drenge]]+Tabel1[[#This Row],[Junior piger]]+Tabel1[[#This Row],[Junior drenge uden banetill.]]+Tabel1[[#This Row],[Junior piger uden banetill.]]+Tabel1[[#This Row],[Senior mænd]]+Tabel1[[#This Row],[Senior damer]]</f>
        <v>862</v>
      </c>
      <c r="U2303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2303">
        <f>Tabel1[[#This Row],[Senior mænd]]+Tabel1[[#This Row],[Senior damer]]</f>
        <v>815</v>
      </c>
      <c r="W2303">
        <f>Tabel1[[#This Row],[Langdist mænd]]+Tabel1[[#This Row],[Langdist damer]]</f>
        <v>0</v>
      </c>
      <c r="X2303">
        <f>Tabel1[[#This Row],[I alt]]</f>
        <v>983</v>
      </c>
      <c r="Y2303">
        <f>Tabel1[[#This Row],[Passive]]</f>
        <v>3</v>
      </c>
      <c r="Z2303">
        <f>Tabel1[[#This Row],[Total Aktive]]+Tabel1[[#This Row],[Total Passive]]</f>
        <v>986</v>
      </c>
    </row>
    <row r="2304" spans="1:26" x14ac:dyDescent="0.2">
      <c r="A2304">
        <v>2023</v>
      </c>
      <c r="B2304">
        <v>133</v>
      </c>
      <c r="C2304" t="s">
        <v>230</v>
      </c>
      <c r="D2304">
        <v>6</v>
      </c>
      <c r="E2304">
        <v>2</v>
      </c>
      <c r="F2304">
        <v>3</v>
      </c>
      <c r="G2304">
        <v>1</v>
      </c>
      <c r="H2304">
        <v>331</v>
      </c>
      <c r="I2304">
        <v>131</v>
      </c>
      <c r="J2304">
        <v>0</v>
      </c>
      <c r="K2304">
        <v>0</v>
      </c>
      <c r="L2304">
        <v>115</v>
      </c>
      <c r="M2304">
        <v>57</v>
      </c>
      <c r="N2304">
        <v>4</v>
      </c>
      <c r="O2304" s="11">
        <v>1</v>
      </c>
      <c r="P2304" s="12">
        <v>651</v>
      </c>
      <c r="Q2304" s="11">
        <v>2</v>
      </c>
      <c r="R2304" t="str">
        <f>_xlfn.CONCAT(Tabel1[[#This Row],[KlubNr]]," - ",Tabel1[[#This Row],[Klubnavn]])</f>
        <v xml:space="preserve">133 - Harekær </v>
      </c>
      <c r="S2304">
        <f>Tabel1[[#This Row],[Fleks mænd]]+Tabel1[[#This Row],[Fleks damer]]</f>
        <v>172</v>
      </c>
      <c r="T2304">
        <f>Tabel1[[#This Row],[Junior drenge]]+Tabel1[[#This Row],[Junior piger]]+Tabel1[[#This Row],[Junior drenge uden banetill.]]+Tabel1[[#This Row],[Junior piger uden banetill.]]+Tabel1[[#This Row],[Senior mænd]]+Tabel1[[#This Row],[Senior damer]]</f>
        <v>474</v>
      </c>
      <c r="U2304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2304">
        <f>Tabel1[[#This Row],[Senior mænd]]+Tabel1[[#This Row],[Senior damer]]</f>
        <v>462</v>
      </c>
      <c r="W2304">
        <f>Tabel1[[#This Row],[Langdist mænd]]+Tabel1[[#This Row],[Langdist damer]]</f>
        <v>5</v>
      </c>
      <c r="X2304">
        <f>Tabel1[[#This Row],[I alt]]</f>
        <v>651</v>
      </c>
      <c r="Y2304">
        <f>Tabel1[[#This Row],[Passive]]</f>
        <v>2</v>
      </c>
      <c r="Z2304">
        <f>Tabel1[[#This Row],[Total Aktive]]+Tabel1[[#This Row],[Total Passive]]</f>
        <v>653</v>
      </c>
    </row>
    <row r="2305" spans="1:26" x14ac:dyDescent="0.2">
      <c r="A2305">
        <v>2023</v>
      </c>
      <c r="B2305">
        <v>126</v>
      </c>
      <c r="C2305" t="s">
        <v>143</v>
      </c>
      <c r="D2305">
        <v>4</v>
      </c>
      <c r="E2305">
        <v>2</v>
      </c>
      <c r="F2305">
        <v>1</v>
      </c>
      <c r="G2305">
        <v>0</v>
      </c>
      <c r="H2305">
        <v>262</v>
      </c>
      <c r="I2305">
        <v>106</v>
      </c>
      <c r="J2305">
        <v>0</v>
      </c>
      <c r="K2305">
        <v>0</v>
      </c>
      <c r="L2305">
        <v>50</v>
      </c>
      <c r="M2305">
        <v>7</v>
      </c>
      <c r="N2305">
        <v>10</v>
      </c>
      <c r="O2305" s="11">
        <v>6</v>
      </c>
      <c r="P2305" s="12">
        <v>448</v>
      </c>
      <c r="Q2305" s="11">
        <v>7</v>
      </c>
      <c r="R2305" t="str">
        <f>_xlfn.CONCAT(Tabel1[[#This Row],[KlubNr]]," - ",Tabel1[[#This Row],[Klubnavn]])</f>
        <v>126 - Harre Vig Golfklub</v>
      </c>
      <c r="S2305">
        <f>Tabel1[[#This Row],[Fleks mænd]]+Tabel1[[#This Row],[Fleks damer]]</f>
        <v>57</v>
      </c>
      <c r="T2305">
        <f>Tabel1[[#This Row],[Junior drenge]]+Tabel1[[#This Row],[Junior piger]]+Tabel1[[#This Row],[Junior drenge uden banetill.]]+Tabel1[[#This Row],[Junior piger uden banetill.]]+Tabel1[[#This Row],[Senior mænd]]+Tabel1[[#This Row],[Senior damer]]</f>
        <v>375</v>
      </c>
      <c r="U2305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2305">
        <f>Tabel1[[#This Row],[Senior mænd]]+Tabel1[[#This Row],[Senior damer]]</f>
        <v>368</v>
      </c>
      <c r="W2305">
        <f>Tabel1[[#This Row],[Langdist mænd]]+Tabel1[[#This Row],[Langdist damer]]</f>
        <v>16</v>
      </c>
      <c r="X2305">
        <f>Tabel1[[#This Row],[I alt]]</f>
        <v>448</v>
      </c>
      <c r="Y2305">
        <f>Tabel1[[#This Row],[Passive]]</f>
        <v>7</v>
      </c>
      <c r="Z2305">
        <f>Tabel1[[#This Row],[Total Aktive]]+Tabel1[[#This Row],[Total Passive]]</f>
        <v>455</v>
      </c>
    </row>
    <row r="2306" spans="1:26" x14ac:dyDescent="0.2">
      <c r="A2306">
        <v>2023</v>
      </c>
      <c r="B2306">
        <v>908</v>
      </c>
      <c r="C2306" t="s">
        <v>196</v>
      </c>
      <c r="D2306">
        <v>0</v>
      </c>
      <c r="E2306">
        <v>0</v>
      </c>
      <c r="F2306">
        <v>0</v>
      </c>
      <c r="G2306">
        <v>0</v>
      </c>
      <c r="H2306">
        <v>48</v>
      </c>
      <c r="I2306">
        <v>24</v>
      </c>
      <c r="J2306">
        <v>0</v>
      </c>
      <c r="K2306">
        <v>0</v>
      </c>
      <c r="L2306">
        <v>20</v>
      </c>
      <c r="M2306">
        <v>10</v>
      </c>
      <c r="N2306">
        <v>1</v>
      </c>
      <c r="O2306" s="11">
        <v>0</v>
      </c>
      <c r="P2306" s="12">
        <v>103</v>
      </c>
      <c r="Q2306" s="11">
        <v>119</v>
      </c>
      <c r="R2306" t="str">
        <f>_xlfn.CONCAT(Tabel1[[#This Row],[KlubNr]]," - ",Tabel1[[#This Row],[Klubnavn]])</f>
        <v>908 - Haunstrup Golf KS Aktiv Fritid</v>
      </c>
      <c r="S2306">
        <f>Tabel1[[#This Row],[Fleks mænd]]+Tabel1[[#This Row],[Fleks damer]]</f>
        <v>30</v>
      </c>
      <c r="T2306">
        <f>Tabel1[[#This Row],[Junior drenge]]+Tabel1[[#This Row],[Junior piger]]+Tabel1[[#This Row],[Junior drenge uden banetill.]]+Tabel1[[#This Row],[Junior piger uden banetill.]]+Tabel1[[#This Row],[Senior mænd]]+Tabel1[[#This Row],[Senior damer]]</f>
        <v>72</v>
      </c>
      <c r="U2306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306">
        <f>Tabel1[[#This Row],[Senior mænd]]+Tabel1[[#This Row],[Senior damer]]</f>
        <v>72</v>
      </c>
      <c r="W2306">
        <f>Tabel1[[#This Row],[Langdist mænd]]+Tabel1[[#This Row],[Langdist damer]]</f>
        <v>1</v>
      </c>
      <c r="X2306">
        <f>Tabel1[[#This Row],[I alt]]</f>
        <v>103</v>
      </c>
      <c r="Y2306">
        <f>Tabel1[[#This Row],[Passive]]</f>
        <v>119</v>
      </c>
      <c r="Z2306">
        <f>Tabel1[[#This Row],[Total Aktive]]+Tabel1[[#This Row],[Total Passive]]</f>
        <v>222</v>
      </c>
    </row>
    <row r="2307" spans="1:26" x14ac:dyDescent="0.2">
      <c r="A2307">
        <v>2023</v>
      </c>
      <c r="B2307">
        <v>50</v>
      </c>
      <c r="C2307" t="s">
        <v>52</v>
      </c>
      <c r="D2307">
        <v>3</v>
      </c>
      <c r="E2307">
        <v>3</v>
      </c>
      <c r="F2307">
        <v>13</v>
      </c>
      <c r="G2307">
        <v>12</v>
      </c>
      <c r="H2307">
        <v>752</v>
      </c>
      <c r="I2307">
        <v>268</v>
      </c>
      <c r="J2307">
        <v>2</v>
      </c>
      <c r="K2307">
        <v>0</v>
      </c>
      <c r="L2307">
        <v>382</v>
      </c>
      <c r="M2307">
        <v>166</v>
      </c>
      <c r="N2307">
        <v>0</v>
      </c>
      <c r="O2307" s="11">
        <v>0</v>
      </c>
      <c r="P2307" s="12">
        <v>1601</v>
      </c>
      <c r="Q2307" s="11">
        <v>0</v>
      </c>
      <c r="R2307" t="str">
        <f>_xlfn.CONCAT(Tabel1[[#This Row],[KlubNr]]," - ",Tabel1[[#This Row],[Klubnavn]])</f>
        <v>50 - Hedeland Golfklub</v>
      </c>
      <c r="S2307">
        <f>Tabel1[[#This Row],[Fleks mænd]]+Tabel1[[#This Row],[Fleks damer]]</f>
        <v>548</v>
      </c>
      <c r="T2307">
        <f>Tabel1[[#This Row],[Junior drenge]]+Tabel1[[#This Row],[Junior piger]]+Tabel1[[#This Row],[Junior drenge uden banetill.]]+Tabel1[[#This Row],[Junior piger uden banetill.]]+Tabel1[[#This Row],[Senior mænd]]+Tabel1[[#This Row],[Senior damer]]</f>
        <v>1051</v>
      </c>
      <c r="U2307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307">
        <f>Tabel1[[#This Row],[Senior mænd]]+Tabel1[[#This Row],[Senior damer]]</f>
        <v>1020</v>
      </c>
      <c r="W2307">
        <f>Tabel1[[#This Row],[Langdist mænd]]+Tabel1[[#This Row],[Langdist damer]]</f>
        <v>0</v>
      </c>
      <c r="X2307">
        <f>Tabel1[[#This Row],[I alt]]</f>
        <v>1601</v>
      </c>
      <c r="Y2307">
        <f>Tabel1[[#This Row],[Passive]]</f>
        <v>0</v>
      </c>
      <c r="Z2307">
        <f>Tabel1[[#This Row],[Total Aktive]]+Tabel1[[#This Row],[Total Passive]]</f>
        <v>1601</v>
      </c>
    </row>
    <row r="2308" spans="1:26" x14ac:dyDescent="0.2">
      <c r="A2308">
        <v>2023</v>
      </c>
      <c r="B2308">
        <v>171</v>
      </c>
      <c r="C2308" t="s">
        <v>192</v>
      </c>
      <c r="D2308">
        <v>3</v>
      </c>
      <c r="E2308">
        <v>0</v>
      </c>
      <c r="F2308">
        <v>0</v>
      </c>
      <c r="G2308">
        <v>0</v>
      </c>
      <c r="H2308">
        <v>129</v>
      </c>
      <c r="I2308">
        <v>69</v>
      </c>
      <c r="J2308">
        <v>0</v>
      </c>
      <c r="K2308">
        <v>0</v>
      </c>
      <c r="L2308">
        <v>0</v>
      </c>
      <c r="M2308">
        <v>1</v>
      </c>
      <c r="N2308">
        <v>0</v>
      </c>
      <c r="O2308" s="11">
        <v>0</v>
      </c>
      <c r="P2308" s="12">
        <v>202</v>
      </c>
      <c r="Q2308" s="11">
        <v>3</v>
      </c>
      <c r="R2308" t="str">
        <f>_xlfn.CONCAT(Tabel1[[#This Row],[KlubNr]]," - ",Tabel1[[#This Row],[Klubnavn]])</f>
        <v>171 - Hedens Golfklub</v>
      </c>
      <c r="S2308">
        <f>Tabel1[[#This Row],[Fleks mænd]]+Tabel1[[#This Row],[Fleks damer]]</f>
        <v>1</v>
      </c>
      <c r="T2308">
        <f>Tabel1[[#This Row],[Junior drenge]]+Tabel1[[#This Row],[Junior piger]]+Tabel1[[#This Row],[Junior drenge uden banetill.]]+Tabel1[[#This Row],[Junior piger uden banetill.]]+Tabel1[[#This Row],[Senior mænd]]+Tabel1[[#This Row],[Senior damer]]</f>
        <v>201</v>
      </c>
      <c r="U2308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2308">
        <f>Tabel1[[#This Row],[Senior mænd]]+Tabel1[[#This Row],[Senior damer]]</f>
        <v>198</v>
      </c>
      <c r="W2308">
        <f>Tabel1[[#This Row],[Langdist mænd]]+Tabel1[[#This Row],[Langdist damer]]</f>
        <v>0</v>
      </c>
      <c r="X2308">
        <f>Tabel1[[#This Row],[I alt]]</f>
        <v>202</v>
      </c>
      <c r="Y2308">
        <f>Tabel1[[#This Row],[Passive]]</f>
        <v>3</v>
      </c>
      <c r="Z2308">
        <f>Tabel1[[#This Row],[Total Aktive]]+Tabel1[[#This Row],[Total Passive]]</f>
        <v>205</v>
      </c>
    </row>
    <row r="2309" spans="1:26" x14ac:dyDescent="0.2">
      <c r="A2309">
        <v>2023</v>
      </c>
      <c r="B2309">
        <v>153</v>
      </c>
      <c r="C2309" t="s">
        <v>109</v>
      </c>
      <c r="D2309">
        <v>26</v>
      </c>
      <c r="E2309">
        <v>3</v>
      </c>
      <c r="F2309">
        <v>18</v>
      </c>
      <c r="G2309">
        <v>1</v>
      </c>
      <c r="H2309">
        <v>542</v>
      </c>
      <c r="I2309">
        <v>221</v>
      </c>
      <c r="J2309">
        <v>0</v>
      </c>
      <c r="K2309">
        <v>0</v>
      </c>
      <c r="L2309">
        <v>129</v>
      </c>
      <c r="M2309">
        <v>95</v>
      </c>
      <c r="N2309">
        <v>4</v>
      </c>
      <c r="O2309" s="11">
        <v>3</v>
      </c>
      <c r="P2309" s="12">
        <v>1042</v>
      </c>
      <c r="Q2309" s="11">
        <v>35</v>
      </c>
      <c r="R2309" t="str">
        <f>_xlfn.CONCAT(Tabel1[[#This Row],[KlubNr]]," - ",Tabel1[[#This Row],[Klubnavn]])</f>
        <v>153 - Hedensted Golf Klub</v>
      </c>
      <c r="S2309">
        <f>Tabel1[[#This Row],[Fleks mænd]]+Tabel1[[#This Row],[Fleks damer]]</f>
        <v>224</v>
      </c>
      <c r="T2309">
        <f>Tabel1[[#This Row],[Junior drenge]]+Tabel1[[#This Row],[Junior piger]]+Tabel1[[#This Row],[Junior drenge uden banetill.]]+Tabel1[[#This Row],[Junior piger uden banetill.]]+Tabel1[[#This Row],[Senior mænd]]+Tabel1[[#This Row],[Senior damer]]</f>
        <v>811</v>
      </c>
      <c r="U2309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2309">
        <f>Tabel1[[#This Row],[Senior mænd]]+Tabel1[[#This Row],[Senior damer]]</f>
        <v>763</v>
      </c>
      <c r="W2309">
        <f>Tabel1[[#This Row],[Langdist mænd]]+Tabel1[[#This Row],[Langdist damer]]</f>
        <v>7</v>
      </c>
      <c r="X2309">
        <f>Tabel1[[#This Row],[I alt]]</f>
        <v>1042</v>
      </c>
      <c r="Y2309">
        <f>Tabel1[[#This Row],[Passive]]</f>
        <v>35</v>
      </c>
      <c r="Z2309">
        <f>Tabel1[[#This Row],[Total Aktive]]+Tabel1[[#This Row],[Total Passive]]</f>
        <v>1077</v>
      </c>
    </row>
    <row r="2310" spans="1:26" x14ac:dyDescent="0.2">
      <c r="A2310">
        <v>2023</v>
      </c>
      <c r="B2310">
        <v>4</v>
      </c>
      <c r="C2310" t="s">
        <v>47</v>
      </c>
      <c r="D2310">
        <v>27</v>
      </c>
      <c r="E2310">
        <v>13</v>
      </c>
      <c r="F2310">
        <v>30</v>
      </c>
      <c r="G2310">
        <v>8</v>
      </c>
      <c r="H2310">
        <v>656</v>
      </c>
      <c r="I2310">
        <v>227</v>
      </c>
      <c r="J2310">
        <v>3</v>
      </c>
      <c r="K2310">
        <v>0</v>
      </c>
      <c r="L2310">
        <v>214</v>
      </c>
      <c r="M2310">
        <v>184</v>
      </c>
      <c r="N2310">
        <v>0</v>
      </c>
      <c r="O2310" s="11">
        <v>0</v>
      </c>
      <c r="P2310" s="12">
        <v>1362</v>
      </c>
      <c r="Q2310" s="11">
        <v>60</v>
      </c>
      <c r="R2310" t="str">
        <f>_xlfn.CONCAT(Tabel1[[#This Row],[KlubNr]]," - ",Tabel1[[#This Row],[Klubnavn]])</f>
        <v>4 - Helsingør Golf Club</v>
      </c>
      <c r="S2310">
        <f>Tabel1[[#This Row],[Fleks mænd]]+Tabel1[[#This Row],[Fleks damer]]</f>
        <v>398</v>
      </c>
      <c r="T2310">
        <f>Tabel1[[#This Row],[Junior drenge]]+Tabel1[[#This Row],[Junior piger]]+Tabel1[[#This Row],[Junior drenge uden banetill.]]+Tabel1[[#This Row],[Junior piger uden banetill.]]+Tabel1[[#This Row],[Senior mænd]]+Tabel1[[#This Row],[Senior damer]]</f>
        <v>961</v>
      </c>
      <c r="U2310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2310">
        <f>Tabel1[[#This Row],[Senior mænd]]+Tabel1[[#This Row],[Senior damer]]</f>
        <v>883</v>
      </c>
      <c r="W2310">
        <f>Tabel1[[#This Row],[Langdist mænd]]+Tabel1[[#This Row],[Langdist damer]]</f>
        <v>0</v>
      </c>
      <c r="X2310">
        <f>Tabel1[[#This Row],[I alt]]</f>
        <v>1362</v>
      </c>
      <c r="Y2310">
        <f>Tabel1[[#This Row],[Passive]]</f>
        <v>60</v>
      </c>
      <c r="Z2310">
        <f>Tabel1[[#This Row],[Total Aktive]]+Tabel1[[#This Row],[Total Passive]]</f>
        <v>1422</v>
      </c>
    </row>
    <row r="2311" spans="1:26" x14ac:dyDescent="0.2">
      <c r="A2311">
        <v>2023</v>
      </c>
      <c r="B2311">
        <v>66</v>
      </c>
      <c r="C2311" t="s">
        <v>164</v>
      </c>
      <c r="D2311">
        <v>8</v>
      </c>
      <c r="E2311">
        <v>4</v>
      </c>
      <c r="F2311">
        <v>0</v>
      </c>
      <c r="G2311">
        <v>0</v>
      </c>
      <c r="H2311">
        <v>221</v>
      </c>
      <c r="I2311">
        <v>103</v>
      </c>
      <c r="J2311">
        <v>0</v>
      </c>
      <c r="K2311">
        <v>0</v>
      </c>
      <c r="L2311">
        <v>40</v>
      </c>
      <c r="M2311">
        <v>21</v>
      </c>
      <c r="N2311">
        <v>205</v>
      </c>
      <c r="O2311" s="11">
        <v>118</v>
      </c>
      <c r="P2311" s="12">
        <v>720</v>
      </c>
      <c r="Q2311" s="11">
        <v>6</v>
      </c>
      <c r="R2311" t="str">
        <f>_xlfn.CONCAT(Tabel1[[#This Row],[KlubNr]]," - ",Tabel1[[#This Row],[Klubnavn]])</f>
        <v>66 - Henne Golfklub</v>
      </c>
      <c r="S2311">
        <f>Tabel1[[#This Row],[Fleks mænd]]+Tabel1[[#This Row],[Fleks damer]]</f>
        <v>61</v>
      </c>
      <c r="T2311">
        <f>Tabel1[[#This Row],[Junior drenge]]+Tabel1[[#This Row],[Junior piger]]+Tabel1[[#This Row],[Junior drenge uden banetill.]]+Tabel1[[#This Row],[Junior piger uden banetill.]]+Tabel1[[#This Row],[Senior mænd]]+Tabel1[[#This Row],[Senior damer]]</f>
        <v>336</v>
      </c>
      <c r="U2311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2311">
        <f>Tabel1[[#This Row],[Senior mænd]]+Tabel1[[#This Row],[Senior damer]]</f>
        <v>324</v>
      </c>
      <c r="W2311">
        <f>Tabel1[[#This Row],[Langdist mænd]]+Tabel1[[#This Row],[Langdist damer]]</f>
        <v>323</v>
      </c>
      <c r="X2311">
        <f>Tabel1[[#This Row],[I alt]]</f>
        <v>720</v>
      </c>
      <c r="Y2311">
        <f>Tabel1[[#This Row],[Passive]]</f>
        <v>6</v>
      </c>
      <c r="Z2311">
        <f>Tabel1[[#This Row],[Total Aktive]]+Tabel1[[#This Row],[Total Passive]]</f>
        <v>726</v>
      </c>
    </row>
    <row r="2312" spans="1:26" x14ac:dyDescent="0.2">
      <c r="A2312">
        <v>2023</v>
      </c>
      <c r="B2312">
        <v>15</v>
      </c>
      <c r="C2312" t="s">
        <v>43</v>
      </c>
      <c r="D2312">
        <v>39</v>
      </c>
      <c r="E2312">
        <v>10</v>
      </c>
      <c r="F2312">
        <v>6</v>
      </c>
      <c r="G2312">
        <v>7</v>
      </c>
      <c r="H2312">
        <v>707</v>
      </c>
      <c r="I2312">
        <v>384</v>
      </c>
      <c r="J2312">
        <v>1</v>
      </c>
      <c r="K2312">
        <v>0</v>
      </c>
      <c r="L2312">
        <v>184</v>
      </c>
      <c r="M2312">
        <v>81</v>
      </c>
      <c r="N2312">
        <v>4</v>
      </c>
      <c r="O2312" s="11">
        <v>0</v>
      </c>
      <c r="P2312" s="12">
        <v>1423</v>
      </c>
      <c r="Q2312" s="11">
        <v>22</v>
      </c>
      <c r="R2312" t="str">
        <f>_xlfn.CONCAT(Tabel1[[#This Row],[KlubNr]]," - ",Tabel1[[#This Row],[Klubnavn]])</f>
        <v>15 - Herning Golf Klub</v>
      </c>
      <c r="S2312">
        <f>Tabel1[[#This Row],[Fleks mænd]]+Tabel1[[#This Row],[Fleks damer]]</f>
        <v>265</v>
      </c>
      <c r="T2312">
        <f>Tabel1[[#This Row],[Junior drenge]]+Tabel1[[#This Row],[Junior piger]]+Tabel1[[#This Row],[Junior drenge uden banetill.]]+Tabel1[[#This Row],[Junior piger uden banetill.]]+Tabel1[[#This Row],[Senior mænd]]+Tabel1[[#This Row],[Senior damer]]</f>
        <v>1153</v>
      </c>
      <c r="U2312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2312">
        <f>Tabel1[[#This Row],[Senior mænd]]+Tabel1[[#This Row],[Senior damer]]</f>
        <v>1091</v>
      </c>
      <c r="W2312">
        <f>Tabel1[[#This Row],[Langdist mænd]]+Tabel1[[#This Row],[Langdist damer]]</f>
        <v>4</v>
      </c>
      <c r="X2312">
        <f>Tabel1[[#This Row],[I alt]]</f>
        <v>1423</v>
      </c>
      <c r="Y2312">
        <f>Tabel1[[#This Row],[Passive]]</f>
        <v>22</v>
      </c>
      <c r="Z2312">
        <f>Tabel1[[#This Row],[Total Aktive]]+Tabel1[[#This Row],[Total Passive]]</f>
        <v>1445</v>
      </c>
    </row>
    <row r="2313" spans="1:26" x14ac:dyDescent="0.2">
      <c r="A2313">
        <v>2023</v>
      </c>
      <c r="B2313">
        <v>17</v>
      </c>
      <c r="C2313" t="s">
        <v>51</v>
      </c>
      <c r="D2313">
        <v>54</v>
      </c>
      <c r="E2313">
        <v>21</v>
      </c>
      <c r="F2313">
        <v>15</v>
      </c>
      <c r="G2313">
        <v>13</v>
      </c>
      <c r="H2313">
        <v>668</v>
      </c>
      <c r="I2313">
        <v>302</v>
      </c>
      <c r="J2313">
        <v>1</v>
      </c>
      <c r="K2313">
        <v>0</v>
      </c>
      <c r="L2313">
        <v>160</v>
      </c>
      <c r="M2313">
        <v>92</v>
      </c>
      <c r="N2313">
        <v>8</v>
      </c>
      <c r="O2313" s="11">
        <v>2</v>
      </c>
      <c r="P2313" s="12">
        <v>1336</v>
      </c>
      <c r="Q2313" s="11">
        <v>71</v>
      </c>
      <c r="R2313" t="str">
        <f>_xlfn.CONCAT(Tabel1[[#This Row],[KlubNr]]," - ",Tabel1[[#This Row],[Klubnavn]])</f>
        <v>17 - Hillerød Golf Klub</v>
      </c>
      <c r="S2313">
        <f>Tabel1[[#This Row],[Fleks mænd]]+Tabel1[[#This Row],[Fleks damer]]</f>
        <v>252</v>
      </c>
      <c r="T2313">
        <f>Tabel1[[#This Row],[Junior drenge]]+Tabel1[[#This Row],[Junior piger]]+Tabel1[[#This Row],[Junior drenge uden banetill.]]+Tabel1[[#This Row],[Junior piger uden banetill.]]+Tabel1[[#This Row],[Senior mænd]]+Tabel1[[#This Row],[Senior damer]]</f>
        <v>1073</v>
      </c>
      <c r="U2313">
        <f>Tabel1[[#This Row],[Junior drenge]]+Tabel1[[#This Row],[Junior piger]]+Tabel1[[#This Row],[Junior drenge uden banetill.]]+Tabel1[[#This Row],[Junior piger uden banetill.]]+Tabel1[[#This Row],[Fleks drenge]]+Tabel1[[#This Row],[Fleks piger]]</f>
        <v>104</v>
      </c>
      <c r="V2313">
        <f>Tabel1[[#This Row],[Senior mænd]]+Tabel1[[#This Row],[Senior damer]]</f>
        <v>970</v>
      </c>
      <c r="W2313">
        <f>Tabel1[[#This Row],[Langdist mænd]]+Tabel1[[#This Row],[Langdist damer]]</f>
        <v>10</v>
      </c>
      <c r="X2313">
        <f>Tabel1[[#This Row],[I alt]]</f>
        <v>1336</v>
      </c>
      <c r="Y2313">
        <f>Tabel1[[#This Row],[Passive]]</f>
        <v>71</v>
      </c>
      <c r="Z2313">
        <f>Tabel1[[#This Row],[Total Aktive]]+Tabel1[[#This Row],[Total Passive]]</f>
        <v>1407</v>
      </c>
    </row>
    <row r="2314" spans="1:26" x14ac:dyDescent="0.2">
      <c r="A2314">
        <v>2023</v>
      </c>
      <c r="B2314">
        <v>140</v>
      </c>
      <c r="C2314" t="s">
        <v>115</v>
      </c>
      <c r="D2314">
        <v>7</v>
      </c>
      <c r="E2314">
        <v>3</v>
      </c>
      <c r="F2314">
        <v>9</v>
      </c>
      <c r="G2314">
        <v>3</v>
      </c>
      <c r="H2314">
        <v>421</v>
      </c>
      <c r="I2314">
        <v>179</v>
      </c>
      <c r="J2314">
        <v>0</v>
      </c>
      <c r="K2314">
        <v>0</v>
      </c>
      <c r="L2314">
        <v>182</v>
      </c>
      <c r="M2314">
        <v>97</v>
      </c>
      <c r="N2314">
        <v>7</v>
      </c>
      <c r="O2314" s="11">
        <v>2</v>
      </c>
      <c r="P2314" s="12">
        <v>910</v>
      </c>
      <c r="Q2314" s="11">
        <v>3</v>
      </c>
      <c r="R2314" t="str">
        <f>_xlfn.CONCAT(Tabel1[[#This Row],[KlubNr]]," - ",Tabel1[[#This Row],[Klubnavn]])</f>
        <v>140 - Himmelbjerg Golf Club</v>
      </c>
      <c r="S2314">
        <f>Tabel1[[#This Row],[Fleks mænd]]+Tabel1[[#This Row],[Fleks damer]]</f>
        <v>279</v>
      </c>
      <c r="T2314">
        <f>Tabel1[[#This Row],[Junior drenge]]+Tabel1[[#This Row],[Junior piger]]+Tabel1[[#This Row],[Junior drenge uden banetill.]]+Tabel1[[#This Row],[Junior piger uden banetill.]]+Tabel1[[#This Row],[Senior mænd]]+Tabel1[[#This Row],[Senior damer]]</f>
        <v>622</v>
      </c>
      <c r="U2314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2314">
        <f>Tabel1[[#This Row],[Senior mænd]]+Tabel1[[#This Row],[Senior damer]]</f>
        <v>600</v>
      </c>
      <c r="W2314">
        <f>Tabel1[[#This Row],[Langdist mænd]]+Tabel1[[#This Row],[Langdist damer]]</f>
        <v>9</v>
      </c>
      <c r="X2314">
        <f>Tabel1[[#This Row],[I alt]]</f>
        <v>910</v>
      </c>
      <c r="Y2314">
        <f>Tabel1[[#This Row],[Passive]]</f>
        <v>3</v>
      </c>
      <c r="Z2314">
        <f>Tabel1[[#This Row],[Total Aktive]]+Tabel1[[#This Row],[Total Passive]]</f>
        <v>913</v>
      </c>
    </row>
    <row r="2315" spans="1:26" x14ac:dyDescent="0.2">
      <c r="A2315">
        <v>2023</v>
      </c>
      <c r="B2315">
        <v>48</v>
      </c>
      <c r="C2315" t="s">
        <v>151</v>
      </c>
      <c r="D2315">
        <v>68</v>
      </c>
      <c r="E2315">
        <v>21</v>
      </c>
      <c r="F2315">
        <v>18</v>
      </c>
      <c r="G2315">
        <v>8</v>
      </c>
      <c r="H2315">
        <v>379</v>
      </c>
      <c r="I2315">
        <v>177</v>
      </c>
      <c r="J2315">
        <v>0</v>
      </c>
      <c r="K2315">
        <v>0</v>
      </c>
      <c r="L2315">
        <v>15</v>
      </c>
      <c r="M2315">
        <v>7</v>
      </c>
      <c r="N2315">
        <v>0</v>
      </c>
      <c r="O2315" s="11">
        <v>0</v>
      </c>
      <c r="P2315" s="12">
        <v>693</v>
      </c>
      <c r="Q2315" s="11">
        <v>0</v>
      </c>
      <c r="R2315" t="str">
        <f>_xlfn.CONCAT(Tabel1[[#This Row],[KlubNr]]," - ",Tabel1[[#This Row],[Klubnavn]])</f>
        <v>48 - Himmerland Golf Klub</v>
      </c>
      <c r="S2315">
        <f>Tabel1[[#This Row],[Fleks mænd]]+Tabel1[[#This Row],[Fleks damer]]</f>
        <v>22</v>
      </c>
      <c r="T2315">
        <f>Tabel1[[#This Row],[Junior drenge]]+Tabel1[[#This Row],[Junior piger]]+Tabel1[[#This Row],[Junior drenge uden banetill.]]+Tabel1[[#This Row],[Junior piger uden banetill.]]+Tabel1[[#This Row],[Senior mænd]]+Tabel1[[#This Row],[Senior damer]]</f>
        <v>671</v>
      </c>
      <c r="U2315">
        <f>Tabel1[[#This Row],[Junior drenge]]+Tabel1[[#This Row],[Junior piger]]+Tabel1[[#This Row],[Junior drenge uden banetill.]]+Tabel1[[#This Row],[Junior piger uden banetill.]]+Tabel1[[#This Row],[Fleks drenge]]+Tabel1[[#This Row],[Fleks piger]]</f>
        <v>115</v>
      </c>
      <c r="V2315">
        <f>Tabel1[[#This Row],[Senior mænd]]+Tabel1[[#This Row],[Senior damer]]</f>
        <v>556</v>
      </c>
      <c r="W2315">
        <f>Tabel1[[#This Row],[Langdist mænd]]+Tabel1[[#This Row],[Langdist damer]]</f>
        <v>0</v>
      </c>
      <c r="X2315">
        <f>Tabel1[[#This Row],[I alt]]</f>
        <v>693</v>
      </c>
      <c r="Y2315">
        <f>Tabel1[[#This Row],[Passive]]</f>
        <v>0</v>
      </c>
      <c r="Z2315">
        <f>Tabel1[[#This Row],[Total Aktive]]+Tabel1[[#This Row],[Total Passive]]</f>
        <v>693</v>
      </c>
    </row>
    <row r="2316" spans="1:26" x14ac:dyDescent="0.2">
      <c r="A2316">
        <v>2023</v>
      </c>
      <c r="B2316">
        <v>81</v>
      </c>
      <c r="C2316" t="s">
        <v>146</v>
      </c>
      <c r="D2316">
        <v>13</v>
      </c>
      <c r="E2316">
        <v>5</v>
      </c>
      <c r="F2316">
        <v>2</v>
      </c>
      <c r="G2316">
        <v>4</v>
      </c>
      <c r="H2316">
        <v>265</v>
      </c>
      <c r="I2316">
        <v>116</v>
      </c>
      <c r="J2316">
        <v>0</v>
      </c>
      <c r="K2316">
        <v>0</v>
      </c>
      <c r="L2316">
        <v>0</v>
      </c>
      <c r="M2316">
        <v>0</v>
      </c>
      <c r="N2316">
        <v>24</v>
      </c>
      <c r="O2316" s="11">
        <v>13</v>
      </c>
      <c r="P2316" s="12">
        <v>442</v>
      </c>
      <c r="Q2316" s="11">
        <v>47</v>
      </c>
      <c r="R2316" t="str">
        <f>_xlfn.CONCAT(Tabel1[[#This Row],[KlubNr]]," - ",Tabel1[[#This Row],[Klubnavn]])</f>
        <v>81 - Hirtshals Golfklub</v>
      </c>
      <c r="S2316">
        <f>Tabel1[[#This Row],[Fleks mænd]]+Tabel1[[#This Row],[Fleks damer]]</f>
        <v>0</v>
      </c>
      <c r="T2316">
        <f>Tabel1[[#This Row],[Junior drenge]]+Tabel1[[#This Row],[Junior piger]]+Tabel1[[#This Row],[Junior drenge uden banetill.]]+Tabel1[[#This Row],[Junior piger uden banetill.]]+Tabel1[[#This Row],[Senior mænd]]+Tabel1[[#This Row],[Senior damer]]</f>
        <v>405</v>
      </c>
      <c r="U2316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316">
        <f>Tabel1[[#This Row],[Senior mænd]]+Tabel1[[#This Row],[Senior damer]]</f>
        <v>381</v>
      </c>
      <c r="W2316">
        <f>Tabel1[[#This Row],[Langdist mænd]]+Tabel1[[#This Row],[Langdist damer]]</f>
        <v>37</v>
      </c>
      <c r="X2316">
        <f>Tabel1[[#This Row],[I alt]]</f>
        <v>442</v>
      </c>
      <c r="Y2316">
        <f>Tabel1[[#This Row],[Passive]]</f>
        <v>47</v>
      </c>
      <c r="Z2316">
        <f>Tabel1[[#This Row],[Total Aktive]]+Tabel1[[#This Row],[Total Passive]]</f>
        <v>489</v>
      </c>
    </row>
    <row r="2317" spans="1:26" x14ac:dyDescent="0.2">
      <c r="A2317">
        <v>2023</v>
      </c>
      <c r="B2317">
        <v>77</v>
      </c>
      <c r="C2317" t="s">
        <v>160</v>
      </c>
      <c r="D2317">
        <v>14</v>
      </c>
      <c r="E2317">
        <v>1</v>
      </c>
      <c r="F2317">
        <v>2</v>
      </c>
      <c r="G2317">
        <v>0</v>
      </c>
      <c r="H2317">
        <v>248</v>
      </c>
      <c r="I2317">
        <v>68</v>
      </c>
      <c r="J2317">
        <v>0</v>
      </c>
      <c r="K2317">
        <v>0</v>
      </c>
      <c r="L2317">
        <v>134</v>
      </c>
      <c r="M2317">
        <v>53</v>
      </c>
      <c r="N2317">
        <v>17</v>
      </c>
      <c r="O2317" s="11">
        <v>9</v>
      </c>
      <c r="P2317" s="12">
        <v>546</v>
      </c>
      <c r="Q2317" s="11">
        <v>11</v>
      </c>
      <c r="R2317" t="str">
        <f>_xlfn.CONCAT(Tabel1[[#This Row],[KlubNr]]," - ",Tabel1[[#This Row],[Klubnavn]])</f>
        <v>77 - Hjarbæk Fjord Golf Klub</v>
      </c>
      <c r="S2317">
        <f>Tabel1[[#This Row],[Fleks mænd]]+Tabel1[[#This Row],[Fleks damer]]</f>
        <v>187</v>
      </c>
      <c r="T2317">
        <f>Tabel1[[#This Row],[Junior drenge]]+Tabel1[[#This Row],[Junior piger]]+Tabel1[[#This Row],[Junior drenge uden banetill.]]+Tabel1[[#This Row],[Junior piger uden banetill.]]+Tabel1[[#This Row],[Senior mænd]]+Tabel1[[#This Row],[Senior damer]]</f>
        <v>333</v>
      </c>
      <c r="U2317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2317">
        <f>Tabel1[[#This Row],[Senior mænd]]+Tabel1[[#This Row],[Senior damer]]</f>
        <v>316</v>
      </c>
      <c r="W2317">
        <f>Tabel1[[#This Row],[Langdist mænd]]+Tabel1[[#This Row],[Langdist damer]]</f>
        <v>26</v>
      </c>
      <c r="X2317">
        <f>Tabel1[[#This Row],[I alt]]</f>
        <v>546</v>
      </c>
      <c r="Y2317">
        <f>Tabel1[[#This Row],[Passive]]</f>
        <v>11</v>
      </c>
      <c r="Z2317">
        <f>Tabel1[[#This Row],[Total Aktive]]+Tabel1[[#This Row],[Total Passive]]</f>
        <v>557</v>
      </c>
    </row>
    <row r="2318" spans="1:26" x14ac:dyDescent="0.2">
      <c r="A2318">
        <v>2023</v>
      </c>
      <c r="B2318">
        <v>52</v>
      </c>
      <c r="C2318" t="s">
        <v>27</v>
      </c>
      <c r="D2318">
        <v>27</v>
      </c>
      <c r="E2318">
        <v>12</v>
      </c>
      <c r="F2318">
        <v>11</v>
      </c>
      <c r="G2318">
        <v>11</v>
      </c>
      <c r="H2318">
        <v>793</v>
      </c>
      <c r="I2318">
        <v>310</v>
      </c>
      <c r="J2318">
        <v>10</v>
      </c>
      <c r="K2318">
        <v>4</v>
      </c>
      <c r="L2318">
        <v>296</v>
      </c>
      <c r="M2318">
        <v>173</v>
      </c>
      <c r="N2318">
        <v>0</v>
      </c>
      <c r="O2318" s="11">
        <v>0</v>
      </c>
      <c r="P2318" s="12">
        <v>1647</v>
      </c>
      <c r="Q2318" s="11">
        <v>142</v>
      </c>
      <c r="R2318" t="str">
        <f>_xlfn.CONCAT(Tabel1[[#This Row],[KlubNr]]," - ",Tabel1[[#This Row],[Klubnavn]])</f>
        <v>52 - Hjortespring Golfklub</v>
      </c>
      <c r="S2318">
        <f>Tabel1[[#This Row],[Fleks mænd]]+Tabel1[[#This Row],[Fleks damer]]</f>
        <v>469</v>
      </c>
      <c r="T2318">
        <f>Tabel1[[#This Row],[Junior drenge]]+Tabel1[[#This Row],[Junior piger]]+Tabel1[[#This Row],[Junior drenge uden banetill.]]+Tabel1[[#This Row],[Junior piger uden banetill.]]+Tabel1[[#This Row],[Senior mænd]]+Tabel1[[#This Row],[Senior damer]]</f>
        <v>1164</v>
      </c>
      <c r="U2318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2318">
        <f>Tabel1[[#This Row],[Senior mænd]]+Tabel1[[#This Row],[Senior damer]]</f>
        <v>1103</v>
      </c>
      <c r="W2318">
        <f>Tabel1[[#This Row],[Langdist mænd]]+Tabel1[[#This Row],[Langdist damer]]</f>
        <v>0</v>
      </c>
      <c r="X2318">
        <f>Tabel1[[#This Row],[I alt]]</f>
        <v>1647</v>
      </c>
      <c r="Y2318">
        <f>Tabel1[[#This Row],[Passive]]</f>
        <v>142</v>
      </c>
      <c r="Z2318">
        <f>Tabel1[[#This Row],[Total Aktive]]+Tabel1[[#This Row],[Total Passive]]</f>
        <v>1789</v>
      </c>
    </row>
    <row r="2319" spans="1:26" x14ac:dyDescent="0.2">
      <c r="A2319">
        <v>2023</v>
      </c>
      <c r="B2319">
        <v>59</v>
      </c>
      <c r="C2319" t="s">
        <v>58</v>
      </c>
      <c r="D2319">
        <v>22</v>
      </c>
      <c r="E2319">
        <v>5</v>
      </c>
      <c r="F2319">
        <v>10</v>
      </c>
      <c r="G2319">
        <v>6</v>
      </c>
      <c r="H2319">
        <v>498</v>
      </c>
      <c r="I2319">
        <v>160</v>
      </c>
      <c r="J2319">
        <v>0</v>
      </c>
      <c r="K2319">
        <v>0</v>
      </c>
      <c r="L2319">
        <v>197</v>
      </c>
      <c r="M2319">
        <v>69</v>
      </c>
      <c r="N2319">
        <v>13</v>
      </c>
      <c r="O2319" s="11">
        <v>4</v>
      </c>
      <c r="P2319" s="12">
        <v>984</v>
      </c>
      <c r="Q2319" s="11">
        <v>7</v>
      </c>
      <c r="R2319" t="str">
        <f>_xlfn.CONCAT(Tabel1[[#This Row],[KlubNr]]," - ",Tabel1[[#This Row],[Klubnavn]])</f>
        <v>59 - Hjørring Golfklub</v>
      </c>
      <c r="S2319">
        <f>Tabel1[[#This Row],[Fleks mænd]]+Tabel1[[#This Row],[Fleks damer]]</f>
        <v>266</v>
      </c>
      <c r="T2319">
        <f>Tabel1[[#This Row],[Junior drenge]]+Tabel1[[#This Row],[Junior piger]]+Tabel1[[#This Row],[Junior drenge uden banetill.]]+Tabel1[[#This Row],[Junior piger uden banetill.]]+Tabel1[[#This Row],[Senior mænd]]+Tabel1[[#This Row],[Senior damer]]</f>
        <v>701</v>
      </c>
      <c r="U2319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2319">
        <f>Tabel1[[#This Row],[Senior mænd]]+Tabel1[[#This Row],[Senior damer]]</f>
        <v>658</v>
      </c>
      <c r="W2319">
        <f>Tabel1[[#This Row],[Langdist mænd]]+Tabel1[[#This Row],[Langdist damer]]</f>
        <v>17</v>
      </c>
      <c r="X2319">
        <f>Tabel1[[#This Row],[I alt]]</f>
        <v>984</v>
      </c>
      <c r="Y2319">
        <f>Tabel1[[#This Row],[Passive]]</f>
        <v>7</v>
      </c>
      <c r="Z2319">
        <f>Tabel1[[#This Row],[Total Aktive]]+Tabel1[[#This Row],[Total Passive]]</f>
        <v>991</v>
      </c>
    </row>
    <row r="2320" spans="1:26" x14ac:dyDescent="0.2">
      <c r="A2320">
        <v>2023</v>
      </c>
      <c r="B2320">
        <v>155</v>
      </c>
      <c r="C2320" t="s">
        <v>184</v>
      </c>
      <c r="D2320">
        <v>7</v>
      </c>
      <c r="E2320">
        <v>3</v>
      </c>
      <c r="F2320">
        <v>0</v>
      </c>
      <c r="G2320">
        <v>0</v>
      </c>
      <c r="H2320">
        <v>287</v>
      </c>
      <c r="I2320">
        <v>129</v>
      </c>
      <c r="J2320">
        <v>4</v>
      </c>
      <c r="K2320">
        <v>1</v>
      </c>
      <c r="L2320">
        <v>92</v>
      </c>
      <c r="M2320">
        <v>37</v>
      </c>
      <c r="N2320">
        <v>7</v>
      </c>
      <c r="O2320" s="11">
        <v>2</v>
      </c>
      <c r="P2320" s="12">
        <v>569</v>
      </c>
      <c r="Q2320" s="11">
        <v>29</v>
      </c>
      <c r="R2320" t="str">
        <f>_xlfn.CONCAT(Tabel1[[#This Row],[KlubNr]]," - ",Tabel1[[#This Row],[Klubnavn]])</f>
        <v>155 - Hobro Golfklub</v>
      </c>
      <c r="S2320">
        <f>Tabel1[[#This Row],[Fleks mænd]]+Tabel1[[#This Row],[Fleks damer]]</f>
        <v>129</v>
      </c>
      <c r="T2320">
        <f>Tabel1[[#This Row],[Junior drenge]]+Tabel1[[#This Row],[Junior piger]]+Tabel1[[#This Row],[Junior drenge uden banetill.]]+Tabel1[[#This Row],[Junior piger uden banetill.]]+Tabel1[[#This Row],[Senior mænd]]+Tabel1[[#This Row],[Senior damer]]</f>
        <v>426</v>
      </c>
      <c r="U2320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2320">
        <f>Tabel1[[#This Row],[Senior mænd]]+Tabel1[[#This Row],[Senior damer]]</f>
        <v>416</v>
      </c>
      <c r="W2320">
        <f>Tabel1[[#This Row],[Langdist mænd]]+Tabel1[[#This Row],[Langdist damer]]</f>
        <v>9</v>
      </c>
      <c r="X2320">
        <f>Tabel1[[#This Row],[I alt]]</f>
        <v>569</v>
      </c>
      <c r="Y2320">
        <f>Tabel1[[#This Row],[Passive]]</f>
        <v>29</v>
      </c>
      <c r="Z2320">
        <f>Tabel1[[#This Row],[Total Aktive]]+Tabel1[[#This Row],[Total Passive]]</f>
        <v>598</v>
      </c>
    </row>
    <row r="2321" spans="1:26" x14ac:dyDescent="0.2">
      <c r="A2321">
        <v>2023</v>
      </c>
      <c r="B2321">
        <v>13</v>
      </c>
      <c r="C2321" t="s">
        <v>93</v>
      </c>
      <c r="D2321">
        <v>41</v>
      </c>
      <c r="E2321">
        <v>6</v>
      </c>
      <c r="F2321">
        <v>0</v>
      </c>
      <c r="G2321">
        <v>0</v>
      </c>
      <c r="H2321">
        <v>484</v>
      </c>
      <c r="I2321">
        <v>207</v>
      </c>
      <c r="J2321">
        <v>0</v>
      </c>
      <c r="K2321">
        <v>0</v>
      </c>
      <c r="L2321">
        <v>119</v>
      </c>
      <c r="M2321">
        <v>58</v>
      </c>
      <c r="N2321">
        <v>1</v>
      </c>
      <c r="O2321" s="11">
        <v>0</v>
      </c>
      <c r="P2321" s="12">
        <v>916</v>
      </c>
      <c r="Q2321" s="11">
        <v>72</v>
      </c>
      <c r="R2321" t="str">
        <f>_xlfn.CONCAT(Tabel1[[#This Row],[KlubNr]]," - ",Tabel1[[#This Row],[Klubnavn]])</f>
        <v>13 - Holbæk Golfklub</v>
      </c>
      <c r="S2321">
        <f>Tabel1[[#This Row],[Fleks mænd]]+Tabel1[[#This Row],[Fleks damer]]</f>
        <v>177</v>
      </c>
      <c r="T2321">
        <f>Tabel1[[#This Row],[Junior drenge]]+Tabel1[[#This Row],[Junior piger]]+Tabel1[[#This Row],[Junior drenge uden banetill.]]+Tabel1[[#This Row],[Junior piger uden banetill.]]+Tabel1[[#This Row],[Senior mænd]]+Tabel1[[#This Row],[Senior damer]]</f>
        <v>738</v>
      </c>
      <c r="U2321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2321">
        <f>Tabel1[[#This Row],[Senior mænd]]+Tabel1[[#This Row],[Senior damer]]</f>
        <v>691</v>
      </c>
      <c r="W2321">
        <f>Tabel1[[#This Row],[Langdist mænd]]+Tabel1[[#This Row],[Langdist damer]]</f>
        <v>1</v>
      </c>
      <c r="X2321">
        <f>Tabel1[[#This Row],[I alt]]</f>
        <v>916</v>
      </c>
      <c r="Y2321">
        <f>Tabel1[[#This Row],[Passive]]</f>
        <v>72</v>
      </c>
      <c r="Z2321">
        <f>Tabel1[[#This Row],[Total Aktive]]+Tabel1[[#This Row],[Total Passive]]</f>
        <v>988</v>
      </c>
    </row>
    <row r="2322" spans="1:26" x14ac:dyDescent="0.2">
      <c r="A2322">
        <v>2023</v>
      </c>
      <c r="B2322">
        <v>103</v>
      </c>
      <c r="C2322" t="s">
        <v>139</v>
      </c>
      <c r="D2322">
        <v>12</v>
      </c>
      <c r="E2322">
        <v>11</v>
      </c>
      <c r="F2322">
        <v>15</v>
      </c>
      <c r="G2322">
        <v>4</v>
      </c>
      <c r="H2322">
        <v>284</v>
      </c>
      <c r="I2322">
        <v>142</v>
      </c>
      <c r="J2322">
        <v>0</v>
      </c>
      <c r="K2322">
        <v>0</v>
      </c>
      <c r="L2322">
        <v>104</v>
      </c>
      <c r="M2322">
        <v>62</v>
      </c>
      <c r="N2322">
        <v>115</v>
      </c>
      <c r="O2322" s="11">
        <v>74</v>
      </c>
      <c r="P2322" s="12">
        <v>823</v>
      </c>
      <c r="Q2322" s="11">
        <v>0</v>
      </c>
      <c r="R2322" t="str">
        <f>_xlfn.CONCAT(Tabel1[[#This Row],[KlubNr]]," - ",Tabel1[[#This Row],[Klubnavn]])</f>
        <v>103 - Holmsland Klit Golfklub</v>
      </c>
      <c r="S2322">
        <f>Tabel1[[#This Row],[Fleks mænd]]+Tabel1[[#This Row],[Fleks damer]]</f>
        <v>166</v>
      </c>
      <c r="T2322">
        <f>Tabel1[[#This Row],[Junior drenge]]+Tabel1[[#This Row],[Junior piger]]+Tabel1[[#This Row],[Junior drenge uden banetill.]]+Tabel1[[#This Row],[Junior piger uden banetill.]]+Tabel1[[#This Row],[Senior mænd]]+Tabel1[[#This Row],[Senior damer]]</f>
        <v>468</v>
      </c>
      <c r="U2322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2322">
        <f>Tabel1[[#This Row],[Senior mænd]]+Tabel1[[#This Row],[Senior damer]]</f>
        <v>426</v>
      </c>
      <c r="W2322">
        <f>Tabel1[[#This Row],[Langdist mænd]]+Tabel1[[#This Row],[Langdist damer]]</f>
        <v>189</v>
      </c>
      <c r="X2322">
        <f>Tabel1[[#This Row],[I alt]]</f>
        <v>823</v>
      </c>
      <c r="Y2322">
        <f>Tabel1[[#This Row],[Passive]]</f>
        <v>0</v>
      </c>
      <c r="Z2322">
        <f>Tabel1[[#This Row],[Total Aktive]]+Tabel1[[#This Row],[Total Passive]]</f>
        <v>823</v>
      </c>
    </row>
    <row r="2323" spans="1:26" x14ac:dyDescent="0.2">
      <c r="A2323">
        <v>2023</v>
      </c>
      <c r="B2323">
        <v>26</v>
      </c>
      <c r="C2323" t="s">
        <v>42</v>
      </c>
      <c r="D2323">
        <v>43</v>
      </c>
      <c r="E2323">
        <v>5</v>
      </c>
      <c r="F2323">
        <v>6</v>
      </c>
      <c r="G2323">
        <v>0</v>
      </c>
      <c r="H2323">
        <v>1019</v>
      </c>
      <c r="I2323">
        <v>418</v>
      </c>
      <c r="J2323">
        <v>1</v>
      </c>
      <c r="K2323">
        <v>0</v>
      </c>
      <c r="L2323">
        <v>281</v>
      </c>
      <c r="M2323">
        <v>145</v>
      </c>
      <c r="N2323">
        <v>28</v>
      </c>
      <c r="O2323" s="11">
        <v>8</v>
      </c>
      <c r="P2323" s="12">
        <v>1954</v>
      </c>
      <c r="Q2323" s="11">
        <v>36</v>
      </c>
      <c r="R2323" t="str">
        <f>_xlfn.CONCAT(Tabel1[[#This Row],[KlubNr]]," - ",Tabel1[[#This Row],[Klubnavn]])</f>
        <v>26 - Holstebro Golfklub</v>
      </c>
      <c r="S2323">
        <f>Tabel1[[#This Row],[Fleks mænd]]+Tabel1[[#This Row],[Fleks damer]]</f>
        <v>426</v>
      </c>
      <c r="T2323">
        <f>Tabel1[[#This Row],[Junior drenge]]+Tabel1[[#This Row],[Junior piger]]+Tabel1[[#This Row],[Junior drenge uden banetill.]]+Tabel1[[#This Row],[Junior piger uden banetill.]]+Tabel1[[#This Row],[Senior mænd]]+Tabel1[[#This Row],[Senior damer]]</f>
        <v>1491</v>
      </c>
      <c r="U2323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2323">
        <f>Tabel1[[#This Row],[Senior mænd]]+Tabel1[[#This Row],[Senior damer]]</f>
        <v>1437</v>
      </c>
      <c r="W2323">
        <f>Tabel1[[#This Row],[Langdist mænd]]+Tabel1[[#This Row],[Langdist damer]]</f>
        <v>36</v>
      </c>
      <c r="X2323">
        <f>Tabel1[[#This Row],[I alt]]</f>
        <v>1954</v>
      </c>
      <c r="Y2323">
        <f>Tabel1[[#This Row],[Passive]]</f>
        <v>36</v>
      </c>
      <c r="Z2323">
        <f>Tabel1[[#This Row],[Total Aktive]]+Tabel1[[#This Row],[Total Passive]]</f>
        <v>1990</v>
      </c>
    </row>
    <row r="2324" spans="1:26" x14ac:dyDescent="0.2">
      <c r="A2324">
        <v>2023</v>
      </c>
      <c r="B2324">
        <v>135</v>
      </c>
      <c r="C2324" t="s">
        <v>167</v>
      </c>
      <c r="D2324">
        <v>6</v>
      </c>
      <c r="E2324">
        <v>1</v>
      </c>
      <c r="F2324">
        <v>1</v>
      </c>
      <c r="G2324">
        <v>0</v>
      </c>
      <c r="H2324">
        <v>200</v>
      </c>
      <c r="I2324">
        <v>69</v>
      </c>
      <c r="J2324">
        <v>0</v>
      </c>
      <c r="K2324">
        <v>0</v>
      </c>
      <c r="L2324">
        <v>38</v>
      </c>
      <c r="M2324">
        <v>12</v>
      </c>
      <c r="N2324">
        <v>10</v>
      </c>
      <c r="O2324" s="11">
        <v>6</v>
      </c>
      <c r="P2324" s="12">
        <v>343</v>
      </c>
      <c r="Q2324" s="11">
        <v>6</v>
      </c>
      <c r="R2324" t="str">
        <f>_xlfn.CONCAT(Tabel1[[#This Row],[KlubNr]]," - ",Tabel1[[#This Row],[Klubnavn]])</f>
        <v>135 - Holsted Golfklub</v>
      </c>
      <c r="S2324">
        <f>Tabel1[[#This Row],[Fleks mænd]]+Tabel1[[#This Row],[Fleks damer]]</f>
        <v>50</v>
      </c>
      <c r="T2324">
        <f>Tabel1[[#This Row],[Junior drenge]]+Tabel1[[#This Row],[Junior piger]]+Tabel1[[#This Row],[Junior drenge uden banetill.]]+Tabel1[[#This Row],[Junior piger uden banetill.]]+Tabel1[[#This Row],[Senior mænd]]+Tabel1[[#This Row],[Senior damer]]</f>
        <v>277</v>
      </c>
      <c r="U2324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2324">
        <f>Tabel1[[#This Row],[Senior mænd]]+Tabel1[[#This Row],[Senior damer]]</f>
        <v>269</v>
      </c>
      <c r="W2324">
        <f>Tabel1[[#This Row],[Langdist mænd]]+Tabel1[[#This Row],[Langdist damer]]</f>
        <v>16</v>
      </c>
      <c r="X2324">
        <f>Tabel1[[#This Row],[I alt]]</f>
        <v>343</v>
      </c>
      <c r="Y2324">
        <f>Tabel1[[#This Row],[Passive]]</f>
        <v>6</v>
      </c>
      <c r="Z2324">
        <f>Tabel1[[#This Row],[Total Aktive]]+Tabel1[[#This Row],[Total Passive]]</f>
        <v>349</v>
      </c>
    </row>
    <row r="2325" spans="1:26" x14ac:dyDescent="0.2">
      <c r="A2325">
        <v>2023</v>
      </c>
      <c r="B2325">
        <v>67</v>
      </c>
      <c r="C2325" t="s">
        <v>67</v>
      </c>
      <c r="D2325">
        <v>19</v>
      </c>
      <c r="E2325">
        <v>5</v>
      </c>
      <c r="F2325">
        <v>6</v>
      </c>
      <c r="G2325">
        <v>3</v>
      </c>
      <c r="H2325">
        <v>586</v>
      </c>
      <c r="I2325">
        <v>311</v>
      </c>
      <c r="J2325">
        <v>0</v>
      </c>
      <c r="K2325">
        <v>0</v>
      </c>
      <c r="L2325">
        <v>220</v>
      </c>
      <c r="M2325">
        <v>151</v>
      </c>
      <c r="N2325">
        <v>0</v>
      </c>
      <c r="O2325" s="11">
        <v>0</v>
      </c>
      <c r="P2325" s="12">
        <v>1301</v>
      </c>
      <c r="Q2325" s="11">
        <v>110</v>
      </c>
      <c r="R2325" t="str">
        <f>_xlfn.CONCAT(Tabel1[[#This Row],[KlubNr]]," - ",Tabel1[[#This Row],[Klubnavn]])</f>
        <v>67 - Hornbæk Golfklub</v>
      </c>
      <c r="S2325">
        <f>Tabel1[[#This Row],[Fleks mænd]]+Tabel1[[#This Row],[Fleks damer]]</f>
        <v>371</v>
      </c>
      <c r="T2325">
        <f>Tabel1[[#This Row],[Junior drenge]]+Tabel1[[#This Row],[Junior piger]]+Tabel1[[#This Row],[Junior drenge uden banetill.]]+Tabel1[[#This Row],[Junior piger uden banetill.]]+Tabel1[[#This Row],[Senior mænd]]+Tabel1[[#This Row],[Senior damer]]</f>
        <v>930</v>
      </c>
      <c r="U2325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325">
        <f>Tabel1[[#This Row],[Senior mænd]]+Tabel1[[#This Row],[Senior damer]]</f>
        <v>897</v>
      </c>
      <c r="W2325">
        <f>Tabel1[[#This Row],[Langdist mænd]]+Tabel1[[#This Row],[Langdist damer]]</f>
        <v>0</v>
      </c>
      <c r="X2325">
        <f>Tabel1[[#This Row],[I alt]]</f>
        <v>1301</v>
      </c>
      <c r="Y2325">
        <f>Tabel1[[#This Row],[Passive]]</f>
        <v>110</v>
      </c>
      <c r="Z2325">
        <f>Tabel1[[#This Row],[Total Aktive]]+Tabel1[[#This Row],[Total Passive]]</f>
        <v>1411</v>
      </c>
    </row>
    <row r="2326" spans="1:26" x14ac:dyDescent="0.2">
      <c r="A2326">
        <v>2023</v>
      </c>
      <c r="B2326">
        <v>35</v>
      </c>
      <c r="C2326" t="s">
        <v>49</v>
      </c>
      <c r="D2326">
        <v>22</v>
      </c>
      <c r="E2326">
        <v>5</v>
      </c>
      <c r="F2326">
        <v>11</v>
      </c>
      <c r="G2326">
        <v>4</v>
      </c>
      <c r="H2326">
        <v>642</v>
      </c>
      <c r="I2326">
        <v>219</v>
      </c>
      <c r="J2326">
        <v>0</v>
      </c>
      <c r="K2326">
        <v>0</v>
      </c>
      <c r="L2326">
        <v>190</v>
      </c>
      <c r="M2326">
        <v>59</v>
      </c>
      <c r="N2326">
        <v>6</v>
      </c>
      <c r="O2326" s="11">
        <v>1</v>
      </c>
      <c r="P2326" s="12">
        <v>1159</v>
      </c>
      <c r="Q2326" s="11">
        <v>0</v>
      </c>
      <c r="R2326" t="str">
        <f>_xlfn.CONCAT(Tabel1[[#This Row],[KlubNr]]," - ",Tabel1[[#This Row],[Klubnavn]])</f>
        <v>35 - Horsens Golfklub</v>
      </c>
      <c r="S2326">
        <f>Tabel1[[#This Row],[Fleks mænd]]+Tabel1[[#This Row],[Fleks damer]]</f>
        <v>249</v>
      </c>
      <c r="T2326">
        <f>Tabel1[[#This Row],[Junior drenge]]+Tabel1[[#This Row],[Junior piger]]+Tabel1[[#This Row],[Junior drenge uden banetill.]]+Tabel1[[#This Row],[Junior piger uden banetill.]]+Tabel1[[#This Row],[Senior mænd]]+Tabel1[[#This Row],[Senior damer]]</f>
        <v>903</v>
      </c>
      <c r="U2326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2326">
        <f>Tabel1[[#This Row],[Senior mænd]]+Tabel1[[#This Row],[Senior damer]]</f>
        <v>861</v>
      </c>
      <c r="W2326">
        <f>Tabel1[[#This Row],[Langdist mænd]]+Tabel1[[#This Row],[Langdist damer]]</f>
        <v>7</v>
      </c>
      <c r="X2326">
        <f>Tabel1[[#This Row],[I alt]]</f>
        <v>1159</v>
      </c>
      <c r="Y2326">
        <f>Tabel1[[#This Row],[Passive]]</f>
        <v>0</v>
      </c>
      <c r="Z2326">
        <f>Tabel1[[#This Row],[Total Aktive]]+Tabel1[[#This Row],[Total Passive]]</f>
        <v>1159</v>
      </c>
    </row>
    <row r="2327" spans="1:26" x14ac:dyDescent="0.2">
      <c r="A2327">
        <v>2023</v>
      </c>
      <c r="B2327">
        <v>178</v>
      </c>
      <c r="C2327" t="s">
        <v>186</v>
      </c>
      <c r="D2327">
        <v>11</v>
      </c>
      <c r="E2327">
        <v>2</v>
      </c>
      <c r="F2327">
        <v>0</v>
      </c>
      <c r="G2327">
        <v>0</v>
      </c>
      <c r="H2327">
        <v>220</v>
      </c>
      <c r="I2327">
        <v>130</v>
      </c>
      <c r="J2327">
        <v>8</v>
      </c>
      <c r="K2327">
        <v>2</v>
      </c>
      <c r="L2327">
        <v>1535</v>
      </c>
      <c r="M2327">
        <v>294</v>
      </c>
      <c r="N2327">
        <v>17</v>
      </c>
      <c r="O2327" s="11">
        <v>6</v>
      </c>
      <c r="P2327" s="12">
        <v>2225</v>
      </c>
      <c r="Q2327" s="11">
        <v>45</v>
      </c>
      <c r="R2327" t="str">
        <f>_xlfn.CONCAT(Tabel1[[#This Row],[KlubNr]]," - ",Tabel1[[#This Row],[Klubnavn]])</f>
        <v>178 - Hvalpsund Golf Club</v>
      </c>
      <c r="S2327">
        <f>Tabel1[[#This Row],[Fleks mænd]]+Tabel1[[#This Row],[Fleks damer]]</f>
        <v>1829</v>
      </c>
      <c r="T2327">
        <f>Tabel1[[#This Row],[Junior drenge]]+Tabel1[[#This Row],[Junior piger]]+Tabel1[[#This Row],[Junior drenge uden banetill.]]+Tabel1[[#This Row],[Junior piger uden banetill.]]+Tabel1[[#This Row],[Senior mænd]]+Tabel1[[#This Row],[Senior damer]]</f>
        <v>363</v>
      </c>
      <c r="U2327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2327">
        <f>Tabel1[[#This Row],[Senior mænd]]+Tabel1[[#This Row],[Senior damer]]</f>
        <v>350</v>
      </c>
      <c r="W2327">
        <f>Tabel1[[#This Row],[Langdist mænd]]+Tabel1[[#This Row],[Langdist damer]]</f>
        <v>23</v>
      </c>
      <c r="X2327">
        <f>Tabel1[[#This Row],[I alt]]</f>
        <v>2225</v>
      </c>
      <c r="Y2327">
        <f>Tabel1[[#This Row],[Passive]]</f>
        <v>45</v>
      </c>
      <c r="Z2327">
        <f>Tabel1[[#This Row],[Total Aktive]]+Tabel1[[#This Row],[Total Passive]]</f>
        <v>2270</v>
      </c>
    </row>
    <row r="2328" spans="1:26" x14ac:dyDescent="0.2">
      <c r="A2328">
        <v>2023</v>
      </c>
      <c r="B2328">
        <v>30</v>
      </c>
      <c r="C2328" t="s">
        <v>231</v>
      </c>
      <c r="D2328">
        <v>15</v>
      </c>
      <c r="E2328">
        <v>3</v>
      </c>
      <c r="F2328">
        <v>2</v>
      </c>
      <c r="G2328">
        <v>0</v>
      </c>
      <c r="H2328">
        <v>316</v>
      </c>
      <c r="I2328">
        <v>157</v>
      </c>
      <c r="J2328">
        <v>0</v>
      </c>
      <c r="K2328">
        <v>0</v>
      </c>
      <c r="L2328">
        <v>0</v>
      </c>
      <c r="M2328">
        <v>0</v>
      </c>
      <c r="N2328">
        <v>100</v>
      </c>
      <c r="O2328" s="11">
        <v>65</v>
      </c>
      <c r="P2328" s="12">
        <v>658</v>
      </c>
      <c r="Q2328" s="11">
        <v>4</v>
      </c>
      <c r="R2328" t="str">
        <f>_xlfn.CONCAT(Tabel1[[#This Row],[KlubNr]]," - ",Tabel1[[#This Row],[Klubnavn]])</f>
        <v>30 - Hvide Klit</v>
      </c>
      <c r="S2328">
        <f>Tabel1[[#This Row],[Fleks mænd]]+Tabel1[[#This Row],[Fleks damer]]</f>
        <v>0</v>
      </c>
      <c r="T2328">
        <f>Tabel1[[#This Row],[Junior drenge]]+Tabel1[[#This Row],[Junior piger]]+Tabel1[[#This Row],[Junior drenge uden banetill.]]+Tabel1[[#This Row],[Junior piger uden banetill.]]+Tabel1[[#This Row],[Senior mænd]]+Tabel1[[#This Row],[Senior damer]]</f>
        <v>493</v>
      </c>
      <c r="U2328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2328">
        <f>Tabel1[[#This Row],[Senior mænd]]+Tabel1[[#This Row],[Senior damer]]</f>
        <v>473</v>
      </c>
      <c r="W2328">
        <f>Tabel1[[#This Row],[Langdist mænd]]+Tabel1[[#This Row],[Langdist damer]]</f>
        <v>165</v>
      </c>
      <c r="X2328">
        <f>Tabel1[[#This Row],[I alt]]</f>
        <v>658</v>
      </c>
      <c r="Y2328">
        <f>Tabel1[[#This Row],[Passive]]</f>
        <v>4</v>
      </c>
      <c r="Z2328">
        <f>Tabel1[[#This Row],[Total Aktive]]+Tabel1[[#This Row],[Total Passive]]</f>
        <v>662</v>
      </c>
    </row>
    <row r="2329" spans="1:26" x14ac:dyDescent="0.2">
      <c r="A2329">
        <v>2023</v>
      </c>
      <c r="B2329">
        <v>92</v>
      </c>
      <c r="C2329" t="s">
        <v>28</v>
      </c>
      <c r="D2329">
        <v>61</v>
      </c>
      <c r="E2329">
        <v>12</v>
      </c>
      <c r="F2329">
        <v>3</v>
      </c>
      <c r="G2329">
        <v>1</v>
      </c>
      <c r="H2329">
        <v>849</v>
      </c>
      <c r="I2329">
        <v>181</v>
      </c>
      <c r="J2329">
        <v>3</v>
      </c>
      <c r="K2329">
        <v>0</v>
      </c>
      <c r="L2329">
        <v>1102</v>
      </c>
      <c r="M2329">
        <v>372</v>
      </c>
      <c r="N2329">
        <v>0</v>
      </c>
      <c r="O2329" s="11">
        <v>0</v>
      </c>
      <c r="P2329" s="12">
        <v>2584</v>
      </c>
      <c r="Q2329" s="11">
        <v>147</v>
      </c>
      <c r="R2329" t="str">
        <f>_xlfn.CONCAT(Tabel1[[#This Row],[KlubNr]]," - ",Tabel1[[#This Row],[Klubnavn]])</f>
        <v>92 - Hørsholm Golfklub</v>
      </c>
      <c r="S2329">
        <f>Tabel1[[#This Row],[Fleks mænd]]+Tabel1[[#This Row],[Fleks damer]]</f>
        <v>1474</v>
      </c>
      <c r="T2329">
        <f>Tabel1[[#This Row],[Junior drenge]]+Tabel1[[#This Row],[Junior piger]]+Tabel1[[#This Row],[Junior drenge uden banetill.]]+Tabel1[[#This Row],[Junior piger uden banetill.]]+Tabel1[[#This Row],[Senior mænd]]+Tabel1[[#This Row],[Senior damer]]</f>
        <v>1107</v>
      </c>
      <c r="U2329">
        <f>Tabel1[[#This Row],[Junior drenge]]+Tabel1[[#This Row],[Junior piger]]+Tabel1[[#This Row],[Junior drenge uden banetill.]]+Tabel1[[#This Row],[Junior piger uden banetill.]]+Tabel1[[#This Row],[Fleks drenge]]+Tabel1[[#This Row],[Fleks piger]]</f>
        <v>80</v>
      </c>
      <c r="V2329">
        <f>Tabel1[[#This Row],[Senior mænd]]+Tabel1[[#This Row],[Senior damer]]</f>
        <v>1030</v>
      </c>
      <c r="W2329">
        <f>Tabel1[[#This Row],[Langdist mænd]]+Tabel1[[#This Row],[Langdist damer]]</f>
        <v>0</v>
      </c>
      <c r="X2329">
        <f>Tabel1[[#This Row],[I alt]]</f>
        <v>2584</v>
      </c>
      <c r="Y2329">
        <f>Tabel1[[#This Row],[Passive]]</f>
        <v>147</v>
      </c>
      <c r="Z2329">
        <f>Tabel1[[#This Row],[Total Aktive]]+Tabel1[[#This Row],[Total Passive]]</f>
        <v>2731</v>
      </c>
    </row>
    <row r="2330" spans="1:26" x14ac:dyDescent="0.2">
      <c r="A2330">
        <v>2023</v>
      </c>
      <c r="B2330">
        <v>84</v>
      </c>
      <c r="C2330" t="s">
        <v>220</v>
      </c>
      <c r="D2330">
        <v>46</v>
      </c>
      <c r="E2330">
        <v>5</v>
      </c>
      <c r="F2330">
        <v>20</v>
      </c>
      <c r="G2330">
        <v>1</v>
      </c>
      <c r="H2330">
        <v>698</v>
      </c>
      <c r="I2330">
        <v>259</v>
      </c>
      <c r="J2330">
        <v>0</v>
      </c>
      <c r="K2330">
        <v>0</v>
      </c>
      <c r="L2330">
        <v>0</v>
      </c>
      <c r="M2330">
        <v>0</v>
      </c>
      <c r="N2330">
        <v>13</v>
      </c>
      <c r="O2330" s="11">
        <v>2</v>
      </c>
      <c r="P2330" s="12">
        <v>1044</v>
      </c>
      <c r="Q2330" s="11">
        <v>16</v>
      </c>
      <c r="R2330" t="str">
        <f>_xlfn.CONCAT(Tabel1[[#This Row],[KlubNr]]," - ",Tabel1[[#This Row],[Klubnavn]])</f>
        <v>84 - Ikast Golf Club</v>
      </c>
      <c r="S2330">
        <f>Tabel1[[#This Row],[Fleks mænd]]+Tabel1[[#This Row],[Fleks damer]]</f>
        <v>0</v>
      </c>
      <c r="T2330">
        <f>Tabel1[[#This Row],[Junior drenge]]+Tabel1[[#This Row],[Junior piger]]+Tabel1[[#This Row],[Junior drenge uden banetill.]]+Tabel1[[#This Row],[Junior piger uden banetill.]]+Tabel1[[#This Row],[Senior mænd]]+Tabel1[[#This Row],[Senior damer]]</f>
        <v>1029</v>
      </c>
      <c r="U2330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2330">
        <f>Tabel1[[#This Row],[Senior mænd]]+Tabel1[[#This Row],[Senior damer]]</f>
        <v>957</v>
      </c>
      <c r="W2330">
        <f>Tabel1[[#This Row],[Langdist mænd]]+Tabel1[[#This Row],[Langdist damer]]</f>
        <v>15</v>
      </c>
      <c r="X2330">
        <f>Tabel1[[#This Row],[I alt]]</f>
        <v>1044</v>
      </c>
      <c r="Y2330">
        <f>Tabel1[[#This Row],[Passive]]</f>
        <v>16</v>
      </c>
      <c r="Z2330">
        <f>Tabel1[[#This Row],[Total Aktive]]+Tabel1[[#This Row],[Total Passive]]</f>
        <v>1060</v>
      </c>
    </row>
    <row r="2331" spans="1:26" x14ac:dyDescent="0.2">
      <c r="A2331">
        <v>2023</v>
      </c>
      <c r="B2331">
        <v>157</v>
      </c>
      <c r="C2331" t="s">
        <v>126</v>
      </c>
      <c r="D2331">
        <v>15</v>
      </c>
      <c r="E2331">
        <v>1</v>
      </c>
      <c r="F2331">
        <v>13</v>
      </c>
      <c r="G2331">
        <v>2</v>
      </c>
      <c r="H2331">
        <v>508</v>
      </c>
      <c r="I2331">
        <v>89</v>
      </c>
      <c r="J2331">
        <v>0</v>
      </c>
      <c r="K2331">
        <v>0</v>
      </c>
      <c r="L2331">
        <v>346</v>
      </c>
      <c r="M2331">
        <v>107</v>
      </c>
      <c r="N2331">
        <v>18</v>
      </c>
      <c r="O2331" s="11">
        <v>4</v>
      </c>
      <c r="P2331" s="12">
        <v>1103</v>
      </c>
      <c r="Q2331" s="11">
        <v>118</v>
      </c>
      <c r="R2331" t="str">
        <f>_xlfn.CONCAT(Tabel1[[#This Row],[KlubNr]]," - ",Tabel1[[#This Row],[Klubnavn]])</f>
        <v>157 - Ishøj Golfklub</v>
      </c>
      <c r="S2331">
        <f>Tabel1[[#This Row],[Fleks mænd]]+Tabel1[[#This Row],[Fleks damer]]</f>
        <v>453</v>
      </c>
      <c r="T2331">
        <f>Tabel1[[#This Row],[Junior drenge]]+Tabel1[[#This Row],[Junior piger]]+Tabel1[[#This Row],[Junior drenge uden banetill.]]+Tabel1[[#This Row],[Junior piger uden banetill.]]+Tabel1[[#This Row],[Senior mænd]]+Tabel1[[#This Row],[Senior damer]]</f>
        <v>628</v>
      </c>
      <c r="U2331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331">
        <f>Tabel1[[#This Row],[Senior mænd]]+Tabel1[[#This Row],[Senior damer]]</f>
        <v>597</v>
      </c>
      <c r="W2331">
        <f>Tabel1[[#This Row],[Langdist mænd]]+Tabel1[[#This Row],[Langdist damer]]</f>
        <v>22</v>
      </c>
      <c r="X2331">
        <f>Tabel1[[#This Row],[I alt]]</f>
        <v>1103</v>
      </c>
      <c r="Y2331">
        <f>Tabel1[[#This Row],[Passive]]</f>
        <v>118</v>
      </c>
      <c r="Z2331">
        <f>Tabel1[[#This Row],[Total Aktive]]+Tabel1[[#This Row],[Total Passive]]</f>
        <v>1221</v>
      </c>
    </row>
    <row r="2332" spans="1:26" x14ac:dyDescent="0.2">
      <c r="A2332">
        <v>2023</v>
      </c>
      <c r="B2332">
        <v>61</v>
      </c>
      <c r="C2332" t="s">
        <v>176</v>
      </c>
      <c r="D2332">
        <v>4</v>
      </c>
      <c r="E2332">
        <v>0</v>
      </c>
      <c r="F2332">
        <v>0</v>
      </c>
      <c r="G2332">
        <v>0</v>
      </c>
      <c r="H2332">
        <v>141</v>
      </c>
      <c r="I2332">
        <v>58</v>
      </c>
      <c r="J2332">
        <v>4</v>
      </c>
      <c r="K2332">
        <v>0</v>
      </c>
      <c r="L2332">
        <v>301</v>
      </c>
      <c r="M2332">
        <v>49</v>
      </c>
      <c r="N2332">
        <v>19</v>
      </c>
      <c r="O2332" s="11">
        <v>16</v>
      </c>
      <c r="P2332" s="12">
        <v>592</v>
      </c>
      <c r="Q2332" s="11">
        <v>1</v>
      </c>
      <c r="R2332" t="str">
        <f>_xlfn.CONCAT(Tabel1[[#This Row],[KlubNr]]," - ",Tabel1[[#This Row],[Klubnavn]])</f>
        <v>61 - Jammerbugtens Golfklub</v>
      </c>
      <c r="S2332">
        <f>Tabel1[[#This Row],[Fleks mænd]]+Tabel1[[#This Row],[Fleks damer]]</f>
        <v>350</v>
      </c>
      <c r="T2332">
        <f>Tabel1[[#This Row],[Junior drenge]]+Tabel1[[#This Row],[Junior piger]]+Tabel1[[#This Row],[Junior drenge uden banetill.]]+Tabel1[[#This Row],[Junior piger uden banetill.]]+Tabel1[[#This Row],[Senior mænd]]+Tabel1[[#This Row],[Senior damer]]</f>
        <v>203</v>
      </c>
      <c r="U2332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2332">
        <f>Tabel1[[#This Row],[Senior mænd]]+Tabel1[[#This Row],[Senior damer]]</f>
        <v>199</v>
      </c>
      <c r="W2332">
        <f>Tabel1[[#This Row],[Langdist mænd]]+Tabel1[[#This Row],[Langdist damer]]</f>
        <v>35</v>
      </c>
      <c r="X2332">
        <f>Tabel1[[#This Row],[I alt]]</f>
        <v>592</v>
      </c>
      <c r="Y2332">
        <f>Tabel1[[#This Row],[Passive]]</f>
        <v>1</v>
      </c>
      <c r="Z2332">
        <f>Tabel1[[#This Row],[Total Aktive]]+Tabel1[[#This Row],[Total Passive]]</f>
        <v>593</v>
      </c>
    </row>
    <row r="2333" spans="1:26" x14ac:dyDescent="0.2">
      <c r="A2333">
        <v>2023</v>
      </c>
      <c r="B2333">
        <v>102</v>
      </c>
      <c r="C2333" t="s">
        <v>116</v>
      </c>
      <c r="D2333">
        <v>12</v>
      </c>
      <c r="E2333">
        <v>1</v>
      </c>
      <c r="F2333">
        <v>18</v>
      </c>
      <c r="G2333">
        <v>7</v>
      </c>
      <c r="H2333">
        <v>390</v>
      </c>
      <c r="I2333">
        <v>206</v>
      </c>
      <c r="J2333">
        <v>0</v>
      </c>
      <c r="K2333">
        <v>0</v>
      </c>
      <c r="L2333">
        <v>101</v>
      </c>
      <c r="M2333">
        <v>44</v>
      </c>
      <c r="N2333">
        <v>8</v>
      </c>
      <c r="O2333" s="11">
        <v>2</v>
      </c>
      <c r="P2333" s="12">
        <v>789</v>
      </c>
      <c r="Q2333" s="11">
        <v>22</v>
      </c>
      <c r="R2333" t="str">
        <f>_xlfn.CONCAT(Tabel1[[#This Row],[KlubNr]]," - ",Tabel1[[#This Row],[Klubnavn]])</f>
        <v>102 - Jelling Golfklub</v>
      </c>
      <c r="S2333">
        <f>Tabel1[[#This Row],[Fleks mænd]]+Tabel1[[#This Row],[Fleks damer]]</f>
        <v>145</v>
      </c>
      <c r="T2333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2333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2333">
        <f>Tabel1[[#This Row],[Senior mænd]]+Tabel1[[#This Row],[Senior damer]]</f>
        <v>596</v>
      </c>
      <c r="W2333">
        <f>Tabel1[[#This Row],[Langdist mænd]]+Tabel1[[#This Row],[Langdist damer]]</f>
        <v>10</v>
      </c>
      <c r="X2333">
        <f>Tabel1[[#This Row],[I alt]]</f>
        <v>789</v>
      </c>
      <c r="Y2333">
        <f>Tabel1[[#This Row],[Passive]]</f>
        <v>22</v>
      </c>
      <c r="Z2333">
        <f>Tabel1[[#This Row],[Total Aktive]]+Tabel1[[#This Row],[Total Passive]]</f>
        <v>811</v>
      </c>
    </row>
    <row r="2334" spans="1:26" x14ac:dyDescent="0.2">
      <c r="A2334">
        <v>2023</v>
      </c>
      <c r="B2334">
        <v>36</v>
      </c>
      <c r="C2334" t="s">
        <v>112</v>
      </c>
      <c r="D2334">
        <v>81</v>
      </c>
      <c r="E2334">
        <v>22</v>
      </c>
      <c r="F2334">
        <v>0</v>
      </c>
      <c r="G2334">
        <v>0</v>
      </c>
      <c r="H2334">
        <v>384</v>
      </c>
      <c r="I2334">
        <v>172</v>
      </c>
      <c r="J2334">
        <v>0</v>
      </c>
      <c r="K2334">
        <v>0</v>
      </c>
      <c r="L2334">
        <v>46</v>
      </c>
      <c r="M2334">
        <v>20</v>
      </c>
      <c r="N2334">
        <v>23</v>
      </c>
      <c r="O2334" s="11">
        <v>11</v>
      </c>
      <c r="P2334" s="12">
        <v>759</v>
      </c>
      <c r="Q2334" s="11">
        <v>6</v>
      </c>
      <c r="R2334" t="str">
        <f>_xlfn.CONCAT(Tabel1[[#This Row],[KlubNr]]," - ",Tabel1[[#This Row],[Klubnavn]])</f>
        <v>36 - Juelsminde Golfklub</v>
      </c>
      <c r="S2334">
        <f>Tabel1[[#This Row],[Fleks mænd]]+Tabel1[[#This Row],[Fleks damer]]</f>
        <v>66</v>
      </c>
      <c r="T2334">
        <f>Tabel1[[#This Row],[Junior drenge]]+Tabel1[[#This Row],[Junior piger]]+Tabel1[[#This Row],[Junior drenge uden banetill.]]+Tabel1[[#This Row],[Junior piger uden banetill.]]+Tabel1[[#This Row],[Senior mænd]]+Tabel1[[#This Row],[Senior damer]]</f>
        <v>659</v>
      </c>
      <c r="U2334">
        <f>Tabel1[[#This Row],[Junior drenge]]+Tabel1[[#This Row],[Junior piger]]+Tabel1[[#This Row],[Junior drenge uden banetill.]]+Tabel1[[#This Row],[Junior piger uden banetill.]]+Tabel1[[#This Row],[Fleks drenge]]+Tabel1[[#This Row],[Fleks piger]]</f>
        <v>103</v>
      </c>
      <c r="V2334">
        <f>Tabel1[[#This Row],[Senior mænd]]+Tabel1[[#This Row],[Senior damer]]</f>
        <v>556</v>
      </c>
      <c r="W2334">
        <f>Tabel1[[#This Row],[Langdist mænd]]+Tabel1[[#This Row],[Langdist damer]]</f>
        <v>34</v>
      </c>
      <c r="X2334">
        <f>Tabel1[[#This Row],[I alt]]</f>
        <v>759</v>
      </c>
      <c r="Y2334">
        <f>Tabel1[[#This Row],[Passive]]</f>
        <v>6</v>
      </c>
      <c r="Z2334">
        <f>Tabel1[[#This Row],[Total Aktive]]+Tabel1[[#This Row],[Total Passive]]</f>
        <v>765</v>
      </c>
    </row>
    <row r="2335" spans="1:26" x14ac:dyDescent="0.2">
      <c r="A2335">
        <v>2023</v>
      </c>
      <c r="B2335">
        <v>65</v>
      </c>
      <c r="C2335" t="s">
        <v>88</v>
      </c>
      <c r="D2335">
        <v>28</v>
      </c>
      <c r="E2335">
        <v>4</v>
      </c>
      <c r="F2335">
        <v>15</v>
      </c>
      <c r="G2335">
        <v>5</v>
      </c>
      <c r="H2335">
        <v>615</v>
      </c>
      <c r="I2335">
        <v>272</v>
      </c>
      <c r="J2335">
        <v>0</v>
      </c>
      <c r="K2335">
        <v>0</v>
      </c>
      <c r="L2335">
        <v>39</v>
      </c>
      <c r="M2335">
        <v>15</v>
      </c>
      <c r="N2335">
        <v>2</v>
      </c>
      <c r="O2335" s="11">
        <v>0</v>
      </c>
      <c r="P2335" s="12">
        <v>995</v>
      </c>
      <c r="Q2335" s="11">
        <v>11</v>
      </c>
      <c r="R2335" t="str">
        <f>_xlfn.CONCAT(Tabel1[[#This Row],[KlubNr]]," - ",Tabel1[[#This Row],[Klubnavn]])</f>
        <v>65 - Kaj Lykke Golfklub</v>
      </c>
      <c r="S2335">
        <f>Tabel1[[#This Row],[Fleks mænd]]+Tabel1[[#This Row],[Fleks damer]]</f>
        <v>54</v>
      </c>
      <c r="T2335">
        <f>Tabel1[[#This Row],[Junior drenge]]+Tabel1[[#This Row],[Junior piger]]+Tabel1[[#This Row],[Junior drenge uden banetill.]]+Tabel1[[#This Row],[Junior piger uden banetill.]]+Tabel1[[#This Row],[Senior mænd]]+Tabel1[[#This Row],[Senior damer]]</f>
        <v>939</v>
      </c>
      <c r="U2335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2335">
        <f>Tabel1[[#This Row],[Senior mænd]]+Tabel1[[#This Row],[Senior damer]]</f>
        <v>887</v>
      </c>
      <c r="W2335">
        <f>Tabel1[[#This Row],[Langdist mænd]]+Tabel1[[#This Row],[Langdist damer]]</f>
        <v>2</v>
      </c>
      <c r="X2335">
        <f>Tabel1[[#This Row],[I alt]]</f>
        <v>995</v>
      </c>
      <c r="Y2335">
        <f>Tabel1[[#This Row],[Passive]]</f>
        <v>11</v>
      </c>
      <c r="Z2335">
        <f>Tabel1[[#This Row],[Total Aktive]]+Tabel1[[#This Row],[Total Passive]]</f>
        <v>1006</v>
      </c>
    </row>
    <row r="2336" spans="1:26" x14ac:dyDescent="0.2">
      <c r="A2336">
        <v>2023</v>
      </c>
      <c r="B2336">
        <v>41</v>
      </c>
      <c r="C2336" t="s">
        <v>104</v>
      </c>
      <c r="D2336">
        <v>16</v>
      </c>
      <c r="E2336">
        <v>2</v>
      </c>
      <c r="F2336">
        <v>12</v>
      </c>
      <c r="G2336">
        <v>2</v>
      </c>
      <c r="H2336">
        <v>335</v>
      </c>
      <c r="I2336">
        <v>149</v>
      </c>
      <c r="J2336">
        <v>0</v>
      </c>
      <c r="K2336">
        <v>0</v>
      </c>
      <c r="L2336">
        <v>0</v>
      </c>
      <c r="M2336">
        <v>0</v>
      </c>
      <c r="N2336">
        <v>0</v>
      </c>
      <c r="O2336" s="11">
        <v>0</v>
      </c>
      <c r="P2336" s="12">
        <v>516</v>
      </c>
      <c r="Q2336" s="11">
        <v>146</v>
      </c>
      <c r="R2336" t="str">
        <f>_xlfn.CONCAT(Tabel1[[#This Row],[KlubNr]]," - ",Tabel1[[#This Row],[Klubnavn]])</f>
        <v>41 - Kalundborg Golfklub</v>
      </c>
      <c r="S2336">
        <f>Tabel1[[#This Row],[Fleks mænd]]+Tabel1[[#This Row],[Fleks damer]]</f>
        <v>0</v>
      </c>
      <c r="T2336">
        <f>Tabel1[[#This Row],[Junior drenge]]+Tabel1[[#This Row],[Junior piger]]+Tabel1[[#This Row],[Junior drenge uden banetill.]]+Tabel1[[#This Row],[Junior piger uden banetill.]]+Tabel1[[#This Row],[Senior mænd]]+Tabel1[[#This Row],[Senior damer]]</f>
        <v>516</v>
      </c>
      <c r="U2336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2336">
        <f>Tabel1[[#This Row],[Senior mænd]]+Tabel1[[#This Row],[Senior damer]]</f>
        <v>484</v>
      </c>
      <c r="W2336">
        <f>Tabel1[[#This Row],[Langdist mænd]]+Tabel1[[#This Row],[Langdist damer]]</f>
        <v>0</v>
      </c>
      <c r="X2336">
        <f>Tabel1[[#This Row],[I alt]]</f>
        <v>516</v>
      </c>
      <c r="Y2336">
        <f>Tabel1[[#This Row],[Passive]]</f>
        <v>146</v>
      </c>
      <c r="Z2336">
        <f>Tabel1[[#This Row],[Total Aktive]]+Tabel1[[#This Row],[Total Passive]]</f>
        <v>662</v>
      </c>
    </row>
    <row r="2337" spans="1:26" x14ac:dyDescent="0.2">
      <c r="A2337">
        <v>2023</v>
      </c>
      <c r="B2337">
        <v>75</v>
      </c>
      <c r="C2337" t="s">
        <v>80</v>
      </c>
      <c r="D2337">
        <v>28</v>
      </c>
      <c r="E2337">
        <v>3</v>
      </c>
      <c r="F2337">
        <v>13</v>
      </c>
      <c r="G2337">
        <v>2</v>
      </c>
      <c r="H2337">
        <v>433</v>
      </c>
      <c r="I2337">
        <v>142</v>
      </c>
      <c r="J2337">
        <v>0</v>
      </c>
      <c r="K2337">
        <v>0</v>
      </c>
      <c r="L2337">
        <v>178</v>
      </c>
      <c r="M2337">
        <v>75</v>
      </c>
      <c r="N2337">
        <v>3</v>
      </c>
      <c r="O2337" s="11">
        <v>3</v>
      </c>
      <c r="P2337" s="12">
        <v>880</v>
      </c>
      <c r="Q2337" s="11">
        <v>4</v>
      </c>
      <c r="R2337" t="str">
        <f>_xlfn.CONCAT(Tabel1[[#This Row],[KlubNr]]," - ",Tabel1[[#This Row],[Klubnavn]])</f>
        <v>75 - Kalø Golf Club</v>
      </c>
      <c r="S2337">
        <f>Tabel1[[#This Row],[Fleks mænd]]+Tabel1[[#This Row],[Fleks damer]]</f>
        <v>253</v>
      </c>
      <c r="T2337">
        <f>Tabel1[[#This Row],[Junior drenge]]+Tabel1[[#This Row],[Junior piger]]+Tabel1[[#This Row],[Junior drenge uden banetill.]]+Tabel1[[#This Row],[Junior piger uden banetill.]]+Tabel1[[#This Row],[Senior mænd]]+Tabel1[[#This Row],[Senior damer]]</f>
        <v>621</v>
      </c>
      <c r="U2337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2337">
        <f>Tabel1[[#This Row],[Senior mænd]]+Tabel1[[#This Row],[Senior damer]]</f>
        <v>575</v>
      </c>
      <c r="W2337">
        <f>Tabel1[[#This Row],[Langdist mænd]]+Tabel1[[#This Row],[Langdist damer]]</f>
        <v>6</v>
      </c>
      <c r="X2337">
        <f>Tabel1[[#This Row],[I alt]]</f>
        <v>880</v>
      </c>
      <c r="Y2337">
        <f>Tabel1[[#This Row],[Passive]]</f>
        <v>4</v>
      </c>
      <c r="Z2337">
        <f>Tabel1[[#This Row],[Total Aktive]]+Tabel1[[#This Row],[Total Passive]]</f>
        <v>884</v>
      </c>
    </row>
    <row r="2338" spans="1:26" x14ac:dyDescent="0.2">
      <c r="A2338">
        <v>2023</v>
      </c>
      <c r="B2338">
        <v>187</v>
      </c>
      <c r="C2338" t="s">
        <v>198</v>
      </c>
      <c r="D2338">
        <v>3</v>
      </c>
      <c r="E2338">
        <v>0</v>
      </c>
      <c r="F2338">
        <v>2</v>
      </c>
      <c r="G2338">
        <v>1</v>
      </c>
      <c r="H2338">
        <v>93</v>
      </c>
      <c r="I2338">
        <v>41</v>
      </c>
      <c r="J2338">
        <v>0</v>
      </c>
      <c r="K2338">
        <v>0</v>
      </c>
      <c r="L2338">
        <v>9</v>
      </c>
      <c r="M2338">
        <v>3</v>
      </c>
      <c r="N2338">
        <v>6</v>
      </c>
      <c r="O2338" s="11">
        <v>2</v>
      </c>
      <c r="P2338" s="12">
        <v>160</v>
      </c>
      <c r="Q2338" s="11">
        <v>4</v>
      </c>
      <c r="R2338" t="str">
        <f>_xlfn.CONCAT(Tabel1[[#This Row],[KlubNr]]," - ",Tabel1[[#This Row],[Klubnavn]])</f>
        <v>187 - Karup Å Golfklub</v>
      </c>
      <c r="S2338">
        <f>Tabel1[[#This Row],[Fleks mænd]]+Tabel1[[#This Row],[Fleks damer]]</f>
        <v>12</v>
      </c>
      <c r="T2338">
        <f>Tabel1[[#This Row],[Junior drenge]]+Tabel1[[#This Row],[Junior piger]]+Tabel1[[#This Row],[Junior drenge uden banetill.]]+Tabel1[[#This Row],[Junior piger uden banetill.]]+Tabel1[[#This Row],[Senior mænd]]+Tabel1[[#This Row],[Senior damer]]</f>
        <v>140</v>
      </c>
      <c r="U2338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338">
        <f>Tabel1[[#This Row],[Senior mænd]]+Tabel1[[#This Row],[Senior damer]]</f>
        <v>134</v>
      </c>
      <c r="W2338">
        <f>Tabel1[[#This Row],[Langdist mænd]]+Tabel1[[#This Row],[Langdist damer]]</f>
        <v>8</v>
      </c>
      <c r="X2338">
        <f>Tabel1[[#This Row],[I alt]]</f>
        <v>160</v>
      </c>
      <c r="Y2338">
        <f>Tabel1[[#This Row],[Passive]]</f>
        <v>4</v>
      </c>
      <c r="Z2338">
        <f>Tabel1[[#This Row],[Total Aktive]]+Tabel1[[#This Row],[Total Passive]]</f>
        <v>164</v>
      </c>
    </row>
    <row r="2339" spans="1:26" x14ac:dyDescent="0.2">
      <c r="A2339">
        <v>2023</v>
      </c>
      <c r="B2339">
        <v>903</v>
      </c>
      <c r="C2339" t="s">
        <v>209</v>
      </c>
      <c r="D2339">
        <v>18</v>
      </c>
      <c r="E2339">
        <v>0</v>
      </c>
      <c r="F2339">
        <v>8</v>
      </c>
      <c r="G2339">
        <v>4</v>
      </c>
      <c r="H2339">
        <v>272</v>
      </c>
      <c r="I2339">
        <v>83</v>
      </c>
      <c r="J2339">
        <v>1</v>
      </c>
      <c r="K2339">
        <v>0</v>
      </c>
      <c r="L2339">
        <v>634</v>
      </c>
      <c r="M2339">
        <v>164</v>
      </c>
      <c r="N2339">
        <v>9</v>
      </c>
      <c r="O2339" s="11">
        <v>2</v>
      </c>
      <c r="P2339" s="12">
        <v>1195</v>
      </c>
      <c r="Q2339" s="11">
        <v>61</v>
      </c>
      <c r="R2339" t="str">
        <f>_xlfn.CONCAT(Tabel1[[#This Row],[KlubNr]]," - ",Tabel1[[#This Row],[Klubnavn]])</f>
        <v>903 - Kellers Park Golf Club</v>
      </c>
      <c r="S2339">
        <f>Tabel1[[#This Row],[Fleks mænd]]+Tabel1[[#This Row],[Fleks damer]]</f>
        <v>798</v>
      </c>
      <c r="T2339">
        <f>Tabel1[[#This Row],[Junior drenge]]+Tabel1[[#This Row],[Junior piger]]+Tabel1[[#This Row],[Junior drenge uden banetill.]]+Tabel1[[#This Row],[Junior piger uden banetill.]]+Tabel1[[#This Row],[Senior mænd]]+Tabel1[[#This Row],[Senior damer]]</f>
        <v>385</v>
      </c>
      <c r="U2339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339">
        <f>Tabel1[[#This Row],[Senior mænd]]+Tabel1[[#This Row],[Senior damer]]</f>
        <v>355</v>
      </c>
      <c r="W2339">
        <f>Tabel1[[#This Row],[Langdist mænd]]+Tabel1[[#This Row],[Langdist damer]]</f>
        <v>11</v>
      </c>
      <c r="X2339">
        <f>Tabel1[[#This Row],[I alt]]</f>
        <v>1195</v>
      </c>
      <c r="Y2339">
        <f>Tabel1[[#This Row],[Passive]]</f>
        <v>61</v>
      </c>
      <c r="Z2339">
        <f>Tabel1[[#This Row],[Total Aktive]]+Tabel1[[#This Row],[Total Passive]]</f>
        <v>1256</v>
      </c>
    </row>
    <row r="2340" spans="1:26" x14ac:dyDescent="0.2">
      <c r="A2340">
        <v>2023</v>
      </c>
      <c r="B2340">
        <v>33</v>
      </c>
      <c r="C2340" t="s">
        <v>50</v>
      </c>
      <c r="D2340">
        <v>53</v>
      </c>
      <c r="E2340">
        <v>18</v>
      </c>
      <c r="F2340">
        <v>21</v>
      </c>
      <c r="G2340">
        <v>9</v>
      </c>
      <c r="H2340">
        <v>670</v>
      </c>
      <c r="I2340">
        <v>409</v>
      </c>
      <c r="J2340">
        <v>0</v>
      </c>
      <c r="K2340">
        <v>0</v>
      </c>
      <c r="L2340">
        <v>61</v>
      </c>
      <c r="M2340">
        <v>49</v>
      </c>
      <c r="N2340">
        <v>6</v>
      </c>
      <c r="O2340" s="11">
        <v>3</v>
      </c>
      <c r="P2340" s="12">
        <v>1299</v>
      </c>
      <c r="Q2340" s="11">
        <v>105</v>
      </c>
      <c r="R2340" t="str">
        <f>_xlfn.CONCAT(Tabel1[[#This Row],[KlubNr]]," - ",Tabel1[[#This Row],[Klubnavn]])</f>
        <v>33 - Kokkedal Golfklub</v>
      </c>
      <c r="S2340">
        <f>Tabel1[[#This Row],[Fleks mænd]]+Tabel1[[#This Row],[Fleks damer]]</f>
        <v>110</v>
      </c>
      <c r="T2340">
        <f>Tabel1[[#This Row],[Junior drenge]]+Tabel1[[#This Row],[Junior piger]]+Tabel1[[#This Row],[Junior drenge uden banetill.]]+Tabel1[[#This Row],[Junior piger uden banetill.]]+Tabel1[[#This Row],[Senior mænd]]+Tabel1[[#This Row],[Senior damer]]</f>
        <v>1180</v>
      </c>
      <c r="U2340">
        <f>Tabel1[[#This Row],[Junior drenge]]+Tabel1[[#This Row],[Junior piger]]+Tabel1[[#This Row],[Junior drenge uden banetill.]]+Tabel1[[#This Row],[Junior piger uden banetill.]]+Tabel1[[#This Row],[Fleks drenge]]+Tabel1[[#This Row],[Fleks piger]]</f>
        <v>101</v>
      </c>
      <c r="V2340">
        <f>Tabel1[[#This Row],[Senior mænd]]+Tabel1[[#This Row],[Senior damer]]</f>
        <v>1079</v>
      </c>
      <c r="W2340">
        <f>Tabel1[[#This Row],[Langdist mænd]]+Tabel1[[#This Row],[Langdist damer]]</f>
        <v>9</v>
      </c>
      <c r="X2340">
        <f>Tabel1[[#This Row],[I alt]]</f>
        <v>1299</v>
      </c>
      <c r="Y2340">
        <f>Tabel1[[#This Row],[Passive]]</f>
        <v>105</v>
      </c>
      <c r="Z2340">
        <f>Tabel1[[#This Row],[Total Aktive]]+Tabel1[[#This Row],[Total Passive]]</f>
        <v>1404</v>
      </c>
    </row>
    <row r="2341" spans="1:26" x14ac:dyDescent="0.2">
      <c r="A2341">
        <v>2023</v>
      </c>
      <c r="B2341">
        <v>7</v>
      </c>
      <c r="C2341" t="s">
        <v>46</v>
      </c>
      <c r="D2341">
        <v>48</v>
      </c>
      <c r="E2341">
        <v>6</v>
      </c>
      <c r="F2341">
        <v>24</v>
      </c>
      <c r="G2341">
        <v>5</v>
      </c>
      <c r="H2341">
        <v>707</v>
      </c>
      <c r="I2341">
        <v>218</v>
      </c>
      <c r="J2341">
        <v>0</v>
      </c>
      <c r="K2341">
        <v>0</v>
      </c>
      <c r="L2341">
        <v>93</v>
      </c>
      <c r="M2341">
        <v>101</v>
      </c>
      <c r="N2341">
        <v>2</v>
      </c>
      <c r="O2341" s="11">
        <v>0</v>
      </c>
      <c r="P2341" s="12">
        <v>1204</v>
      </c>
      <c r="Q2341" s="11">
        <v>37</v>
      </c>
      <c r="R2341" t="str">
        <f>_xlfn.CONCAT(Tabel1[[#This Row],[KlubNr]]," - ",Tabel1[[#This Row],[Klubnavn]])</f>
        <v>7 - Kolding Golf Club</v>
      </c>
      <c r="S2341">
        <f>Tabel1[[#This Row],[Fleks mænd]]+Tabel1[[#This Row],[Fleks damer]]</f>
        <v>194</v>
      </c>
      <c r="T2341">
        <f>Tabel1[[#This Row],[Junior drenge]]+Tabel1[[#This Row],[Junior piger]]+Tabel1[[#This Row],[Junior drenge uden banetill.]]+Tabel1[[#This Row],[Junior piger uden banetill.]]+Tabel1[[#This Row],[Senior mænd]]+Tabel1[[#This Row],[Senior damer]]</f>
        <v>1008</v>
      </c>
      <c r="U2341">
        <f>Tabel1[[#This Row],[Junior drenge]]+Tabel1[[#This Row],[Junior piger]]+Tabel1[[#This Row],[Junior drenge uden banetill.]]+Tabel1[[#This Row],[Junior piger uden banetill.]]+Tabel1[[#This Row],[Fleks drenge]]+Tabel1[[#This Row],[Fleks piger]]</f>
        <v>83</v>
      </c>
      <c r="V2341">
        <f>Tabel1[[#This Row],[Senior mænd]]+Tabel1[[#This Row],[Senior damer]]</f>
        <v>925</v>
      </c>
      <c r="W2341">
        <f>Tabel1[[#This Row],[Langdist mænd]]+Tabel1[[#This Row],[Langdist damer]]</f>
        <v>2</v>
      </c>
      <c r="X2341">
        <f>Tabel1[[#This Row],[I alt]]</f>
        <v>1204</v>
      </c>
      <c r="Y2341">
        <f>Tabel1[[#This Row],[Passive]]</f>
        <v>37</v>
      </c>
      <c r="Z2341">
        <f>Tabel1[[#This Row],[Total Aktive]]+Tabel1[[#This Row],[Total Passive]]</f>
        <v>1241</v>
      </c>
    </row>
    <row r="2342" spans="1:26" x14ac:dyDescent="0.2">
      <c r="A2342">
        <v>2023</v>
      </c>
      <c r="B2342">
        <v>14</v>
      </c>
      <c r="C2342" t="s">
        <v>86</v>
      </c>
      <c r="D2342">
        <v>26</v>
      </c>
      <c r="E2342">
        <v>4</v>
      </c>
      <c r="F2342">
        <v>0</v>
      </c>
      <c r="G2342">
        <v>0</v>
      </c>
      <c r="H2342">
        <v>495</v>
      </c>
      <c r="I2342">
        <v>199</v>
      </c>
      <c r="J2342">
        <v>0</v>
      </c>
      <c r="K2342">
        <v>0</v>
      </c>
      <c r="L2342">
        <v>121</v>
      </c>
      <c r="M2342">
        <v>94</v>
      </c>
      <c r="N2342">
        <v>9</v>
      </c>
      <c r="O2342" s="11">
        <v>5</v>
      </c>
      <c r="P2342" s="12">
        <v>953</v>
      </c>
      <c r="Q2342" s="11">
        <v>74</v>
      </c>
      <c r="R2342" t="str">
        <f>_xlfn.CONCAT(Tabel1[[#This Row],[KlubNr]]," - ",Tabel1[[#This Row],[Klubnavn]])</f>
        <v>14 - Korsør Golf Klub</v>
      </c>
      <c r="S2342">
        <f>Tabel1[[#This Row],[Fleks mænd]]+Tabel1[[#This Row],[Fleks damer]]</f>
        <v>215</v>
      </c>
      <c r="T2342">
        <f>Tabel1[[#This Row],[Junior drenge]]+Tabel1[[#This Row],[Junior piger]]+Tabel1[[#This Row],[Junior drenge uden banetill.]]+Tabel1[[#This Row],[Junior piger uden banetill.]]+Tabel1[[#This Row],[Senior mænd]]+Tabel1[[#This Row],[Senior damer]]</f>
        <v>724</v>
      </c>
      <c r="U2342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342">
        <f>Tabel1[[#This Row],[Senior mænd]]+Tabel1[[#This Row],[Senior damer]]</f>
        <v>694</v>
      </c>
      <c r="W2342">
        <f>Tabel1[[#This Row],[Langdist mænd]]+Tabel1[[#This Row],[Langdist damer]]</f>
        <v>14</v>
      </c>
      <c r="X2342">
        <f>Tabel1[[#This Row],[I alt]]</f>
        <v>953</v>
      </c>
      <c r="Y2342">
        <f>Tabel1[[#This Row],[Passive]]</f>
        <v>74</v>
      </c>
      <c r="Z2342">
        <f>Tabel1[[#This Row],[Total Aktive]]+Tabel1[[#This Row],[Total Passive]]</f>
        <v>1027</v>
      </c>
    </row>
    <row r="2343" spans="1:26" x14ac:dyDescent="0.2">
      <c r="A2343">
        <v>2023</v>
      </c>
      <c r="B2343">
        <v>1</v>
      </c>
      <c r="C2343" t="s">
        <v>55</v>
      </c>
      <c r="D2343">
        <v>73</v>
      </c>
      <c r="E2343">
        <v>18</v>
      </c>
      <c r="F2343">
        <v>48</v>
      </c>
      <c r="G2343">
        <v>13</v>
      </c>
      <c r="H2343">
        <v>625</v>
      </c>
      <c r="I2343">
        <v>345</v>
      </c>
      <c r="J2343">
        <v>0</v>
      </c>
      <c r="K2343">
        <v>0</v>
      </c>
      <c r="L2343">
        <v>52</v>
      </c>
      <c r="M2343">
        <v>63</v>
      </c>
      <c r="N2343">
        <v>0</v>
      </c>
      <c r="O2343" s="11">
        <v>0</v>
      </c>
      <c r="P2343" s="12">
        <v>1237</v>
      </c>
      <c r="Q2343" s="11">
        <v>294</v>
      </c>
      <c r="R2343" t="str">
        <f>_xlfn.CONCAT(Tabel1[[#This Row],[KlubNr]]," - ",Tabel1[[#This Row],[Klubnavn]])</f>
        <v>1 - Københavns Golf Klub</v>
      </c>
      <c r="S2343">
        <f>Tabel1[[#This Row],[Fleks mænd]]+Tabel1[[#This Row],[Fleks damer]]</f>
        <v>115</v>
      </c>
      <c r="T2343">
        <f>Tabel1[[#This Row],[Junior drenge]]+Tabel1[[#This Row],[Junior piger]]+Tabel1[[#This Row],[Junior drenge uden banetill.]]+Tabel1[[#This Row],[Junior piger uden banetill.]]+Tabel1[[#This Row],[Senior mænd]]+Tabel1[[#This Row],[Senior damer]]</f>
        <v>1122</v>
      </c>
      <c r="U2343">
        <f>Tabel1[[#This Row],[Junior drenge]]+Tabel1[[#This Row],[Junior piger]]+Tabel1[[#This Row],[Junior drenge uden banetill.]]+Tabel1[[#This Row],[Junior piger uden banetill.]]+Tabel1[[#This Row],[Fleks drenge]]+Tabel1[[#This Row],[Fleks piger]]</f>
        <v>152</v>
      </c>
      <c r="V2343">
        <f>Tabel1[[#This Row],[Senior mænd]]+Tabel1[[#This Row],[Senior damer]]</f>
        <v>970</v>
      </c>
      <c r="W2343">
        <f>Tabel1[[#This Row],[Langdist mænd]]+Tabel1[[#This Row],[Langdist damer]]</f>
        <v>0</v>
      </c>
      <c r="X2343">
        <f>Tabel1[[#This Row],[I alt]]</f>
        <v>1237</v>
      </c>
      <c r="Y2343">
        <f>Tabel1[[#This Row],[Passive]]</f>
        <v>294</v>
      </c>
      <c r="Z2343">
        <f>Tabel1[[#This Row],[Total Aktive]]+Tabel1[[#This Row],[Total Passive]]</f>
        <v>1531</v>
      </c>
    </row>
    <row r="2344" spans="1:26" x14ac:dyDescent="0.2">
      <c r="A2344">
        <v>2023</v>
      </c>
      <c r="B2344">
        <v>24</v>
      </c>
      <c r="C2344" t="s">
        <v>31</v>
      </c>
      <c r="D2344">
        <v>40</v>
      </c>
      <c r="E2344">
        <v>26</v>
      </c>
      <c r="F2344">
        <v>4</v>
      </c>
      <c r="G2344">
        <v>2</v>
      </c>
      <c r="H2344">
        <v>614</v>
      </c>
      <c r="I2344">
        <v>231</v>
      </c>
      <c r="J2344">
        <v>0</v>
      </c>
      <c r="K2344">
        <v>0</v>
      </c>
      <c r="L2344">
        <v>315</v>
      </c>
      <c r="M2344">
        <v>242</v>
      </c>
      <c r="N2344">
        <v>4</v>
      </c>
      <c r="O2344" s="11">
        <v>2</v>
      </c>
      <c r="P2344" s="12">
        <v>1480</v>
      </c>
      <c r="Q2344" s="11">
        <v>50</v>
      </c>
      <c r="R2344" t="str">
        <f>_xlfn.CONCAT(Tabel1[[#This Row],[KlubNr]]," - ",Tabel1[[#This Row],[Klubnavn]])</f>
        <v>24 - Køge Golf Klub</v>
      </c>
      <c r="S2344">
        <f>Tabel1[[#This Row],[Fleks mænd]]+Tabel1[[#This Row],[Fleks damer]]</f>
        <v>557</v>
      </c>
      <c r="T2344">
        <f>Tabel1[[#This Row],[Junior drenge]]+Tabel1[[#This Row],[Junior piger]]+Tabel1[[#This Row],[Junior drenge uden banetill.]]+Tabel1[[#This Row],[Junior piger uden banetill.]]+Tabel1[[#This Row],[Senior mænd]]+Tabel1[[#This Row],[Senior damer]]</f>
        <v>917</v>
      </c>
      <c r="U2344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2344">
        <f>Tabel1[[#This Row],[Senior mænd]]+Tabel1[[#This Row],[Senior damer]]</f>
        <v>845</v>
      </c>
      <c r="W2344">
        <f>Tabel1[[#This Row],[Langdist mænd]]+Tabel1[[#This Row],[Langdist damer]]</f>
        <v>6</v>
      </c>
      <c r="X2344">
        <f>Tabel1[[#This Row],[I alt]]</f>
        <v>1480</v>
      </c>
      <c r="Y2344">
        <f>Tabel1[[#This Row],[Passive]]</f>
        <v>50</v>
      </c>
      <c r="Z2344">
        <f>Tabel1[[#This Row],[Total Aktive]]+Tabel1[[#This Row],[Total Passive]]</f>
        <v>1530</v>
      </c>
    </row>
    <row r="2345" spans="1:26" x14ac:dyDescent="0.2">
      <c r="A2345">
        <v>2023</v>
      </c>
      <c r="B2345">
        <v>132</v>
      </c>
      <c r="C2345" t="s">
        <v>175</v>
      </c>
      <c r="D2345">
        <v>2</v>
      </c>
      <c r="E2345">
        <v>0</v>
      </c>
      <c r="F2345">
        <v>0</v>
      </c>
      <c r="G2345">
        <v>3</v>
      </c>
      <c r="H2345">
        <v>173</v>
      </c>
      <c r="I2345">
        <v>84</v>
      </c>
      <c r="J2345">
        <v>10</v>
      </c>
      <c r="K2345">
        <v>0</v>
      </c>
      <c r="L2345">
        <v>1210</v>
      </c>
      <c r="M2345">
        <v>250</v>
      </c>
      <c r="N2345">
        <v>61</v>
      </c>
      <c r="O2345" s="11">
        <v>21</v>
      </c>
      <c r="P2345" s="12">
        <v>1814</v>
      </c>
      <c r="Q2345" s="11">
        <v>21</v>
      </c>
      <c r="R2345" t="str">
        <f>_xlfn.CONCAT(Tabel1[[#This Row],[KlubNr]]," - ",Tabel1[[#This Row],[Klubnavn]])</f>
        <v>132 - Langelands Golf Klub</v>
      </c>
      <c r="S2345">
        <f>Tabel1[[#This Row],[Fleks mænd]]+Tabel1[[#This Row],[Fleks damer]]</f>
        <v>1460</v>
      </c>
      <c r="T2345">
        <f>Tabel1[[#This Row],[Junior drenge]]+Tabel1[[#This Row],[Junior piger]]+Tabel1[[#This Row],[Junior drenge uden banetill.]]+Tabel1[[#This Row],[Junior piger uden banetill.]]+Tabel1[[#This Row],[Senior mænd]]+Tabel1[[#This Row],[Senior damer]]</f>
        <v>262</v>
      </c>
      <c r="U2345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2345">
        <f>Tabel1[[#This Row],[Senior mænd]]+Tabel1[[#This Row],[Senior damer]]</f>
        <v>257</v>
      </c>
      <c r="W2345">
        <f>Tabel1[[#This Row],[Langdist mænd]]+Tabel1[[#This Row],[Langdist damer]]</f>
        <v>82</v>
      </c>
      <c r="X2345">
        <f>Tabel1[[#This Row],[I alt]]</f>
        <v>1814</v>
      </c>
      <c r="Y2345">
        <f>Tabel1[[#This Row],[Passive]]</f>
        <v>21</v>
      </c>
      <c r="Z2345">
        <f>Tabel1[[#This Row],[Total Aktive]]+Tabel1[[#This Row],[Total Passive]]</f>
        <v>1835</v>
      </c>
    </row>
    <row r="2346" spans="1:26" x14ac:dyDescent="0.2">
      <c r="A2346">
        <v>2023</v>
      </c>
      <c r="B2346">
        <v>909</v>
      </c>
      <c r="C2346" t="s">
        <v>215</v>
      </c>
      <c r="D2346">
        <v>12</v>
      </c>
      <c r="E2346">
        <v>4</v>
      </c>
      <c r="F2346">
        <v>4</v>
      </c>
      <c r="G2346">
        <v>1</v>
      </c>
      <c r="H2346">
        <v>362</v>
      </c>
      <c r="I2346">
        <v>128</v>
      </c>
      <c r="J2346">
        <v>0</v>
      </c>
      <c r="K2346">
        <v>0</v>
      </c>
      <c r="L2346">
        <v>18</v>
      </c>
      <c r="M2346">
        <v>7</v>
      </c>
      <c r="N2346">
        <v>2</v>
      </c>
      <c r="O2346" s="11">
        <v>1</v>
      </c>
      <c r="P2346" s="12">
        <v>539</v>
      </c>
      <c r="Q2346" s="11">
        <v>9</v>
      </c>
      <c r="R2346" t="str">
        <f>_xlfn.CONCAT(Tabel1[[#This Row],[KlubNr]]," - ",Tabel1[[#This Row],[Klubnavn]])</f>
        <v>909 - Langesø Golf A/S</v>
      </c>
      <c r="S2346">
        <f>Tabel1[[#This Row],[Fleks mænd]]+Tabel1[[#This Row],[Fleks damer]]</f>
        <v>25</v>
      </c>
      <c r="T2346">
        <f>Tabel1[[#This Row],[Junior drenge]]+Tabel1[[#This Row],[Junior piger]]+Tabel1[[#This Row],[Junior drenge uden banetill.]]+Tabel1[[#This Row],[Junior piger uden banetill.]]+Tabel1[[#This Row],[Senior mænd]]+Tabel1[[#This Row],[Senior damer]]</f>
        <v>511</v>
      </c>
      <c r="U2346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2346">
        <f>Tabel1[[#This Row],[Senior mænd]]+Tabel1[[#This Row],[Senior damer]]</f>
        <v>490</v>
      </c>
      <c r="W2346">
        <f>Tabel1[[#This Row],[Langdist mænd]]+Tabel1[[#This Row],[Langdist damer]]</f>
        <v>3</v>
      </c>
      <c r="X2346">
        <f>Tabel1[[#This Row],[I alt]]</f>
        <v>539</v>
      </c>
      <c r="Y2346">
        <f>Tabel1[[#This Row],[Passive]]</f>
        <v>9</v>
      </c>
      <c r="Z2346">
        <f>Tabel1[[#This Row],[Total Aktive]]+Tabel1[[#This Row],[Total Passive]]</f>
        <v>548</v>
      </c>
    </row>
    <row r="2347" spans="1:26" x14ac:dyDescent="0.2">
      <c r="A2347">
        <v>2023</v>
      </c>
      <c r="B2347">
        <v>169</v>
      </c>
      <c r="C2347" t="s">
        <v>99</v>
      </c>
      <c r="D2347">
        <v>18</v>
      </c>
      <c r="E2347">
        <v>10</v>
      </c>
      <c r="F2347">
        <v>3</v>
      </c>
      <c r="G2347">
        <v>4</v>
      </c>
      <c r="H2347">
        <v>554</v>
      </c>
      <c r="I2347">
        <v>140</v>
      </c>
      <c r="J2347">
        <v>0</v>
      </c>
      <c r="K2347">
        <v>0</v>
      </c>
      <c r="L2347">
        <v>82</v>
      </c>
      <c r="M2347">
        <v>41</v>
      </c>
      <c r="N2347">
        <v>0</v>
      </c>
      <c r="O2347" s="11">
        <v>0</v>
      </c>
      <c r="P2347" s="12">
        <v>852</v>
      </c>
      <c r="Q2347" s="11">
        <v>1</v>
      </c>
      <c r="R2347" t="str">
        <f>_xlfn.CONCAT(Tabel1[[#This Row],[KlubNr]]," - ",Tabel1[[#This Row],[Klubnavn]])</f>
        <v>169 - Ledreborg Palace Golf Club</v>
      </c>
      <c r="S2347">
        <f>Tabel1[[#This Row],[Fleks mænd]]+Tabel1[[#This Row],[Fleks damer]]</f>
        <v>123</v>
      </c>
      <c r="T2347">
        <f>Tabel1[[#This Row],[Junior drenge]]+Tabel1[[#This Row],[Junior piger]]+Tabel1[[#This Row],[Junior drenge uden banetill.]]+Tabel1[[#This Row],[Junior piger uden banetill.]]+Tabel1[[#This Row],[Senior mænd]]+Tabel1[[#This Row],[Senior damer]]</f>
        <v>729</v>
      </c>
      <c r="U2347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347">
        <f>Tabel1[[#This Row],[Senior mænd]]+Tabel1[[#This Row],[Senior damer]]</f>
        <v>694</v>
      </c>
      <c r="W2347">
        <f>Tabel1[[#This Row],[Langdist mænd]]+Tabel1[[#This Row],[Langdist damer]]</f>
        <v>0</v>
      </c>
      <c r="X2347">
        <f>Tabel1[[#This Row],[I alt]]</f>
        <v>852</v>
      </c>
      <c r="Y2347">
        <f>Tabel1[[#This Row],[Passive]]</f>
        <v>1</v>
      </c>
      <c r="Z2347">
        <f>Tabel1[[#This Row],[Total Aktive]]+Tabel1[[#This Row],[Total Passive]]</f>
        <v>853</v>
      </c>
    </row>
    <row r="2348" spans="1:26" x14ac:dyDescent="0.2">
      <c r="A2348">
        <v>2023</v>
      </c>
      <c r="B2348">
        <v>60</v>
      </c>
      <c r="C2348" t="s">
        <v>95</v>
      </c>
      <c r="D2348">
        <v>15</v>
      </c>
      <c r="E2348">
        <v>2</v>
      </c>
      <c r="F2348">
        <v>15</v>
      </c>
      <c r="G2348">
        <v>5</v>
      </c>
      <c r="H2348">
        <v>484</v>
      </c>
      <c r="I2348">
        <v>204</v>
      </c>
      <c r="J2348">
        <v>3</v>
      </c>
      <c r="K2348">
        <v>1</v>
      </c>
      <c r="L2348">
        <v>30</v>
      </c>
      <c r="M2348">
        <v>19</v>
      </c>
      <c r="N2348">
        <v>5</v>
      </c>
      <c r="O2348" s="11">
        <v>2</v>
      </c>
      <c r="P2348" s="12">
        <v>785</v>
      </c>
      <c r="Q2348" s="11">
        <v>187</v>
      </c>
      <c r="R2348" t="str">
        <f>_xlfn.CONCAT(Tabel1[[#This Row],[KlubNr]]," - ",Tabel1[[#This Row],[Klubnavn]])</f>
        <v>60 - Lemvig Golfklub</v>
      </c>
      <c r="S2348">
        <f>Tabel1[[#This Row],[Fleks mænd]]+Tabel1[[#This Row],[Fleks damer]]</f>
        <v>49</v>
      </c>
      <c r="T2348">
        <f>Tabel1[[#This Row],[Junior drenge]]+Tabel1[[#This Row],[Junior piger]]+Tabel1[[#This Row],[Junior drenge uden banetill.]]+Tabel1[[#This Row],[Junior piger uden banetill.]]+Tabel1[[#This Row],[Senior mænd]]+Tabel1[[#This Row],[Senior damer]]</f>
        <v>725</v>
      </c>
      <c r="U2348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348">
        <f>Tabel1[[#This Row],[Senior mænd]]+Tabel1[[#This Row],[Senior damer]]</f>
        <v>688</v>
      </c>
      <c r="W2348">
        <f>Tabel1[[#This Row],[Langdist mænd]]+Tabel1[[#This Row],[Langdist damer]]</f>
        <v>7</v>
      </c>
      <c r="X2348">
        <f>Tabel1[[#This Row],[I alt]]</f>
        <v>785</v>
      </c>
      <c r="Y2348">
        <f>Tabel1[[#This Row],[Passive]]</f>
        <v>187</v>
      </c>
      <c r="Z2348">
        <f>Tabel1[[#This Row],[Total Aktive]]+Tabel1[[#This Row],[Total Passive]]</f>
        <v>972</v>
      </c>
    </row>
    <row r="2349" spans="1:26" x14ac:dyDescent="0.2">
      <c r="A2349">
        <v>2023</v>
      </c>
      <c r="B2349">
        <v>89</v>
      </c>
      <c r="C2349" t="s">
        <v>232</v>
      </c>
      <c r="D2349">
        <v>31</v>
      </c>
      <c r="E2349">
        <v>4</v>
      </c>
      <c r="F2349">
        <v>9</v>
      </c>
      <c r="G2349">
        <v>5</v>
      </c>
      <c r="H2349">
        <v>548</v>
      </c>
      <c r="I2349">
        <v>239</v>
      </c>
      <c r="J2349">
        <v>0</v>
      </c>
      <c r="K2349">
        <v>0</v>
      </c>
      <c r="L2349">
        <v>74</v>
      </c>
      <c r="M2349">
        <v>53</v>
      </c>
      <c r="N2349">
        <v>4</v>
      </c>
      <c r="O2349" s="11">
        <v>4</v>
      </c>
      <c r="P2349" s="12">
        <v>971</v>
      </c>
      <c r="Q2349" s="11">
        <v>3</v>
      </c>
      <c r="R2349" t="str">
        <f>_xlfn.CONCAT(Tabel1[[#This Row],[KlubNr]]," - ",Tabel1[[#This Row],[Klubnavn]])</f>
        <v xml:space="preserve">89 - Lillebælt </v>
      </c>
      <c r="S2349">
        <f>Tabel1[[#This Row],[Fleks mænd]]+Tabel1[[#This Row],[Fleks damer]]</f>
        <v>127</v>
      </c>
      <c r="T2349">
        <f>Tabel1[[#This Row],[Junior drenge]]+Tabel1[[#This Row],[Junior piger]]+Tabel1[[#This Row],[Junior drenge uden banetill.]]+Tabel1[[#This Row],[Junior piger uden banetill.]]+Tabel1[[#This Row],[Senior mænd]]+Tabel1[[#This Row],[Senior damer]]</f>
        <v>836</v>
      </c>
      <c r="U2349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2349">
        <f>Tabel1[[#This Row],[Senior mænd]]+Tabel1[[#This Row],[Senior damer]]</f>
        <v>787</v>
      </c>
      <c r="W2349">
        <f>Tabel1[[#This Row],[Langdist mænd]]+Tabel1[[#This Row],[Langdist damer]]</f>
        <v>8</v>
      </c>
      <c r="X2349">
        <f>Tabel1[[#This Row],[I alt]]</f>
        <v>971</v>
      </c>
      <c r="Y2349">
        <f>Tabel1[[#This Row],[Passive]]</f>
        <v>3</v>
      </c>
      <c r="Z2349">
        <f>Tabel1[[#This Row],[Total Aktive]]+Tabel1[[#This Row],[Total Passive]]</f>
        <v>974</v>
      </c>
    </row>
    <row r="2350" spans="1:26" x14ac:dyDescent="0.2">
      <c r="A2350">
        <v>2023</v>
      </c>
      <c r="B2350">
        <v>904</v>
      </c>
      <c r="C2350" t="s">
        <v>238</v>
      </c>
      <c r="D2350">
        <v>6</v>
      </c>
      <c r="E2350">
        <v>0</v>
      </c>
      <c r="F2350">
        <v>0</v>
      </c>
      <c r="G2350">
        <v>0</v>
      </c>
      <c r="H2350">
        <v>179</v>
      </c>
      <c r="I2350">
        <v>65</v>
      </c>
      <c r="J2350">
        <v>0</v>
      </c>
      <c r="K2350">
        <v>0</v>
      </c>
      <c r="L2350">
        <v>46</v>
      </c>
      <c r="M2350">
        <v>11</v>
      </c>
      <c r="N2350">
        <v>0</v>
      </c>
      <c r="O2350" s="11">
        <v>0</v>
      </c>
      <c r="P2350" s="12">
        <v>307</v>
      </c>
      <c r="Q2350" s="11">
        <v>1</v>
      </c>
      <c r="R2350" t="str">
        <f>_xlfn.CONCAT(Tabel1[[#This Row],[KlubNr]]," - ",Tabel1[[#This Row],[Klubnavn]])</f>
        <v>904 - Ølstykke Golf</v>
      </c>
      <c r="S2350">
        <f>Tabel1[[#This Row],[Fleks mænd]]+Tabel1[[#This Row],[Fleks damer]]</f>
        <v>57</v>
      </c>
      <c r="T2350">
        <f>Tabel1[[#This Row],[Junior drenge]]+Tabel1[[#This Row],[Junior piger]]+Tabel1[[#This Row],[Junior drenge uden banetill.]]+Tabel1[[#This Row],[Junior piger uden banetill.]]+Tabel1[[#This Row],[Senior mænd]]+Tabel1[[#This Row],[Senior damer]]</f>
        <v>250</v>
      </c>
      <c r="U2350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350">
        <f>Tabel1[[#This Row],[Senior mænd]]+Tabel1[[#This Row],[Senior damer]]</f>
        <v>244</v>
      </c>
      <c r="W2350">
        <f>Tabel1[[#This Row],[Langdist mænd]]+Tabel1[[#This Row],[Langdist damer]]</f>
        <v>0</v>
      </c>
      <c r="X2350">
        <f>Tabel1[[#This Row],[I alt]]</f>
        <v>307</v>
      </c>
      <c r="Y2350">
        <f>Tabel1[[#This Row],[Passive]]</f>
        <v>1</v>
      </c>
      <c r="Z2350">
        <f>Tabel1[[#This Row],[Total Aktive]]+Tabel1[[#This Row],[Total Passive]]</f>
        <v>308</v>
      </c>
    </row>
    <row r="2351" spans="1:26" x14ac:dyDescent="0.2">
      <c r="A2351">
        <v>2023</v>
      </c>
      <c r="B2351">
        <v>202</v>
      </c>
      <c r="C2351" t="s">
        <v>219</v>
      </c>
      <c r="D2351">
        <v>40</v>
      </c>
      <c r="E2351">
        <v>5</v>
      </c>
      <c r="F2351">
        <v>0</v>
      </c>
      <c r="G2351">
        <v>0</v>
      </c>
      <c r="H2351">
        <v>360</v>
      </c>
      <c r="I2351">
        <v>91</v>
      </c>
      <c r="J2351">
        <v>1</v>
      </c>
      <c r="K2351">
        <v>4</v>
      </c>
      <c r="L2351">
        <v>373</v>
      </c>
      <c r="M2351">
        <v>89</v>
      </c>
      <c r="N2351">
        <v>20</v>
      </c>
      <c r="O2351" s="11">
        <v>11</v>
      </c>
      <c r="P2351" s="12">
        <v>994</v>
      </c>
      <c r="Q2351" s="11">
        <v>3</v>
      </c>
      <c r="R2351" t="str">
        <f>_xlfn.CONCAT(Tabel1[[#This Row],[KlubNr]]," - ",Tabel1[[#This Row],[Klubnavn]])</f>
        <v>202 - Lübker Golf Klub</v>
      </c>
      <c r="S2351">
        <f>Tabel1[[#This Row],[Fleks mænd]]+Tabel1[[#This Row],[Fleks damer]]</f>
        <v>462</v>
      </c>
      <c r="T2351">
        <f>Tabel1[[#This Row],[Junior drenge]]+Tabel1[[#This Row],[Junior piger]]+Tabel1[[#This Row],[Junior drenge uden banetill.]]+Tabel1[[#This Row],[Junior piger uden banetill.]]+Tabel1[[#This Row],[Senior mænd]]+Tabel1[[#This Row],[Senior damer]]</f>
        <v>496</v>
      </c>
      <c r="U2351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2351">
        <f>Tabel1[[#This Row],[Senior mænd]]+Tabel1[[#This Row],[Senior damer]]</f>
        <v>451</v>
      </c>
      <c r="W2351">
        <f>Tabel1[[#This Row],[Langdist mænd]]+Tabel1[[#This Row],[Langdist damer]]</f>
        <v>31</v>
      </c>
      <c r="X2351">
        <f>Tabel1[[#This Row],[I alt]]</f>
        <v>994</v>
      </c>
      <c r="Y2351">
        <f>Tabel1[[#This Row],[Passive]]</f>
        <v>3</v>
      </c>
      <c r="Z2351">
        <f>Tabel1[[#This Row],[Total Aktive]]+Tabel1[[#This Row],[Total Passive]]</f>
        <v>997</v>
      </c>
    </row>
    <row r="2352" spans="1:26" x14ac:dyDescent="0.2">
      <c r="A2352">
        <v>2023</v>
      </c>
      <c r="B2352">
        <v>185</v>
      </c>
      <c r="C2352" t="s">
        <v>182</v>
      </c>
      <c r="D2352">
        <v>25</v>
      </c>
      <c r="E2352">
        <v>2</v>
      </c>
      <c r="F2352">
        <v>1</v>
      </c>
      <c r="G2352">
        <v>0</v>
      </c>
      <c r="H2352">
        <v>537</v>
      </c>
      <c r="I2352">
        <v>86</v>
      </c>
      <c r="J2352">
        <v>4</v>
      </c>
      <c r="K2352">
        <v>0</v>
      </c>
      <c r="L2352">
        <v>214</v>
      </c>
      <c r="M2352">
        <v>100</v>
      </c>
      <c r="N2352">
        <v>3</v>
      </c>
      <c r="O2352" s="11">
        <v>0</v>
      </c>
      <c r="P2352" s="12">
        <v>972</v>
      </c>
      <c r="Q2352" s="11">
        <v>38</v>
      </c>
      <c r="R2352" t="str">
        <f>_xlfn.CONCAT(Tabel1[[#This Row],[KlubNr]]," - ",Tabel1[[#This Row],[Klubnavn]])</f>
        <v>185 - Lyngbygaard Golf Klub</v>
      </c>
      <c r="S2352">
        <f>Tabel1[[#This Row],[Fleks mænd]]+Tabel1[[#This Row],[Fleks damer]]</f>
        <v>314</v>
      </c>
      <c r="T2352">
        <f>Tabel1[[#This Row],[Junior drenge]]+Tabel1[[#This Row],[Junior piger]]+Tabel1[[#This Row],[Junior drenge uden banetill.]]+Tabel1[[#This Row],[Junior piger uden banetill.]]+Tabel1[[#This Row],[Senior mænd]]+Tabel1[[#This Row],[Senior damer]]</f>
        <v>651</v>
      </c>
      <c r="U2352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2352">
        <f>Tabel1[[#This Row],[Senior mænd]]+Tabel1[[#This Row],[Senior damer]]</f>
        <v>623</v>
      </c>
      <c r="W2352">
        <f>Tabel1[[#This Row],[Langdist mænd]]+Tabel1[[#This Row],[Langdist damer]]</f>
        <v>3</v>
      </c>
      <c r="X2352">
        <f>Tabel1[[#This Row],[I alt]]</f>
        <v>972</v>
      </c>
      <c r="Y2352">
        <f>Tabel1[[#This Row],[Passive]]</f>
        <v>38</v>
      </c>
      <c r="Z2352">
        <f>Tabel1[[#This Row],[Total Aktive]]+Tabel1[[#This Row],[Total Passive]]</f>
        <v>1010</v>
      </c>
    </row>
    <row r="2353" spans="1:26" x14ac:dyDescent="0.2">
      <c r="A2353">
        <v>2023</v>
      </c>
      <c r="B2353">
        <v>113</v>
      </c>
      <c r="C2353" t="s">
        <v>62</v>
      </c>
      <c r="D2353">
        <v>17</v>
      </c>
      <c r="E2353">
        <v>1</v>
      </c>
      <c r="F2353">
        <v>9</v>
      </c>
      <c r="G2353">
        <v>4</v>
      </c>
      <c r="H2353">
        <v>172</v>
      </c>
      <c r="I2353">
        <v>104</v>
      </c>
      <c r="J2353">
        <v>0</v>
      </c>
      <c r="K2353">
        <v>0</v>
      </c>
      <c r="L2353">
        <v>901</v>
      </c>
      <c r="M2353">
        <v>222</v>
      </c>
      <c r="N2353">
        <v>42</v>
      </c>
      <c r="O2353" s="11">
        <v>28</v>
      </c>
      <c r="P2353" s="12">
        <v>1500</v>
      </c>
      <c r="Q2353" s="11">
        <v>3</v>
      </c>
      <c r="R2353" t="str">
        <f>_xlfn.CONCAT(Tabel1[[#This Row],[KlubNr]]," - ",Tabel1[[#This Row],[Klubnavn]])</f>
        <v>113 - Læsø Seaside Golf Klub</v>
      </c>
      <c r="S2353">
        <f>Tabel1[[#This Row],[Fleks mænd]]+Tabel1[[#This Row],[Fleks damer]]</f>
        <v>1123</v>
      </c>
      <c r="T2353">
        <f>Tabel1[[#This Row],[Junior drenge]]+Tabel1[[#This Row],[Junior piger]]+Tabel1[[#This Row],[Junior drenge uden banetill.]]+Tabel1[[#This Row],[Junior piger uden banetill.]]+Tabel1[[#This Row],[Senior mænd]]+Tabel1[[#This Row],[Senior damer]]</f>
        <v>307</v>
      </c>
      <c r="U2353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353">
        <f>Tabel1[[#This Row],[Senior mænd]]+Tabel1[[#This Row],[Senior damer]]</f>
        <v>276</v>
      </c>
      <c r="W2353">
        <f>Tabel1[[#This Row],[Langdist mænd]]+Tabel1[[#This Row],[Langdist damer]]</f>
        <v>70</v>
      </c>
      <c r="X2353">
        <f>Tabel1[[#This Row],[I alt]]</f>
        <v>1500</v>
      </c>
      <c r="Y2353">
        <f>Tabel1[[#This Row],[Passive]]</f>
        <v>3</v>
      </c>
      <c r="Z2353">
        <f>Tabel1[[#This Row],[Total Aktive]]+Tabel1[[#This Row],[Total Passive]]</f>
        <v>1503</v>
      </c>
    </row>
    <row r="2354" spans="1:26" x14ac:dyDescent="0.2">
      <c r="A2354">
        <v>2023</v>
      </c>
      <c r="B2354">
        <v>146</v>
      </c>
      <c r="C2354" t="s">
        <v>189</v>
      </c>
      <c r="D2354">
        <v>5</v>
      </c>
      <c r="E2354">
        <v>1</v>
      </c>
      <c r="F2354">
        <v>3</v>
      </c>
      <c r="G2354">
        <v>3</v>
      </c>
      <c r="H2354">
        <v>158</v>
      </c>
      <c r="I2354">
        <v>64</v>
      </c>
      <c r="J2354">
        <v>1</v>
      </c>
      <c r="K2354">
        <v>0</v>
      </c>
      <c r="L2354">
        <v>29</v>
      </c>
      <c r="M2354">
        <v>17</v>
      </c>
      <c r="N2354">
        <v>11</v>
      </c>
      <c r="O2354" s="11">
        <v>5</v>
      </c>
      <c r="P2354" s="12">
        <v>297</v>
      </c>
      <c r="Q2354" s="11">
        <v>9</v>
      </c>
      <c r="R2354" t="str">
        <f>_xlfn.CONCAT(Tabel1[[#This Row],[KlubNr]]," - ",Tabel1[[#This Row],[Klubnavn]])</f>
        <v>146 - Løgstør Golfklub</v>
      </c>
      <c r="S2354">
        <f>Tabel1[[#This Row],[Fleks mænd]]+Tabel1[[#This Row],[Fleks damer]]</f>
        <v>46</v>
      </c>
      <c r="T2354">
        <f>Tabel1[[#This Row],[Junior drenge]]+Tabel1[[#This Row],[Junior piger]]+Tabel1[[#This Row],[Junior drenge uden banetill.]]+Tabel1[[#This Row],[Junior piger uden banetill.]]+Tabel1[[#This Row],[Senior mænd]]+Tabel1[[#This Row],[Senior damer]]</f>
        <v>234</v>
      </c>
      <c r="U2354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354">
        <f>Tabel1[[#This Row],[Senior mænd]]+Tabel1[[#This Row],[Senior damer]]</f>
        <v>222</v>
      </c>
      <c r="W2354">
        <f>Tabel1[[#This Row],[Langdist mænd]]+Tabel1[[#This Row],[Langdist damer]]</f>
        <v>16</v>
      </c>
      <c r="X2354">
        <f>Tabel1[[#This Row],[I alt]]</f>
        <v>297</v>
      </c>
      <c r="Y2354">
        <f>Tabel1[[#This Row],[Passive]]</f>
        <v>9</v>
      </c>
      <c r="Z2354">
        <f>Tabel1[[#This Row],[Total Aktive]]+Tabel1[[#This Row],[Total Passive]]</f>
        <v>306</v>
      </c>
    </row>
    <row r="2355" spans="1:26" x14ac:dyDescent="0.2">
      <c r="A2355">
        <v>2023</v>
      </c>
      <c r="B2355">
        <v>93</v>
      </c>
      <c r="C2355" t="s">
        <v>172</v>
      </c>
      <c r="D2355">
        <v>11</v>
      </c>
      <c r="E2355">
        <v>1</v>
      </c>
      <c r="F2355">
        <v>1</v>
      </c>
      <c r="G2355">
        <v>0</v>
      </c>
      <c r="H2355">
        <v>169</v>
      </c>
      <c r="I2355">
        <v>85</v>
      </c>
      <c r="J2355">
        <v>0</v>
      </c>
      <c r="K2355">
        <v>0</v>
      </c>
      <c r="L2355">
        <v>40</v>
      </c>
      <c r="M2355">
        <v>19</v>
      </c>
      <c r="N2355">
        <v>24</v>
      </c>
      <c r="O2355" s="11">
        <v>11</v>
      </c>
      <c r="P2355" s="12">
        <v>361</v>
      </c>
      <c r="Q2355" s="11">
        <v>10</v>
      </c>
      <c r="R2355" t="str">
        <f>_xlfn.CONCAT(Tabel1[[#This Row],[KlubNr]]," - ",Tabel1[[#This Row],[Klubnavn]])</f>
        <v>93 - Løkken Golfklub</v>
      </c>
      <c r="S2355">
        <f>Tabel1[[#This Row],[Fleks mænd]]+Tabel1[[#This Row],[Fleks damer]]</f>
        <v>59</v>
      </c>
      <c r="T2355">
        <f>Tabel1[[#This Row],[Junior drenge]]+Tabel1[[#This Row],[Junior piger]]+Tabel1[[#This Row],[Junior drenge uden banetill.]]+Tabel1[[#This Row],[Junior piger uden banetill.]]+Tabel1[[#This Row],[Senior mænd]]+Tabel1[[#This Row],[Senior damer]]</f>
        <v>267</v>
      </c>
      <c r="U2355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355">
        <f>Tabel1[[#This Row],[Senior mænd]]+Tabel1[[#This Row],[Senior damer]]</f>
        <v>254</v>
      </c>
      <c r="W2355">
        <f>Tabel1[[#This Row],[Langdist mænd]]+Tabel1[[#This Row],[Langdist damer]]</f>
        <v>35</v>
      </c>
      <c r="X2355">
        <f>Tabel1[[#This Row],[I alt]]</f>
        <v>361</v>
      </c>
      <c r="Y2355">
        <f>Tabel1[[#This Row],[Passive]]</f>
        <v>10</v>
      </c>
      <c r="Z2355">
        <f>Tabel1[[#This Row],[Total Aktive]]+Tabel1[[#This Row],[Total Passive]]</f>
        <v>371</v>
      </c>
    </row>
    <row r="2356" spans="1:26" x14ac:dyDescent="0.2">
      <c r="A2356">
        <v>2023</v>
      </c>
      <c r="B2356">
        <v>176</v>
      </c>
      <c r="C2356" t="s">
        <v>162</v>
      </c>
      <c r="D2356">
        <v>9</v>
      </c>
      <c r="E2356">
        <v>2</v>
      </c>
      <c r="F2356">
        <v>1</v>
      </c>
      <c r="G2356">
        <v>0</v>
      </c>
      <c r="H2356">
        <v>297</v>
      </c>
      <c r="I2356">
        <v>114</v>
      </c>
      <c r="J2356">
        <v>0</v>
      </c>
      <c r="K2356">
        <v>0</v>
      </c>
      <c r="L2356">
        <v>45</v>
      </c>
      <c r="M2356">
        <v>30</v>
      </c>
      <c r="N2356">
        <v>18</v>
      </c>
      <c r="O2356" s="11">
        <v>10</v>
      </c>
      <c r="P2356" s="12">
        <v>526</v>
      </c>
      <c r="Q2356" s="11">
        <v>35</v>
      </c>
      <c r="R2356" t="str">
        <f>_xlfn.CONCAT(Tabel1[[#This Row],[KlubNr]]," - ",Tabel1[[#This Row],[Klubnavn]])</f>
        <v>176 - Mariagerfjord Golfklub</v>
      </c>
      <c r="S2356">
        <f>Tabel1[[#This Row],[Fleks mænd]]+Tabel1[[#This Row],[Fleks damer]]</f>
        <v>75</v>
      </c>
      <c r="T2356">
        <f>Tabel1[[#This Row],[Junior drenge]]+Tabel1[[#This Row],[Junior piger]]+Tabel1[[#This Row],[Junior drenge uden banetill.]]+Tabel1[[#This Row],[Junior piger uden banetill.]]+Tabel1[[#This Row],[Senior mænd]]+Tabel1[[#This Row],[Senior damer]]</f>
        <v>423</v>
      </c>
      <c r="U2356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2356">
        <f>Tabel1[[#This Row],[Senior mænd]]+Tabel1[[#This Row],[Senior damer]]</f>
        <v>411</v>
      </c>
      <c r="W2356">
        <f>Tabel1[[#This Row],[Langdist mænd]]+Tabel1[[#This Row],[Langdist damer]]</f>
        <v>28</v>
      </c>
      <c r="X2356">
        <f>Tabel1[[#This Row],[I alt]]</f>
        <v>526</v>
      </c>
      <c r="Y2356">
        <f>Tabel1[[#This Row],[Passive]]</f>
        <v>35</v>
      </c>
      <c r="Z2356">
        <f>Tabel1[[#This Row],[Total Aktive]]+Tabel1[[#This Row],[Total Passive]]</f>
        <v>561</v>
      </c>
    </row>
    <row r="2357" spans="1:26" x14ac:dyDescent="0.2">
      <c r="A2357">
        <v>2023</v>
      </c>
      <c r="B2357">
        <v>69</v>
      </c>
      <c r="C2357" t="s">
        <v>135</v>
      </c>
      <c r="D2357">
        <v>25</v>
      </c>
      <c r="E2357">
        <v>5</v>
      </c>
      <c r="F2357">
        <v>6</v>
      </c>
      <c r="G2357">
        <v>6</v>
      </c>
      <c r="H2357">
        <v>321</v>
      </c>
      <c r="I2357">
        <v>131</v>
      </c>
      <c r="J2357">
        <v>0</v>
      </c>
      <c r="K2357">
        <v>0</v>
      </c>
      <c r="L2357">
        <v>90</v>
      </c>
      <c r="M2357">
        <v>62</v>
      </c>
      <c r="N2357">
        <v>2</v>
      </c>
      <c r="O2357" s="11">
        <v>1</v>
      </c>
      <c r="P2357" s="12">
        <v>649</v>
      </c>
      <c r="Q2357" s="11">
        <v>76</v>
      </c>
      <c r="R2357" t="str">
        <f>_xlfn.CONCAT(Tabel1[[#This Row],[KlubNr]]," - ",Tabel1[[#This Row],[Klubnavn]])</f>
        <v>69 - Maribo Sø Golfklub</v>
      </c>
      <c r="S2357">
        <f>Tabel1[[#This Row],[Fleks mænd]]+Tabel1[[#This Row],[Fleks damer]]</f>
        <v>152</v>
      </c>
      <c r="T2357">
        <f>Tabel1[[#This Row],[Junior drenge]]+Tabel1[[#This Row],[Junior piger]]+Tabel1[[#This Row],[Junior drenge uden banetill.]]+Tabel1[[#This Row],[Junior piger uden banetill.]]+Tabel1[[#This Row],[Senior mænd]]+Tabel1[[#This Row],[Senior damer]]</f>
        <v>494</v>
      </c>
      <c r="U2357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2357">
        <f>Tabel1[[#This Row],[Senior mænd]]+Tabel1[[#This Row],[Senior damer]]</f>
        <v>452</v>
      </c>
      <c r="W2357">
        <f>Tabel1[[#This Row],[Langdist mænd]]+Tabel1[[#This Row],[Langdist damer]]</f>
        <v>3</v>
      </c>
      <c r="X2357">
        <f>Tabel1[[#This Row],[I alt]]</f>
        <v>649</v>
      </c>
      <c r="Y2357">
        <f>Tabel1[[#This Row],[Passive]]</f>
        <v>76</v>
      </c>
      <c r="Z2357">
        <f>Tabel1[[#This Row],[Total Aktive]]+Tabel1[[#This Row],[Total Passive]]</f>
        <v>725</v>
      </c>
    </row>
    <row r="2358" spans="1:26" x14ac:dyDescent="0.2">
      <c r="A2358">
        <v>2023</v>
      </c>
      <c r="B2358">
        <v>118</v>
      </c>
      <c r="C2358" t="s">
        <v>133</v>
      </c>
      <c r="D2358">
        <v>16</v>
      </c>
      <c r="E2358">
        <v>6</v>
      </c>
      <c r="F2358">
        <v>0</v>
      </c>
      <c r="G2358">
        <v>1</v>
      </c>
      <c r="H2358">
        <v>297</v>
      </c>
      <c r="I2358">
        <v>149</v>
      </c>
      <c r="J2358">
        <v>0</v>
      </c>
      <c r="K2358">
        <v>0</v>
      </c>
      <c r="L2358">
        <v>85</v>
      </c>
      <c r="M2358">
        <v>63</v>
      </c>
      <c r="N2358">
        <v>0</v>
      </c>
      <c r="O2358" s="11">
        <v>0</v>
      </c>
      <c r="P2358" s="12">
        <v>617</v>
      </c>
      <c r="Q2358" s="11">
        <v>61</v>
      </c>
      <c r="R2358" t="str">
        <f>_xlfn.CONCAT(Tabel1[[#This Row],[KlubNr]]," - ",Tabel1[[#This Row],[Klubnavn]])</f>
        <v>118 - Marielyst Golf Klub</v>
      </c>
      <c r="S2358">
        <f>Tabel1[[#This Row],[Fleks mænd]]+Tabel1[[#This Row],[Fleks damer]]</f>
        <v>148</v>
      </c>
      <c r="T2358">
        <f>Tabel1[[#This Row],[Junior drenge]]+Tabel1[[#This Row],[Junior piger]]+Tabel1[[#This Row],[Junior drenge uden banetill.]]+Tabel1[[#This Row],[Junior piger uden banetill.]]+Tabel1[[#This Row],[Senior mænd]]+Tabel1[[#This Row],[Senior damer]]</f>
        <v>469</v>
      </c>
      <c r="U2358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2358">
        <f>Tabel1[[#This Row],[Senior mænd]]+Tabel1[[#This Row],[Senior damer]]</f>
        <v>446</v>
      </c>
      <c r="W2358">
        <f>Tabel1[[#This Row],[Langdist mænd]]+Tabel1[[#This Row],[Langdist damer]]</f>
        <v>0</v>
      </c>
      <c r="X2358">
        <f>Tabel1[[#This Row],[I alt]]</f>
        <v>617</v>
      </c>
      <c r="Y2358">
        <f>Tabel1[[#This Row],[Passive]]</f>
        <v>61</v>
      </c>
      <c r="Z2358">
        <f>Tabel1[[#This Row],[Total Aktive]]+Tabel1[[#This Row],[Total Passive]]</f>
        <v>678</v>
      </c>
    </row>
    <row r="2359" spans="1:26" x14ac:dyDescent="0.2">
      <c r="A2359">
        <v>2023</v>
      </c>
      <c r="B2359">
        <v>912</v>
      </c>
      <c r="C2359" t="s">
        <v>159</v>
      </c>
      <c r="D2359">
        <v>7</v>
      </c>
      <c r="E2359">
        <v>0</v>
      </c>
      <c r="F2359">
        <v>0</v>
      </c>
      <c r="G2359">
        <v>0</v>
      </c>
      <c r="H2359">
        <v>283</v>
      </c>
      <c r="I2359">
        <v>114</v>
      </c>
      <c r="J2359">
        <v>2</v>
      </c>
      <c r="K2359">
        <v>1</v>
      </c>
      <c r="L2359">
        <v>370</v>
      </c>
      <c r="M2359">
        <v>89</v>
      </c>
      <c r="N2359">
        <v>0</v>
      </c>
      <c r="O2359" s="11">
        <v>0</v>
      </c>
      <c r="P2359" s="12">
        <v>866</v>
      </c>
      <c r="Q2359" s="11">
        <v>12</v>
      </c>
      <c r="R2359" t="str">
        <f>_xlfn.CONCAT(Tabel1[[#This Row],[KlubNr]]," - ",Tabel1[[#This Row],[Klubnavn]])</f>
        <v>912 - Markusminde Golf</v>
      </c>
      <c r="S2359">
        <f>Tabel1[[#This Row],[Fleks mænd]]+Tabel1[[#This Row],[Fleks damer]]</f>
        <v>459</v>
      </c>
      <c r="T2359">
        <f>Tabel1[[#This Row],[Junior drenge]]+Tabel1[[#This Row],[Junior piger]]+Tabel1[[#This Row],[Junior drenge uden banetill.]]+Tabel1[[#This Row],[Junior piger uden banetill.]]+Tabel1[[#This Row],[Senior mænd]]+Tabel1[[#This Row],[Senior damer]]</f>
        <v>404</v>
      </c>
      <c r="U2359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359">
        <f>Tabel1[[#This Row],[Senior mænd]]+Tabel1[[#This Row],[Senior damer]]</f>
        <v>397</v>
      </c>
      <c r="W2359">
        <f>Tabel1[[#This Row],[Langdist mænd]]+Tabel1[[#This Row],[Langdist damer]]</f>
        <v>0</v>
      </c>
      <c r="X2359">
        <f>Tabel1[[#This Row],[I alt]]</f>
        <v>866</v>
      </c>
      <c r="Y2359">
        <f>Tabel1[[#This Row],[Passive]]</f>
        <v>12</v>
      </c>
      <c r="Z2359">
        <f>Tabel1[[#This Row],[Total Aktive]]+Tabel1[[#This Row],[Total Passive]]</f>
        <v>878</v>
      </c>
    </row>
    <row r="2360" spans="1:26" x14ac:dyDescent="0.2">
      <c r="A2360">
        <v>2023</v>
      </c>
      <c r="B2360">
        <v>136</v>
      </c>
      <c r="C2360" t="s">
        <v>53</v>
      </c>
      <c r="D2360">
        <v>0</v>
      </c>
      <c r="E2360">
        <v>0</v>
      </c>
      <c r="F2360">
        <v>0</v>
      </c>
      <c r="G2360">
        <v>0</v>
      </c>
      <c r="H2360">
        <v>52</v>
      </c>
      <c r="I2360">
        <v>18</v>
      </c>
      <c r="J2360">
        <v>0</v>
      </c>
      <c r="K2360">
        <v>0</v>
      </c>
      <c r="L2360">
        <v>121</v>
      </c>
      <c r="M2360">
        <v>28</v>
      </c>
      <c r="N2360">
        <v>9</v>
      </c>
      <c r="O2360" s="11">
        <v>4</v>
      </c>
      <c r="P2360" s="12">
        <v>232</v>
      </c>
      <c r="Q2360" s="11">
        <v>1</v>
      </c>
      <c r="R2360" t="str">
        <f>_xlfn.CONCAT(Tabel1[[#This Row],[KlubNr]]," - ",Tabel1[[#This Row],[Klubnavn]])</f>
        <v>136 - Mensalgård Golfklub</v>
      </c>
      <c r="S2360">
        <f>Tabel1[[#This Row],[Fleks mænd]]+Tabel1[[#This Row],[Fleks damer]]</f>
        <v>149</v>
      </c>
      <c r="T2360">
        <f>Tabel1[[#This Row],[Junior drenge]]+Tabel1[[#This Row],[Junior piger]]+Tabel1[[#This Row],[Junior drenge uden banetill.]]+Tabel1[[#This Row],[Junior piger uden banetill.]]+Tabel1[[#This Row],[Senior mænd]]+Tabel1[[#This Row],[Senior damer]]</f>
        <v>70</v>
      </c>
      <c r="U2360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360">
        <f>Tabel1[[#This Row],[Senior mænd]]+Tabel1[[#This Row],[Senior damer]]</f>
        <v>70</v>
      </c>
      <c r="W2360">
        <f>Tabel1[[#This Row],[Langdist mænd]]+Tabel1[[#This Row],[Langdist damer]]</f>
        <v>13</v>
      </c>
      <c r="X2360">
        <f>Tabel1[[#This Row],[I alt]]</f>
        <v>232</v>
      </c>
      <c r="Y2360">
        <f>Tabel1[[#This Row],[Passive]]</f>
        <v>1</v>
      </c>
      <c r="Z2360">
        <f>Tabel1[[#This Row],[Total Aktive]]+Tabel1[[#This Row],[Total Passive]]</f>
        <v>233</v>
      </c>
    </row>
    <row r="2361" spans="1:26" x14ac:dyDescent="0.2">
      <c r="A2361">
        <v>2023</v>
      </c>
      <c r="B2361">
        <v>182</v>
      </c>
      <c r="C2361" t="s">
        <v>188</v>
      </c>
      <c r="D2361">
        <v>10</v>
      </c>
      <c r="E2361">
        <v>5</v>
      </c>
      <c r="F2361">
        <v>0</v>
      </c>
      <c r="G2361">
        <v>0</v>
      </c>
      <c r="H2361">
        <v>233</v>
      </c>
      <c r="I2361">
        <v>94</v>
      </c>
      <c r="J2361">
        <v>0</v>
      </c>
      <c r="K2361">
        <v>0</v>
      </c>
      <c r="L2361">
        <v>18</v>
      </c>
      <c r="M2361">
        <v>4</v>
      </c>
      <c r="N2361">
        <v>16</v>
      </c>
      <c r="O2361" s="11">
        <v>2</v>
      </c>
      <c r="P2361" s="12">
        <v>382</v>
      </c>
      <c r="Q2361" s="11">
        <v>17</v>
      </c>
      <c r="R2361" t="str">
        <f>_xlfn.CONCAT(Tabel1[[#This Row],[KlubNr]]," - ",Tabel1[[#This Row],[Klubnavn]])</f>
        <v>182 - Midtfyns Golfklub</v>
      </c>
      <c r="S2361">
        <f>Tabel1[[#This Row],[Fleks mænd]]+Tabel1[[#This Row],[Fleks damer]]</f>
        <v>22</v>
      </c>
      <c r="T2361">
        <f>Tabel1[[#This Row],[Junior drenge]]+Tabel1[[#This Row],[Junior piger]]+Tabel1[[#This Row],[Junior drenge uden banetill.]]+Tabel1[[#This Row],[Junior piger uden banetill.]]+Tabel1[[#This Row],[Senior mænd]]+Tabel1[[#This Row],[Senior damer]]</f>
        <v>342</v>
      </c>
      <c r="U2361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2361">
        <f>Tabel1[[#This Row],[Senior mænd]]+Tabel1[[#This Row],[Senior damer]]</f>
        <v>327</v>
      </c>
      <c r="W2361">
        <f>Tabel1[[#This Row],[Langdist mænd]]+Tabel1[[#This Row],[Langdist damer]]</f>
        <v>18</v>
      </c>
      <c r="X2361">
        <f>Tabel1[[#This Row],[I alt]]</f>
        <v>382</v>
      </c>
      <c r="Y2361">
        <f>Tabel1[[#This Row],[Passive]]</f>
        <v>17</v>
      </c>
      <c r="Z2361">
        <f>Tabel1[[#This Row],[Total Aktive]]+Tabel1[[#This Row],[Total Passive]]</f>
        <v>399</v>
      </c>
    </row>
    <row r="2362" spans="1:26" x14ac:dyDescent="0.2">
      <c r="A2362">
        <v>2023</v>
      </c>
      <c r="B2362">
        <v>147</v>
      </c>
      <c r="C2362" t="s">
        <v>134</v>
      </c>
      <c r="D2362">
        <v>16</v>
      </c>
      <c r="E2362">
        <v>0</v>
      </c>
      <c r="F2362">
        <v>11</v>
      </c>
      <c r="G2362">
        <v>4</v>
      </c>
      <c r="H2362">
        <v>696</v>
      </c>
      <c r="I2362">
        <v>198</v>
      </c>
      <c r="J2362">
        <v>0</v>
      </c>
      <c r="K2362">
        <v>0</v>
      </c>
      <c r="L2362">
        <v>366</v>
      </c>
      <c r="M2362">
        <v>71</v>
      </c>
      <c r="N2362">
        <v>8</v>
      </c>
      <c r="O2362" s="11">
        <v>2</v>
      </c>
      <c r="P2362" s="12">
        <v>1372</v>
      </c>
      <c r="Q2362" s="11">
        <v>51</v>
      </c>
      <c r="R2362" t="str">
        <f>_xlfn.CONCAT(Tabel1[[#This Row],[KlubNr]]," - ",Tabel1[[#This Row],[Klubnavn]])</f>
        <v>147 - Midtsjællands Golfklub</v>
      </c>
      <c r="S2362">
        <f>Tabel1[[#This Row],[Fleks mænd]]+Tabel1[[#This Row],[Fleks damer]]</f>
        <v>437</v>
      </c>
      <c r="T2362">
        <f>Tabel1[[#This Row],[Junior drenge]]+Tabel1[[#This Row],[Junior piger]]+Tabel1[[#This Row],[Junior drenge uden banetill.]]+Tabel1[[#This Row],[Junior piger uden banetill.]]+Tabel1[[#This Row],[Senior mænd]]+Tabel1[[#This Row],[Senior damer]]</f>
        <v>925</v>
      </c>
      <c r="U2362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362">
        <f>Tabel1[[#This Row],[Senior mænd]]+Tabel1[[#This Row],[Senior damer]]</f>
        <v>894</v>
      </c>
      <c r="W2362">
        <f>Tabel1[[#This Row],[Langdist mænd]]+Tabel1[[#This Row],[Langdist damer]]</f>
        <v>10</v>
      </c>
      <c r="X2362">
        <f>Tabel1[[#This Row],[I alt]]</f>
        <v>1372</v>
      </c>
      <c r="Y2362">
        <f>Tabel1[[#This Row],[Passive]]</f>
        <v>51</v>
      </c>
      <c r="Z2362">
        <f>Tabel1[[#This Row],[Total Aktive]]+Tabel1[[#This Row],[Total Passive]]</f>
        <v>1423</v>
      </c>
    </row>
    <row r="2363" spans="1:26" x14ac:dyDescent="0.2">
      <c r="A2363">
        <v>2023</v>
      </c>
      <c r="B2363">
        <v>79</v>
      </c>
      <c r="C2363" t="s">
        <v>64</v>
      </c>
      <c r="D2363">
        <v>31</v>
      </c>
      <c r="E2363">
        <v>3</v>
      </c>
      <c r="F2363">
        <v>5</v>
      </c>
      <c r="G2363">
        <v>4</v>
      </c>
      <c r="H2363">
        <v>763</v>
      </c>
      <c r="I2363">
        <v>343</v>
      </c>
      <c r="J2363">
        <v>0</v>
      </c>
      <c r="K2363">
        <v>0</v>
      </c>
      <c r="L2363">
        <v>0</v>
      </c>
      <c r="M2363">
        <v>0</v>
      </c>
      <c r="N2363">
        <v>6</v>
      </c>
      <c r="O2363" s="11">
        <v>1</v>
      </c>
      <c r="P2363" s="12">
        <v>1156</v>
      </c>
      <c r="Q2363" s="11">
        <v>41</v>
      </c>
      <c r="R2363" t="str">
        <f>_xlfn.CONCAT(Tabel1[[#This Row],[KlubNr]]," - ",Tabel1[[#This Row],[Klubnavn]])</f>
        <v>79 - Mollerup Golf Club</v>
      </c>
      <c r="S2363">
        <f>Tabel1[[#This Row],[Fleks mænd]]+Tabel1[[#This Row],[Fleks damer]]</f>
        <v>0</v>
      </c>
      <c r="T2363">
        <f>Tabel1[[#This Row],[Junior drenge]]+Tabel1[[#This Row],[Junior piger]]+Tabel1[[#This Row],[Junior drenge uden banetill.]]+Tabel1[[#This Row],[Junior piger uden banetill.]]+Tabel1[[#This Row],[Senior mænd]]+Tabel1[[#This Row],[Senior damer]]</f>
        <v>1149</v>
      </c>
      <c r="U2363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2363">
        <f>Tabel1[[#This Row],[Senior mænd]]+Tabel1[[#This Row],[Senior damer]]</f>
        <v>1106</v>
      </c>
      <c r="W2363">
        <f>Tabel1[[#This Row],[Langdist mænd]]+Tabel1[[#This Row],[Langdist damer]]</f>
        <v>7</v>
      </c>
      <c r="X2363">
        <f>Tabel1[[#This Row],[I alt]]</f>
        <v>1156</v>
      </c>
      <c r="Y2363">
        <f>Tabel1[[#This Row],[Passive]]</f>
        <v>41</v>
      </c>
      <c r="Z2363">
        <f>Tabel1[[#This Row],[Total Aktive]]+Tabel1[[#This Row],[Total Passive]]</f>
        <v>1197</v>
      </c>
    </row>
    <row r="2364" spans="1:26" x14ac:dyDescent="0.2">
      <c r="A2364">
        <v>2023</v>
      </c>
      <c r="B2364">
        <v>57</v>
      </c>
      <c r="C2364" t="s">
        <v>218</v>
      </c>
      <c r="D2364">
        <v>19</v>
      </c>
      <c r="E2364">
        <v>5</v>
      </c>
      <c r="F2364">
        <v>10</v>
      </c>
      <c r="G2364">
        <v>1</v>
      </c>
      <c r="H2364">
        <v>425</v>
      </c>
      <c r="I2364">
        <v>168</v>
      </c>
      <c r="J2364">
        <v>0</v>
      </c>
      <c r="K2364">
        <v>0</v>
      </c>
      <c r="L2364">
        <v>39</v>
      </c>
      <c r="M2364">
        <v>13</v>
      </c>
      <c r="N2364">
        <v>0</v>
      </c>
      <c r="O2364" s="11">
        <v>0</v>
      </c>
      <c r="P2364" s="12">
        <v>680</v>
      </c>
      <c r="Q2364" s="11">
        <v>8</v>
      </c>
      <c r="R2364" t="str">
        <f>_xlfn.CONCAT(Tabel1[[#This Row],[KlubNr]]," - ",Tabel1[[#This Row],[Klubnavn]])</f>
        <v>57 - Morsø GolfKlub</v>
      </c>
      <c r="S2364">
        <f>Tabel1[[#This Row],[Fleks mænd]]+Tabel1[[#This Row],[Fleks damer]]</f>
        <v>52</v>
      </c>
      <c r="T2364">
        <f>Tabel1[[#This Row],[Junior drenge]]+Tabel1[[#This Row],[Junior piger]]+Tabel1[[#This Row],[Junior drenge uden banetill.]]+Tabel1[[#This Row],[Junior piger uden banetill.]]+Tabel1[[#This Row],[Senior mænd]]+Tabel1[[#This Row],[Senior damer]]</f>
        <v>628</v>
      </c>
      <c r="U2364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364">
        <f>Tabel1[[#This Row],[Senior mænd]]+Tabel1[[#This Row],[Senior damer]]</f>
        <v>593</v>
      </c>
      <c r="W2364">
        <f>Tabel1[[#This Row],[Langdist mænd]]+Tabel1[[#This Row],[Langdist damer]]</f>
        <v>0</v>
      </c>
      <c r="X2364">
        <f>Tabel1[[#This Row],[I alt]]</f>
        <v>680</v>
      </c>
      <c r="Y2364">
        <f>Tabel1[[#This Row],[Passive]]</f>
        <v>8</v>
      </c>
      <c r="Z2364">
        <f>Tabel1[[#This Row],[Total Aktive]]+Tabel1[[#This Row],[Total Passive]]</f>
        <v>688</v>
      </c>
    </row>
    <row r="2365" spans="1:26" x14ac:dyDescent="0.2">
      <c r="A2365">
        <v>2023</v>
      </c>
      <c r="B2365">
        <v>28</v>
      </c>
      <c r="C2365" t="s">
        <v>48</v>
      </c>
      <c r="D2365">
        <v>26</v>
      </c>
      <c r="E2365">
        <v>2</v>
      </c>
      <c r="F2365">
        <v>15</v>
      </c>
      <c r="G2365">
        <v>3</v>
      </c>
      <c r="H2365">
        <v>837</v>
      </c>
      <c r="I2365">
        <v>234</v>
      </c>
      <c r="J2365">
        <v>1</v>
      </c>
      <c r="K2365">
        <v>1</v>
      </c>
      <c r="L2365">
        <v>96</v>
      </c>
      <c r="M2365">
        <v>50</v>
      </c>
      <c r="N2365">
        <v>0</v>
      </c>
      <c r="O2365" s="11">
        <v>0</v>
      </c>
      <c r="P2365" s="12">
        <v>1265</v>
      </c>
      <c r="Q2365" s="11">
        <v>72</v>
      </c>
      <c r="R2365" t="str">
        <f>_xlfn.CONCAT(Tabel1[[#This Row],[KlubNr]]," - ",Tabel1[[#This Row],[Klubnavn]])</f>
        <v>28 - Mølleåens Golf Klub</v>
      </c>
      <c r="S2365">
        <f>Tabel1[[#This Row],[Fleks mænd]]+Tabel1[[#This Row],[Fleks damer]]</f>
        <v>146</v>
      </c>
      <c r="T2365">
        <f>Tabel1[[#This Row],[Junior drenge]]+Tabel1[[#This Row],[Junior piger]]+Tabel1[[#This Row],[Junior drenge uden banetill.]]+Tabel1[[#This Row],[Junior piger uden banetill.]]+Tabel1[[#This Row],[Senior mænd]]+Tabel1[[#This Row],[Senior damer]]</f>
        <v>1117</v>
      </c>
      <c r="U2365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2365">
        <f>Tabel1[[#This Row],[Senior mænd]]+Tabel1[[#This Row],[Senior damer]]</f>
        <v>1071</v>
      </c>
      <c r="W2365">
        <f>Tabel1[[#This Row],[Langdist mænd]]+Tabel1[[#This Row],[Langdist damer]]</f>
        <v>0</v>
      </c>
      <c r="X2365">
        <f>Tabel1[[#This Row],[I alt]]</f>
        <v>1265</v>
      </c>
      <c r="Y2365">
        <f>Tabel1[[#This Row],[Passive]]</f>
        <v>72</v>
      </c>
      <c r="Z2365">
        <f>Tabel1[[#This Row],[Total Aktive]]+Tabel1[[#This Row],[Total Passive]]</f>
        <v>1337</v>
      </c>
    </row>
    <row r="2366" spans="1:26" x14ac:dyDescent="0.2">
      <c r="A2366">
        <v>2023</v>
      </c>
      <c r="B2366">
        <v>98</v>
      </c>
      <c r="C2366" t="s">
        <v>161</v>
      </c>
      <c r="D2366">
        <v>39</v>
      </c>
      <c r="E2366">
        <v>10</v>
      </c>
      <c r="F2366">
        <v>2</v>
      </c>
      <c r="G2366">
        <v>1</v>
      </c>
      <c r="H2366">
        <v>204</v>
      </c>
      <c r="I2366">
        <v>77</v>
      </c>
      <c r="J2366">
        <v>0</v>
      </c>
      <c r="K2366">
        <v>0</v>
      </c>
      <c r="L2366">
        <v>46</v>
      </c>
      <c r="M2366">
        <v>16</v>
      </c>
      <c r="N2366">
        <v>12</v>
      </c>
      <c r="O2366" s="11">
        <v>5</v>
      </c>
      <c r="P2366" s="12">
        <v>412</v>
      </c>
      <c r="Q2366" s="11">
        <v>15</v>
      </c>
      <c r="R2366" t="str">
        <f>_xlfn.CONCAT(Tabel1[[#This Row],[KlubNr]]," - ",Tabel1[[#This Row],[Klubnavn]])</f>
        <v>98 - Møn Golfklub</v>
      </c>
      <c r="S2366">
        <f>Tabel1[[#This Row],[Fleks mænd]]+Tabel1[[#This Row],[Fleks damer]]</f>
        <v>62</v>
      </c>
      <c r="T2366">
        <f>Tabel1[[#This Row],[Junior drenge]]+Tabel1[[#This Row],[Junior piger]]+Tabel1[[#This Row],[Junior drenge uden banetill.]]+Tabel1[[#This Row],[Junior piger uden banetill.]]+Tabel1[[#This Row],[Senior mænd]]+Tabel1[[#This Row],[Senior damer]]</f>
        <v>333</v>
      </c>
      <c r="U2366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2366">
        <f>Tabel1[[#This Row],[Senior mænd]]+Tabel1[[#This Row],[Senior damer]]</f>
        <v>281</v>
      </c>
      <c r="W2366">
        <f>Tabel1[[#This Row],[Langdist mænd]]+Tabel1[[#This Row],[Langdist damer]]</f>
        <v>17</v>
      </c>
      <c r="X2366">
        <f>Tabel1[[#This Row],[I alt]]</f>
        <v>412</v>
      </c>
      <c r="Y2366">
        <f>Tabel1[[#This Row],[Passive]]</f>
        <v>15</v>
      </c>
      <c r="Z2366">
        <f>Tabel1[[#This Row],[Total Aktive]]+Tabel1[[#This Row],[Total Passive]]</f>
        <v>427</v>
      </c>
    </row>
    <row r="2367" spans="1:26" x14ac:dyDescent="0.2">
      <c r="A2367">
        <v>2023</v>
      </c>
      <c r="B2367">
        <v>55</v>
      </c>
      <c r="C2367" t="s">
        <v>177</v>
      </c>
      <c r="D2367">
        <v>10</v>
      </c>
      <c r="E2367">
        <v>3</v>
      </c>
      <c r="F2367">
        <v>7</v>
      </c>
      <c r="G2367">
        <v>5</v>
      </c>
      <c r="H2367">
        <v>154</v>
      </c>
      <c r="I2367">
        <v>88</v>
      </c>
      <c r="J2367">
        <v>0</v>
      </c>
      <c r="K2367">
        <v>0</v>
      </c>
      <c r="L2367">
        <v>98</v>
      </c>
      <c r="M2367">
        <v>42</v>
      </c>
      <c r="N2367">
        <v>1</v>
      </c>
      <c r="O2367" s="11">
        <v>1</v>
      </c>
      <c r="P2367" s="12">
        <v>409</v>
      </c>
      <c r="Q2367" s="11">
        <v>20</v>
      </c>
      <c r="R2367" t="str">
        <f>_xlfn.CONCAT(Tabel1[[#This Row],[KlubNr]]," - ",Tabel1[[#This Row],[Klubnavn]])</f>
        <v>55 - Nexø Golf Klub</v>
      </c>
      <c r="S2367">
        <f>Tabel1[[#This Row],[Fleks mænd]]+Tabel1[[#This Row],[Fleks damer]]</f>
        <v>140</v>
      </c>
      <c r="T2367">
        <f>Tabel1[[#This Row],[Junior drenge]]+Tabel1[[#This Row],[Junior piger]]+Tabel1[[#This Row],[Junior drenge uden banetill.]]+Tabel1[[#This Row],[Junior piger uden banetill.]]+Tabel1[[#This Row],[Senior mænd]]+Tabel1[[#This Row],[Senior damer]]</f>
        <v>267</v>
      </c>
      <c r="U2367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2367">
        <f>Tabel1[[#This Row],[Senior mænd]]+Tabel1[[#This Row],[Senior damer]]</f>
        <v>242</v>
      </c>
      <c r="W2367">
        <f>Tabel1[[#This Row],[Langdist mænd]]+Tabel1[[#This Row],[Langdist damer]]</f>
        <v>2</v>
      </c>
      <c r="X2367">
        <f>Tabel1[[#This Row],[I alt]]</f>
        <v>409</v>
      </c>
      <c r="Y2367">
        <f>Tabel1[[#This Row],[Passive]]</f>
        <v>20</v>
      </c>
      <c r="Z2367">
        <f>Tabel1[[#This Row],[Total Aktive]]+Tabel1[[#This Row],[Total Passive]]</f>
        <v>429</v>
      </c>
    </row>
    <row r="2368" spans="1:26" x14ac:dyDescent="0.2">
      <c r="A2368">
        <v>2023</v>
      </c>
      <c r="B2368">
        <v>124</v>
      </c>
      <c r="C2368" t="s">
        <v>85</v>
      </c>
      <c r="D2368">
        <v>12</v>
      </c>
      <c r="E2368">
        <v>0</v>
      </c>
      <c r="F2368">
        <v>9</v>
      </c>
      <c r="G2368">
        <v>2</v>
      </c>
      <c r="H2368">
        <v>469</v>
      </c>
      <c r="I2368">
        <v>176</v>
      </c>
      <c r="J2368">
        <v>2</v>
      </c>
      <c r="K2368">
        <v>0</v>
      </c>
      <c r="L2368">
        <v>459</v>
      </c>
      <c r="M2368">
        <v>248</v>
      </c>
      <c r="N2368">
        <v>1</v>
      </c>
      <c r="O2368" s="11">
        <v>0</v>
      </c>
      <c r="P2368" s="12">
        <v>1378</v>
      </c>
      <c r="Q2368" s="11">
        <v>7</v>
      </c>
      <c r="R2368" t="str">
        <f>_xlfn.CONCAT(Tabel1[[#This Row],[KlubNr]]," - ",Tabel1[[#This Row],[Klubnavn]])</f>
        <v>124 - Nivå Golf Klub</v>
      </c>
      <c r="S2368">
        <f>Tabel1[[#This Row],[Fleks mænd]]+Tabel1[[#This Row],[Fleks damer]]</f>
        <v>707</v>
      </c>
      <c r="T2368">
        <f>Tabel1[[#This Row],[Junior drenge]]+Tabel1[[#This Row],[Junior piger]]+Tabel1[[#This Row],[Junior drenge uden banetill.]]+Tabel1[[#This Row],[Junior piger uden banetill.]]+Tabel1[[#This Row],[Senior mænd]]+Tabel1[[#This Row],[Senior damer]]</f>
        <v>668</v>
      </c>
      <c r="U2368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2368">
        <f>Tabel1[[#This Row],[Senior mænd]]+Tabel1[[#This Row],[Senior damer]]</f>
        <v>645</v>
      </c>
      <c r="W2368">
        <f>Tabel1[[#This Row],[Langdist mænd]]+Tabel1[[#This Row],[Langdist damer]]</f>
        <v>1</v>
      </c>
      <c r="X2368">
        <f>Tabel1[[#This Row],[I alt]]</f>
        <v>1378</v>
      </c>
      <c r="Y2368">
        <f>Tabel1[[#This Row],[Passive]]</f>
        <v>7</v>
      </c>
      <c r="Z2368">
        <f>Tabel1[[#This Row],[Total Aktive]]+Tabel1[[#This Row],[Total Passive]]</f>
        <v>1385</v>
      </c>
    </row>
    <row r="2369" spans="1:26" x14ac:dyDescent="0.2">
      <c r="A2369">
        <v>2023</v>
      </c>
      <c r="B2369">
        <v>104</v>
      </c>
      <c r="C2369" t="s">
        <v>171</v>
      </c>
      <c r="D2369">
        <v>8</v>
      </c>
      <c r="E2369">
        <v>0</v>
      </c>
      <c r="F2369">
        <v>0</v>
      </c>
      <c r="G2369">
        <v>1</v>
      </c>
      <c r="H2369">
        <v>264</v>
      </c>
      <c r="I2369">
        <v>94</v>
      </c>
      <c r="J2369">
        <v>0</v>
      </c>
      <c r="K2369">
        <v>0</v>
      </c>
      <c r="L2369">
        <v>33</v>
      </c>
      <c r="M2369">
        <v>7</v>
      </c>
      <c r="N2369">
        <v>0</v>
      </c>
      <c r="O2369" s="11">
        <v>0</v>
      </c>
      <c r="P2369" s="12">
        <v>407</v>
      </c>
      <c r="Q2369" s="11">
        <v>7</v>
      </c>
      <c r="R2369" t="str">
        <f>_xlfn.CONCAT(Tabel1[[#This Row],[KlubNr]]," - ",Tabel1[[#This Row],[Klubnavn]])</f>
        <v>104 - Nordborg Golfklub</v>
      </c>
      <c r="S2369">
        <f>Tabel1[[#This Row],[Fleks mænd]]+Tabel1[[#This Row],[Fleks damer]]</f>
        <v>40</v>
      </c>
      <c r="T2369">
        <f>Tabel1[[#This Row],[Junior drenge]]+Tabel1[[#This Row],[Junior piger]]+Tabel1[[#This Row],[Junior drenge uden banetill.]]+Tabel1[[#This Row],[Junior piger uden banetill.]]+Tabel1[[#This Row],[Senior mænd]]+Tabel1[[#This Row],[Senior damer]]</f>
        <v>367</v>
      </c>
      <c r="U2369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369">
        <f>Tabel1[[#This Row],[Senior mænd]]+Tabel1[[#This Row],[Senior damer]]</f>
        <v>358</v>
      </c>
      <c r="W2369">
        <f>Tabel1[[#This Row],[Langdist mænd]]+Tabel1[[#This Row],[Langdist damer]]</f>
        <v>0</v>
      </c>
      <c r="X2369">
        <f>Tabel1[[#This Row],[I alt]]</f>
        <v>407</v>
      </c>
      <c r="Y2369">
        <f>Tabel1[[#This Row],[Passive]]</f>
        <v>7</v>
      </c>
      <c r="Z2369">
        <f>Tabel1[[#This Row],[Total Aktive]]+Tabel1[[#This Row],[Total Passive]]</f>
        <v>414</v>
      </c>
    </row>
    <row r="2370" spans="1:26" x14ac:dyDescent="0.2">
      <c r="A2370">
        <v>2023</v>
      </c>
      <c r="B2370">
        <v>56</v>
      </c>
      <c r="C2370" t="s">
        <v>187</v>
      </c>
      <c r="D2370">
        <v>29</v>
      </c>
      <c r="E2370">
        <v>3</v>
      </c>
      <c r="F2370">
        <v>1</v>
      </c>
      <c r="G2370">
        <v>1</v>
      </c>
      <c r="H2370">
        <v>211</v>
      </c>
      <c r="I2370">
        <v>66</v>
      </c>
      <c r="J2370">
        <v>0</v>
      </c>
      <c r="K2370">
        <v>0</v>
      </c>
      <c r="L2370">
        <v>0</v>
      </c>
      <c r="M2370">
        <v>0</v>
      </c>
      <c r="N2370">
        <v>0</v>
      </c>
      <c r="O2370" s="11">
        <v>0</v>
      </c>
      <c r="P2370" s="12">
        <v>311</v>
      </c>
      <c r="Q2370" s="11">
        <v>5</v>
      </c>
      <c r="R2370" t="str">
        <f>_xlfn.CONCAT(Tabel1[[#This Row],[KlubNr]]," - ",Tabel1[[#This Row],[Klubnavn]])</f>
        <v>56 - Nordbornholms Golf Klub</v>
      </c>
      <c r="S2370">
        <f>Tabel1[[#This Row],[Fleks mænd]]+Tabel1[[#This Row],[Fleks damer]]</f>
        <v>0</v>
      </c>
      <c r="T2370">
        <f>Tabel1[[#This Row],[Junior drenge]]+Tabel1[[#This Row],[Junior piger]]+Tabel1[[#This Row],[Junior drenge uden banetill.]]+Tabel1[[#This Row],[Junior piger uden banetill.]]+Tabel1[[#This Row],[Senior mænd]]+Tabel1[[#This Row],[Senior damer]]</f>
        <v>311</v>
      </c>
      <c r="U2370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2370">
        <f>Tabel1[[#This Row],[Senior mænd]]+Tabel1[[#This Row],[Senior damer]]</f>
        <v>277</v>
      </c>
      <c r="W2370">
        <f>Tabel1[[#This Row],[Langdist mænd]]+Tabel1[[#This Row],[Langdist damer]]</f>
        <v>0</v>
      </c>
      <c r="X2370">
        <f>Tabel1[[#This Row],[I alt]]</f>
        <v>311</v>
      </c>
      <c r="Y2370">
        <f>Tabel1[[#This Row],[Passive]]</f>
        <v>5</v>
      </c>
      <c r="Z2370">
        <f>Tabel1[[#This Row],[Total Aktive]]+Tabel1[[#This Row],[Total Passive]]</f>
        <v>316</v>
      </c>
    </row>
    <row r="2371" spans="1:26" x14ac:dyDescent="0.2">
      <c r="A2371">
        <v>2023</v>
      </c>
      <c r="B2371">
        <v>76</v>
      </c>
      <c r="C2371" t="s">
        <v>132</v>
      </c>
      <c r="D2371">
        <v>12</v>
      </c>
      <c r="E2371">
        <v>1</v>
      </c>
      <c r="F2371">
        <v>2</v>
      </c>
      <c r="G2371">
        <v>1</v>
      </c>
      <c r="H2371">
        <v>291</v>
      </c>
      <c r="I2371">
        <v>164</v>
      </c>
      <c r="J2371">
        <v>0</v>
      </c>
      <c r="K2371">
        <v>0</v>
      </c>
      <c r="L2371">
        <v>29</v>
      </c>
      <c r="M2371">
        <v>16</v>
      </c>
      <c r="N2371">
        <v>10</v>
      </c>
      <c r="O2371" s="11">
        <v>5</v>
      </c>
      <c r="P2371" s="12">
        <v>531</v>
      </c>
      <c r="Q2371" s="11">
        <v>63</v>
      </c>
      <c r="R2371" t="str">
        <f>_xlfn.CONCAT(Tabel1[[#This Row],[KlubNr]]," - ",Tabel1[[#This Row],[Klubnavn]])</f>
        <v>76 - Norddjurs Golfklub</v>
      </c>
      <c r="S2371">
        <f>Tabel1[[#This Row],[Fleks mænd]]+Tabel1[[#This Row],[Fleks damer]]</f>
        <v>45</v>
      </c>
      <c r="T2371">
        <f>Tabel1[[#This Row],[Junior drenge]]+Tabel1[[#This Row],[Junior piger]]+Tabel1[[#This Row],[Junior drenge uden banetill.]]+Tabel1[[#This Row],[Junior piger uden banetill.]]+Tabel1[[#This Row],[Senior mænd]]+Tabel1[[#This Row],[Senior damer]]</f>
        <v>471</v>
      </c>
      <c r="U2371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2371">
        <f>Tabel1[[#This Row],[Senior mænd]]+Tabel1[[#This Row],[Senior damer]]</f>
        <v>455</v>
      </c>
      <c r="W2371">
        <f>Tabel1[[#This Row],[Langdist mænd]]+Tabel1[[#This Row],[Langdist damer]]</f>
        <v>15</v>
      </c>
      <c r="X2371">
        <f>Tabel1[[#This Row],[I alt]]</f>
        <v>531</v>
      </c>
      <c r="Y2371">
        <f>Tabel1[[#This Row],[Passive]]</f>
        <v>63</v>
      </c>
      <c r="Z2371">
        <f>Tabel1[[#This Row],[Total Aktive]]+Tabel1[[#This Row],[Total Passive]]</f>
        <v>594</v>
      </c>
    </row>
    <row r="2372" spans="1:26" x14ac:dyDescent="0.2">
      <c r="A2372">
        <v>2023</v>
      </c>
      <c r="B2372">
        <v>29</v>
      </c>
      <c r="C2372" t="s">
        <v>102</v>
      </c>
      <c r="D2372">
        <v>30</v>
      </c>
      <c r="E2372">
        <v>11</v>
      </c>
      <c r="F2372">
        <v>0</v>
      </c>
      <c r="G2372">
        <v>0</v>
      </c>
      <c r="H2372">
        <v>521</v>
      </c>
      <c r="I2372">
        <v>256</v>
      </c>
      <c r="J2372">
        <v>0</v>
      </c>
      <c r="K2372">
        <v>0</v>
      </c>
      <c r="L2372">
        <v>33</v>
      </c>
      <c r="M2372">
        <v>11</v>
      </c>
      <c r="N2372">
        <v>13</v>
      </c>
      <c r="O2372" s="11">
        <v>5</v>
      </c>
      <c r="P2372" s="12">
        <v>880</v>
      </c>
      <c r="Q2372" s="11">
        <v>38</v>
      </c>
      <c r="R2372" t="str">
        <f>_xlfn.CONCAT(Tabel1[[#This Row],[KlubNr]]," - ",Tabel1[[#This Row],[Klubnavn]])</f>
        <v>29 - Nordvestjysk Golfklub</v>
      </c>
      <c r="S2372">
        <f>Tabel1[[#This Row],[Fleks mænd]]+Tabel1[[#This Row],[Fleks damer]]</f>
        <v>44</v>
      </c>
      <c r="T2372">
        <f>Tabel1[[#This Row],[Junior drenge]]+Tabel1[[#This Row],[Junior piger]]+Tabel1[[#This Row],[Junior drenge uden banetill.]]+Tabel1[[#This Row],[Junior piger uden banetill.]]+Tabel1[[#This Row],[Senior mænd]]+Tabel1[[#This Row],[Senior damer]]</f>
        <v>818</v>
      </c>
      <c r="U2372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372">
        <f>Tabel1[[#This Row],[Senior mænd]]+Tabel1[[#This Row],[Senior damer]]</f>
        <v>777</v>
      </c>
      <c r="W2372">
        <f>Tabel1[[#This Row],[Langdist mænd]]+Tabel1[[#This Row],[Langdist damer]]</f>
        <v>18</v>
      </c>
      <c r="X2372">
        <f>Tabel1[[#This Row],[I alt]]</f>
        <v>880</v>
      </c>
      <c r="Y2372">
        <f>Tabel1[[#This Row],[Passive]]</f>
        <v>38</v>
      </c>
      <c r="Z2372">
        <f>Tabel1[[#This Row],[Total Aktive]]+Tabel1[[#This Row],[Total Passive]]</f>
        <v>918</v>
      </c>
    </row>
    <row r="2373" spans="1:26" x14ac:dyDescent="0.2">
      <c r="A2373">
        <v>2023</v>
      </c>
      <c r="B2373">
        <v>139</v>
      </c>
      <c r="C2373" t="s">
        <v>121</v>
      </c>
      <c r="D2373">
        <v>20</v>
      </c>
      <c r="E2373">
        <v>0</v>
      </c>
      <c r="F2373">
        <v>18</v>
      </c>
      <c r="G2373">
        <v>9</v>
      </c>
      <c r="H2373">
        <v>508</v>
      </c>
      <c r="I2373">
        <v>224</v>
      </c>
      <c r="J2373">
        <v>0</v>
      </c>
      <c r="K2373">
        <v>0</v>
      </c>
      <c r="L2373">
        <v>50</v>
      </c>
      <c r="M2373">
        <v>29</v>
      </c>
      <c r="N2373">
        <v>3</v>
      </c>
      <c r="O2373" s="11">
        <v>3</v>
      </c>
      <c r="P2373" s="12">
        <v>864</v>
      </c>
      <c r="Q2373" s="11">
        <v>40</v>
      </c>
      <c r="R2373" t="str">
        <f>_xlfn.CONCAT(Tabel1[[#This Row],[KlubNr]]," - ",Tabel1[[#This Row],[Klubnavn]])</f>
        <v>139 - Næstved Golfklub</v>
      </c>
      <c r="S2373">
        <f>Tabel1[[#This Row],[Fleks mænd]]+Tabel1[[#This Row],[Fleks damer]]</f>
        <v>79</v>
      </c>
      <c r="T2373">
        <f>Tabel1[[#This Row],[Junior drenge]]+Tabel1[[#This Row],[Junior piger]]+Tabel1[[#This Row],[Junior drenge uden banetill.]]+Tabel1[[#This Row],[Junior piger uden banetill.]]+Tabel1[[#This Row],[Senior mænd]]+Tabel1[[#This Row],[Senior damer]]</f>
        <v>779</v>
      </c>
      <c r="U2373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2373">
        <f>Tabel1[[#This Row],[Senior mænd]]+Tabel1[[#This Row],[Senior damer]]</f>
        <v>732</v>
      </c>
      <c r="W2373">
        <f>Tabel1[[#This Row],[Langdist mænd]]+Tabel1[[#This Row],[Langdist damer]]</f>
        <v>6</v>
      </c>
      <c r="X2373">
        <f>Tabel1[[#This Row],[I alt]]</f>
        <v>864</v>
      </c>
      <c r="Y2373">
        <f>Tabel1[[#This Row],[Passive]]</f>
        <v>40</v>
      </c>
      <c r="Z2373">
        <f>Tabel1[[#This Row],[Total Aktive]]+Tabel1[[#This Row],[Total Passive]]</f>
        <v>904</v>
      </c>
    </row>
    <row r="2374" spans="1:26" x14ac:dyDescent="0.2">
      <c r="A2374">
        <v>2023</v>
      </c>
      <c r="B2374">
        <v>94</v>
      </c>
      <c r="C2374" t="s">
        <v>79</v>
      </c>
      <c r="D2374">
        <v>19</v>
      </c>
      <c r="E2374">
        <v>8</v>
      </c>
      <c r="F2374">
        <v>9</v>
      </c>
      <c r="G2374">
        <v>1</v>
      </c>
      <c r="H2374">
        <v>585</v>
      </c>
      <c r="I2374">
        <v>281</v>
      </c>
      <c r="J2374">
        <v>0</v>
      </c>
      <c r="K2374">
        <v>0</v>
      </c>
      <c r="L2374">
        <v>62</v>
      </c>
      <c r="M2374">
        <v>32</v>
      </c>
      <c r="N2374">
        <v>3</v>
      </c>
      <c r="O2374" s="11">
        <v>4</v>
      </c>
      <c r="P2374" s="12">
        <v>1004</v>
      </c>
      <c r="Q2374" s="11">
        <v>36</v>
      </c>
      <c r="R2374" t="str">
        <f>_xlfn.CONCAT(Tabel1[[#This Row],[KlubNr]]," - ",Tabel1[[#This Row],[Klubnavn]])</f>
        <v>94 - Odder Golfklub</v>
      </c>
      <c r="S2374">
        <f>Tabel1[[#This Row],[Fleks mænd]]+Tabel1[[#This Row],[Fleks damer]]</f>
        <v>94</v>
      </c>
      <c r="T2374">
        <f>Tabel1[[#This Row],[Junior drenge]]+Tabel1[[#This Row],[Junior piger]]+Tabel1[[#This Row],[Junior drenge uden banetill.]]+Tabel1[[#This Row],[Junior piger uden banetill.]]+Tabel1[[#This Row],[Senior mænd]]+Tabel1[[#This Row],[Senior damer]]</f>
        <v>903</v>
      </c>
      <c r="U2374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2374">
        <f>Tabel1[[#This Row],[Senior mænd]]+Tabel1[[#This Row],[Senior damer]]</f>
        <v>866</v>
      </c>
      <c r="W2374">
        <f>Tabel1[[#This Row],[Langdist mænd]]+Tabel1[[#This Row],[Langdist damer]]</f>
        <v>7</v>
      </c>
      <c r="X2374">
        <f>Tabel1[[#This Row],[I alt]]</f>
        <v>1004</v>
      </c>
      <c r="Y2374">
        <f>Tabel1[[#This Row],[Passive]]</f>
        <v>36</v>
      </c>
      <c r="Z2374">
        <f>Tabel1[[#This Row],[Total Aktive]]+Tabel1[[#This Row],[Total Passive]]</f>
        <v>1040</v>
      </c>
    </row>
    <row r="2375" spans="1:26" x14ac:dyDescent="0.2">
      <c r="A2375">
        <v>2023</v>
      </c>
      <c r="B2375">
        <v>101</v>
      </c>
      <c r="C2375" t="s">
        <v>29</v>
      </c>
      <c r="D2375">
        <v>76</v>
      </c>
      <c r="E2375">
        <v>13</v>
      </c>
      <c r="F2375">
        <v>34</v>
      </c>
      <c r="G2375">
        <v>11</v>
      </c>
      <c r="H2375">
        <v>1008</v>
      </c>
      <c r="I2375">
        <v>344</v>
      </c>
      <c r="J2375">
        <v>0</v>
      </c>
      <c r="K2375">
        <v>0</v>
      </c>
      <c r="L2375">
        <v>127</v>
      </c>
      <c r="M2375">
        <v>35</v>
      </c>
      <c r="N2375">
        <v>6</v>
      </c>
      <c r="O2375" s="11">
        <v>3</v>
      </c>
      <c r="P2375" s="12">
        <v>1657</v>
      </c>
      <c r="Q2375" s="11">
        <v>42</v>
      </c>
      <c r="R2375" t="str">
        <f>_xlfn.CONCAT(Tabel1[[#This Row],[KlubNr]]," - ",Tabel1[[#This Row],[Klubnavn]])</f>
        <v>101 - Odense Eventyr Golf Klub</v>
      </c>
      <c r="S2375">
        <f>Tabel1[[#This Row],[Fleks mænd]]+Tabel1[[#This Row],[Fleks damer]]</f>
        <v>162</v>
      </c>
      <c r="T2375">
        <f>Tabel1[[#This Row],[Junior drenge]]+Tabel1[[#This Row],[Junior piger]]+Tabel1[[#This Row],[Junior drenge uden banetill.]]+Tabel1[[#This Row],[Junior piger uden banetill.]]+Tabel1[[#This Row],[Senior mænd]]+Tabel1[[#This Row],[Senior damer]]</f>
        <v>1486</v>
      </c>
      <c r="U2375">
        <f>Tabel1[[#This Row],[Junior drenge]]+Tabel1[[#This Row],[Junior piger]]+Tabel1[[#This Row],[Junior drenge uden banetill.]]+Tabel1[[#This Row],[Junior piger uden banetill.]]+Tabel1[[#This Row],[Fleks drenge]]+Tabel1[[#This Row],[Fleks piger]]</f>
        <v>134</v>
      </c>
      <c r="V2375">
        <f>Tabel1[[#This Row],[Senior mænd]]+Tabel1[[#This Row],[Senior damer]]</f>
        <v>1352</v>
      </c>
      <c r="W2375">
        <f>Tabel1[[#This Row],[Langdist mænd]]+Tabel1[[#This Row],[Langdist damer]]</f>
        <v>9</v>
      </c>
      <c r="X2375">
        <f>Tabel1[[#This Row],[I alt]]</f>
        <v>1657</v>
      </c>
      <c r="Y2375">
        <f>Tabel1[[#This Row],[Passive]]</f>
        <v>42</v>
      </c>
      <c r="Z2375">
        <f>Tabel1[[#This Row],[Total Aktive]]+Tabel1[[#This Row],[Total Passive]]</f>
        <v>1699</v>
      </c>
    </row>
    <row r="2376" spans="1:26" x14ac:dyDescent="0.2">
      <c r="A2376">
        <v>2023</v>
      </c>
      <c r="B2376">
        <v>5</v>
      </c>
      <c r="C2376" t="s">
        <v>44</v>
      </c>
      <c r="D2376">
        <v>46</v>
      </c>
      <c r="E2376">
        <v>11</v>
      </c>
      <c r="F2376">
        <v>18</v>
      </c>
      <c r="G2376">
        <v>10</v>
      </c>
      <c r="H2376">
        <v>902</v>
      </c>
      <c r="I2376">
        <v>376</v>
      </c>
      <c r="J2376">
        <v>0</v>
      </c>
      <c r="K2376">
        <v>0</v>
      </c>
      <c r="L2376">
        <v>125</v>
      </c>
      <c r="M2376">
        <v>21</v>
      </c>
      <c r="N2376">
        <v>6</v>
      </c>
      <c r="O2376" s="11">
        <v>2</v>
      </c>
      <c r="P2376" s="12">
        <v>1517</v>
      </c>
      <c r="Q2376" s="11">
        <v>143</v>
      </c>
      <c r="R2376" t="str">
        <f>_xlfn.CONCAT(Tabel1[[#This Row],[KlubNr]]," - ",Tabel1[[#This Row],[Klubnavn]])</f>
        <v>5 - Odense Golfklub</v>
      </c>
      <c r="S2376">
        <f>Tabel1[[#This Row],[Fleks mænd]]+Tabel1[[#This Row],[Fleks damer]]</f>
        <v>146</v>
      </c>
      <c r="T2376">
        <f>Tabel1[[#This Row],[Junior drenge]]+Tabel1[[#This Row],[Junior piger]]+Tabel1[[#This Row],[Junior drenge uden banetill.]]+Tabel1[[#This Row],[Junior piger uden banetill.]]+Tabel1[[#This Row],[Senior mænd]]+Tabel1[[#This Row],[Senior damer]]</f>
        <v>1363</v>
      </c>
      <c r="U2376">
        <f>Tabel1[[#This Row],[Junior drenge]]+Tabel1[[#This Row],[Junior piger]]+Tabel1[[#This Row],[Junior drenge uden banetill.]]+Tabel1[[#This Row],[Junior piger uden banetill.]]+Tabel1[[#This Row],[Fleks drenge]]+Tabel1[[#This Row],[Fleks piger]]</f>
        <v>85</v>
      </c>
      <c r="V2376">
        <f>Tabel1[[#This Row],[Senior mænd]]+Tabel1[[#This Row],[Senior damer]]</f>
        <v>1278</v>
      </c>
      <c r="W2376">
        <f>Tabel1[[#This Row],[Langdist mænd]]+Tabel1[[#This Row],[Langdist damer]]</f>
        <v>8</v>
      </c>
      <c r="X2376">
        <f>Tabel1[[#This Row],[I alt]]</f>
        <v>1517</v>
      </c>
      <c r="Y2376">
        <f>Tabel1[[#This Row],[Passive]]</f>
        <v>143</v>
      </c>
      <c r="Z2376">
        <f>Tabel1[[#This Row],[Total Aktive]]+Tabel1[[#This Row],[Total Passive]]</f>
        <v>1660</v>
      </c>
    </row>
    <row r="2377" spans="1:26" x14ac:dyDescent="0.2">
      <c r="A2377">
        <v>2023</v>
      </c>
      <c r="B2377">
        <v>20</v>
      </c>
      <c r="C2377" t="s">
        <v>91</v>
      </c>
      <c r="D2377">
        <v>12</v>
      </c>
      <c r="E2377">
        <v>4</v>
      </c>
      <c r="F2377">
        <v>3</v>
      </c>
      <c r="G2377">
        <v>1</v>
      </c>
      <c r="H2377">
        <v>308</v>
      </c>
      <c r="I2377">
        <v>152</v>
      </c>
      <c r="J2377">
        <v>0</v>
      </c>
      <c r="K2377">
        <v>0</v>
      </c>
      <c r="L2377">
        <v>283</v>
      </c>
      <c r="M2377">
        <v>229</v>
      </c>
      <c r="N2377">
        <v>30</v>
      </c>
      <c r="O2377" s="11">
        <v>21</v>
      </c>
      <c r="P2377" s="12">
        <v>1043</v>
      </c>
      <c r="Q2377" s="11">
        <v>55</v>
      </c>
      <c r="R2377" t="str">
        <f>_xlfn.CONCAT(Tabel1[[#This Row],[KlubNr]]," - ",Tabel1[[#This Row],[Klubnavn]])</f>
        <v>20 - Odsherred Golfklub</v>
      </c>
      <c r="S2377">
        <f>Tabel1[[#This Row],[Fleks mænd]]+Tabel1[[#This Row],[Fleks damer]]</f>
        <v>512</v>
      </c>
      <c r="T2377">
        <f>Tabel1[[#This Row],[Junior drenge]]+Tabel1[[#This Row],[Junior piger]]+Tabel1[[#This Row],[Junior drenge uden banetill.]]+Tabel1[[#This Row],[Junior piger uden banetill.]]+Tabel1[[#This Row],[Senior mænd]]+Tabel1[[#This Row],[Senior damer]]</f>
        <v>480</v>
      </c>
      <c r="U2377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2377">
        <f>Tabel1[[#This Row],[Senior mænd]]+Tabel1[[#This Row],[Senior damer]]</f>
        <v>460</v>
      </c>
      <c r="W2377">
        <f>Tabel1[[#This Row],[Langdist mænd]]+Tabel1[[#This Row],[Langdist damer]]</f>
        <v>51</v>
      </c>
      <c r="X2377">
        <f>Tabel1[[#This Row],[I alt]]</f>
        <v>1043</v>
      </c>
      <c r="Y2377">
        <f>Tabel1[[#This Row],[Passive]]</f>
        <v>55</v>
      </c>
      <c r="Z2377">
        <f>Tabel1[[#This Row],[Total Aktive]]+Tabel1[[#This Row],[Total Passive]]</f>
        <v>1098</v>
      </c>
    </row>
    <row r="2378" spans="1:26" x14ac:dyDescent="0.2">
      <c r="A2378">
        <v>2023</v>
      </c>
      <c r="B2378">
        <v>177</v>
      </c>
      <c r="C2378" t="s">
        <v>149</v>
      </c>
      <c r="D2378">
        <v>2</v>
      </c>
      <c r="E2378">
        <v>0</v>
      </c>
      <c r="F2378">
        <v>1</v>
      </c>
      <c r="G2378">
        <v>0</v>
      </c>
      <c r="H2378">
        <v>606</v>
      </c>
      <c r="I2378">
        <v>194</v>
      </c>
      <c r="J2378">
        <v>0</v>
      </c>
      <c r="K2378">
        <v>0</v>
      </c>
      <c r="L2378">
        <v>0</v>
      </c>
      <c r="M2378">
        <v>2</v>
      </c>
      <c r="N2378">
        <v>1</v>
      </c>
      <c r="O2378" s="11">
        <v>0</v>
      </c>
      <c r="P2378" s="12">
        <v>806</v>
      </c>
      <c r="Q2378" s="11">
        <v>20</v>
      </c>
      <c r="R2378" t="str">
        <f>_xlfn.CONCAT(Tabel1[[#This Row],[KlubNr]]," - ",Tabel1[[#This Row],[Klubnavn]])</f>
        <v>177 - Outrup Golfklub</v>
      </c>
      <c r="S2378">
        <f>Tabel1[[#This Row],[Fleks mænd]]+Tabel1[[#This Row],[Fleks damer]]</f>
        <v>2</v>
      </c>
      <c r="T2378">
        <f>Tabel1[[#This Row],[Junior drenge]]+Tabel1[[#This Row],[Junior piger]]+Tabel1[[#This Row],[Junior drenge uden banetill.]]+Tabel1[[#This Row],[Junior piger uden banetill.]]+Tabel1[[#This Row],[Senior mænd]]+Tabel1[[#This Row],[Senior damer]]</f>
        <v>803</v>
      </c>
      <c r="U2378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2378">
        <f>Tabel1[[#This Row],[Senior mænd]]+Tabel1[[#This Row],[Senior damer]]</f>
        <v>800</v>
      </c>
      <c r="W2378">
        <f>Tabel1[[#This Row],[Langdist mænd]]+Tabel1[[#This Row],[Langdist damer]]</f>
        <v>1</v>
      </c>
      <c r="X2378">
        <f>Tabel1[[#This Row],[I alt]]</f>
        <v>806</v>
      </c>
      <c r="Y2378">
        <f>Tabel1[[#This Row],[Passive]]</f>
        <v>20</v>
      </c>
      <c r="Z2378">
        <f>Tabel1[[#This Row],[Total Aktive]]+Tabel1[[#This Row],[Total Passive]]</f>
        <v>826</v>
      </c>
    </row>
    <row r="2379" spans="1:26" x14ac:dyDescent="0.2">
      <c r="A2379">
        <v>2023</v>
      </c>
      <c r="B2379">
        <v>129</v>
      </c>
      <c r="C2379" t="s">
        <v>127</v>
      </c>
      <c r="D2379">
        <v>25</v>
      </c>
      <c r="E2379">
        <v>2</v>
      </c>
      <c r="F2379">
        <v>0</v>
      </c>
      <c r="G2379">
        <v>0</v>
      </c>
      <c r="H2379">
        <v>169</v>
      </c>
      <c r="I2379">
        <v>74</v>
      </c>
      <c r="J2379">
        <v>0</v>
      </c>
      <c r="K2379">
        <v>0</v>
      </c>
      <c r="L2379">
        <v>8</v>
      </c>
      <c r="M2379">
        <v>2</v>
      </c>
      <c r="N2379">
        <v>0</v>
      </c>
      <c r="O2379" s="11">
        <v>0</v>
      </c>
      <c r="P2379" s="12">
        <v>280</v>
      </c>
      <c r="Q2379" s="11">
        <v>5</v>
      </c>
      <c r="R2379" t="str">
        <f>_xlfn.CONCAT(Tabel1[[#This Row],[KlubNr]]," - ",Tabel1[[#This Row],[Klubnavn]])</f>
        <v>129 - Passebækgård Golf Klub</v>
      </c>
      <c r="S2379">
        <f>Tabel1[[#This Row],[Fleks mænd]]+Tabel1[[#This Row],[Fleks damer]]</f>
        <v>10</v>
      </c>
      <c r="T2379">
        <f>Tabel1[[#This Row],[Junior drenge]]+Tabel1[[#This Row],[Junior piger]]+Tabel1[[#This Row],[Junior drenge uden banetill.]]+Tabel1[[#This Row],[Junior piger uden banetill.]]+Tabel1[[#This Row],[Senior mænd]]+Tabel1[[#This Row],[Senior damer]]</f>
        <v>270</v>
      </c>
      <c r="U2379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379">
        <f>Tabel1[[#This Row],[Senior mænd]]+Tabel1[[#This Row],[Senior damer]]</f>
        <v>243</v>
      </c>
      <c r="W2379">
        <f>Tabel1[[#This Row],[Langdist mænd]]+Tabel1[[#This Row],[Langdist damer]]</f>
        <v>0</v>
      </c>
      <c r="X2379">
        <f>Tabel1[[#This Row],[I alt]]</f>
        <v>280</v>
      </c>
      <c r="Y2379">
        <f>Tabel1[[#This Row],[Passive]]</f>
        <v>5</v>
      </c>
      <c r="Z2379">
        <f>Tabel1[[#This Row],[Total Aktive]]+Tabel1[[#This Row],[Total Passive]]</f>
        <v>285</v>
      </c>
    </row>
    <row r="2380" spans="1:26" x14ac:dyDescent="0.2">
      <c r="A2380">
        <v>2023</v>
      </c>
      <c r="B2380">
        <v>150</v>
      </c>
      <c r="C2380" t="s">
        <v>154</v>
      </c>
      <c r="D2380">
        <v>14</v>
      </c>
      <c r="E2380">
        <v>1</v>
      </c>
      <c r="F2380">
        <v>12</v>
      </c>
      <c r="G2380">
        <v>6</v>
      </c>
      <c r="H2380">
        <v>401</v>
      </c>
      <c r="I2380">
        <v>115</v>
      </c>
      <c r="J2380">
        <v>0</v>
      </c>
      <c r="K2380">
        <v>0</v>
      </c>
      <c r="L2380">
        <v>28</v>
      </c>
      <c r="M2380">
        <v>10</v>
      </c>
      <c r="N2380">
        <v>2</v>
      </c>
      <c r="O2380" s="11">
        <v>1</v>
      </c>
      <c r="P2380" s="12">
        <v>590</v>
      </c>
      <c r="Q2380" s="11">
        <v>32</v>
      </c>
      <c r="R2380" t="str">
        <f>_xlfn.CONCAT(Tabel1[[#This Row],[KlubNr]]," - ",Tabel1[[#This Row],[Klubnavn]])</f>
        <v>150 - Randers Fjord Golfklub</v>
      </c>
      <c r="S2380">
        <f>Tabel1[[#This Row],[Fleks mænd]]+Tabel1[[#This Row],[Fleks damer]]</f>
        <v>38</v>
      </c>
      <c r="T2380">
        <f>Tabel1[[#This Row],[Junior drenge]]+Tabel1[[#This Row],[Junior piger]]+Tabel1[[#This Row],[Junior drenge uden banetill.]]+Tabel1[[#This Row],[Junior piger uden banetill.]]+Tabel1[[#This Row],[Senior mænd]]+Tabel1[[#This Row],[Senior damer]]</f>
        <v>549</v>
      </c>
      <c r="U2380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380">
        <f>Tabel1[[#This Row],[Senior mænd]]+Tabel1[[#This Row],[Senior damer]]</f>
        <v>516</v>
      </c>
      <c r="W2380">
        <f>Tabel1[[#This Row],[Langdist mænd]]+Tabel1[[#This Row],[Langdist damer]]</f>
        <v>3</v>
      </c>
      <c r="X2380">
        <f>Tabel1[[#This Row],[I alt]]</f>
        <v>590</v>
      </c>
      <c r="Y2380">
        <f>Tabel1[[#This Row],[Passive]]</f>
        <v>32</v>
      </c>
      <c r="Z2380">
        <f>Tabel1[[#This Row],[Total Aktive]]+Tabel1[[#This Row],[Total Passive]]</f>
        <v>622</v>
      </c>
    </row>
    <row r="2381" spans="1:26" x14ac:dyDescent="0.2">
      <c r="A2381">
        <v>2023</v>
      </c>
      <c r="B2381">
        <v>12</v>
      </c>
      <c r="C2381" t="s">
        <v>71</v>
      </c>
      <c r="D2381">
        <v>43</v>
      </c>
      <c r="E2381">
        <v>6</v>
      </c>
      <c r="F2381">
        <v>25</v>
      </c>
      <c r="G2381">
        <v>3</v>
      </c>
      <c r="H2381">
        <v>639</v>
      </c>
      <c r="I2381">
        <v>258</v>
      </c>
      <c r="J2381">
        <v>0</v>
      </c>
      <c r="K2381">
        <v>0</v>
      </c>
      <c r="L2381">
        <v>124</v>
      </c>
      <c r="M2381">
        <v>41</v>
      </c>
      <c r="N2381">
        <v>1</v>
      </c>
      <c r="O2381" s="11">
        <v>1</v>
      </c>
      <c r="P2381" s="12">
        <v>1141</v>
      </c>
      <c r="Q2381" s="11">
        <v>70</v>
      </c>
      <c r="R2381" t="str">
        <f>_xlfn.CONCAT(Tabel1[[#This Row],[KlubNr]]," - ",Tabel1[[#This Row],[Klubnavn]])</f>
        <v>12 - Randers Golf Klub</v>
      </c>
      <c r="S2381">
        <f>Tabel1[[#This Row],[Fleks mænd]]+Tabel1[[#This Row],[Fleks damer]]</f>
        <v>165</v>
      </c>
      <c r="T2381">
        <f>Tabel1[[#This Row],[Junior drenge]]+Tabel1[[#This Row],[Junior piger]]+Tabel1[[#This Row],[Junior drenge uden banetill.]]+Tabel1[[#This Row],[Junior piger uden banetill.]]+Tabel1[[#This Row],[Senior mænd]]+Tabel1[[#This Row],[Senior damer]]</f>
        <v>974</v>
      </c>
      <c r="U2381">
        <f>Tabel1[[#This Row],[Junior drenge]]+Tabel1[[#This Row],[Junior piger]]+Tabel1[[#This Row],[Junior drenge uden banetill.]]+Tabel1[[#This Row],[Junior piger uden banetill.]]+Tabel1[[#This Row],[Fleks drenge]]+Tabel1[[#This Row],[Fleks piger]]</f>
        <v>77</v>
      </c>
      <c r="V2381">
        <f>Tabel1[[#This Row],[Senior mænd]]+Tabel1[[#This Row],[Senior damer]]</f>
        <v>897</v>
      </c>
      <c r="W2381">
        <f>Tabel1[[#This Row],[Langdist mænd]]+Tabel1[[#This Row],[Langdist damer]]</f>
        <v>2</v>
      </c>
      <c r="X2381">
        <f>Tabel1[[#This Row],[I alt]]</f>
        <v>1141</v>
      </c>
      <c r="Y2381">
        <f>Tabel1[[#This Row],[Passive]]</f>
        <v>70</v>
      </c>
      <c r="Z2381">
        <f>Tabel1[[#This Row],[Total Aktive]]+Tabel1[[#This Row],[Total Passive]]</f>
        <v>1211</v>
      </c>
    </row>
    <row r="2382" spans="1:26" x14ac:dyDescent="0.2">
      <c r="A2382">
        <v>2023</v>
      </c>
      <c r="B2382">
        <v>134</v>
      </c>
      <c r="C2382" t="s">
        <v>233</v>
      </c>
      <c r="D2382">
        <v>19</v>
      </c>
      <c r="E2382">
        <v>4</v>
      </c>
      <c r="F2382">
        <v>0</v>
      </c>
      <c r="G2382">
        <v>0</v>
      </c>
      <c r="H2382">
        <v>331</v>
      </c>
      <c r="I2382">
        <v>162</v>
      </c>
      <c r="J2382">
        <v>2</v>
      </c>
      <c r="K2382">
        <v>0</v>
      </c>
      <c r="L2382">
        <v>197</v>
      </c>
      <c r="M2382">
        <v>86</v>
      </c>
      <c r="N2382">
        <v>0</v>
      </c>
      <c r="O2382" s="11">
        <v>0</v>
      </c>
      <c r="P2382" s="12">
        <v>801</v>
      </c>
      <c r="Q2382" s="11">
        <v>12</v>
      </c>
      <c r="R2382" t="str">
        <f>_xlfn.CONCAT(Tabel1[[#This Row],[KlubNr]]," - ",Tabel1[[#This Row],[Klubnavn]])</f>
        <v>134 - PIBE MØLLE GOLF</v>
      </c>
      <c r="S2382">
        <f>Tabel1[[#This Row],[Fleks mænd]]+Tabel1[[#This Row],[Fleks damer]]</f>
        <v>283</v>
      </c>
      <c r="T2382">
        <f>Tabel1[[#This Row],[Junior drenge]]+Tabel1[[#This Row],[Junior piger]]+Tabel1[[#This Row],[Junior drenge uden banetill.]]+Tabel1[[#This Row],[Junior piger uden banetill.]]+Tabel1[[#This Row],[Senior mænd]]+Tabel1[[#This Row],[Senior damer]]</f>
        <v>516</v>
      </c>
      <c r="U2382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2382">
        <f>Tabel1[[#This Row],[Senior mænd]]+Tabel1[[#This Row],[Senior damer]]</f>
        <v>493</v>
      </c>
      <c r="W2382">
        <f>Tabel1[[#This Row],[Langdist mænd]]+Tabel1[[#This Row],[Langdist damer]]</f>
        <v>0</v>
      </c>
      <c r="X2382">
        <f>Tabel1[[#This Row],[I alt]]</f>
        <v>801</v>
      </c>
      <c r="Y2382">
        <f>Tabel1[[#This Row],[Passive]]</f>
        <v>12</v>
      </c>
      <c r="Z2382">
        <f>Tabel1[[#This Row],[Total Aktive]]+Tabel1[[#This Row],[Total Passive]]</f>
        <v>813</v>
      </c>
    </row>
    <row r="2383" spans="1:26" x14ac:dyDescent="0.2">
      <c r="A2383">
        <v>2023</v>
      </c>
      <c r="B2383">
        <v>49</v>
      </c>
      <c r="C2383" t="s">
        <v>113</v>
      </c>
      <c r="D2383">
        <v>21</v>
      </c>
      <c r="E2383">
        <v>6</v>
      </c>
      <c r="F2383">
        <v>4</v>
      </c>
      <c r="G2383">
        <v>2</v>
      </c>
      <c r="H2383">
        <v>507</v>
      </c>
      <c r="I2383">
        <v>213</v>
      </c>
      <c r="J2383">
        <v>0</v>
      </c>
      <c r="K2383">
        <v>0</v>
      </c>
      <c r="L2383">
        <v>41</v>
      </c>
      <c r="M2383">
        <v>15</v>
      </c>
      <c r="N2383">
        <v>10</v>
      </c>
      <c r="O2383" s="11">
        <v>1</v>
      </c>
      <c r="P2383" s="12">
        <v>820</v>
      </c>
      <c r="Q2383" s="11">
        <v>0</v>
      </c>
      <c r="R2383" t="str">
        <f>_xlfn.CONCAT(Tabel1[[#This Row],[KlubNr]]," - ",Tabel1[[#This Row],[Klubnavn]])</f>
        <v>49 - Ribe Golf Klub</v>
      </c>
      <c r="S2383">
        <f>Tabel1[[#This Row],[Fleks mænd]]+Tabel1[[#This Row],[Fleks damer]]</f>
        <v>56</v>
      </c>
      <c r="T2383">
        <f>Tabel1[[#This Row],[Junior drenge]]+Tabel1[[#This Row],[Junior piger]]+Tabel1[[#This Row],[Junior drenge uden banetill.]]+Tabel1[[#This Row],[Junior piger uden banetill.]]+Tabel1[[#This Row],[Senior mænd]]+Tabel1[[#This Row],[Senior damer]]</f>
        <v>753</v>
      </c>
      <c r="U2383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383">
        <f>Tabel1[[#This Row],[Senior mænd]]+Tabel1[[#This Row],[Senior damer]]</f>
        <v>720</v>
      </c>
      <c r="W2383">
        <f>Tabel1[[#This Row],[Langdist mænd]]+Tabel1[[#This Row],[Langdist damer]]</f>
        <v>11</v>
      </c>
      <c r="X2383">
        <f>Tabel1[[#This Row],[I alt]]</f>
        <v>820</v>
      </c>
      <c r="Y2383">
        <f>Tabel1[[#This Row],[Passive]]</f>
        <v>0</v>
      </c>
      <c r="Z2383">
        <f>Tabel1[[#This Row],[Total Aktive]]+Tabel1[[#This Row],[Total Passive]]</f>
        <v>820</v>
      </c>
    </row>
    <row r="2384" spans="1:26" x14ac:dyDescent="0.2">
      <c r="A2384">
        <v>2023</v>
      </c>
      <c r="B2384">
        <v>64</v>
      </c>
      <c r="C2384" t="s">
        <v>123</v>
      </c>
      <c r="D2384">
        <v>20</v>
      </c>
      <c r="E2384">
        <v>3</v>
      </c>
      <c r="F2384">
        <v>13</v>
      </c>
      <c r="G2384">
        <v>5</v>
      </c>
      <c r="H2384">
        <v>517</v>
      </c>
      <c r="I2384">
        <v>213</v>
      </c>
      <c r="J2384">
        <v>0</v>
      </c>
      <c r="K2384">
        <v>0</v>
      </c>
      <c r="L2384">
        <v>137</v>
      </c>
      <c r="M2384">
        <v>46</v>
      </c>
      <c r="N2384">
        <v>2</v>
      </c>
      <c r="O2384" s="11">
        <v>2</v>
      </c>
      <c r="P2384" s="12">
        <v>958</v>
      </c>
      <c r="Q2384" s="11">
        <v>40</v>
      </c>
      <c r="R2384" t="str">
        <f>_xlfn.CONCAT(Tabel1[[#This Row],[KlubNr]]," - ",Tabel1[[#This Row],[Klubnavn]])</f>
        <v>64 - Rold Skov Golfklub</v>
      </c>
      <c r="S2384">
        <f>Tabel1[[#This Row],[Fleks mænd]]+Tabel1[[#This Row],[Fleks damer]]</f>
        <v>183</v>
      </c>
      <c r="T2384">
        <f>Tabel1[[#This Row],[Junior drenge]]+Tabel1[[#This Row],[Junior piger]]+Tabel1[[#This Row],[Junior drenge uden banetill.]]+Tabel1[[#This Row],[Junior piger uden banetill.]]+Tabel1[[#This Row],[Senior mænd]]+Tabel1[[#This Row],[Senior damer]]</f>
        <v>771</v>
      </c>
      <c r="U2384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384">
        <f>Tabel1[[#This Row],[Senior mænd]]+Tabel1[[#This Row],[Senior damer]]</f>
        <v>730</v>
      </c>
      <c r="W2384">
        <f>Tabel1[[#This Row],[Langdist mænd]]+Tabel1[[#This Row],[Langdist damer]]</f>
        <v>4</v>
      </c>
      <c r="X2384">
        <f>Tabel1[[#This Row],[I alt]]</f>
        <v>958</v>
      </c>
      <c r="Y2384">
        <f>Tabel1[[#This Row],[Passive]]</f>
        <v>40</v>
      </c>
      <c r="Z2384">
        <f>Tabel1[[#This Row],[Total Aktive]]+Tabel1[[#This Row],[Total Passive]]</f>
        <v>998</v>
      </c>
    </row>
    <row r="2385" spans="1:26" x14ac:dyDescent="0.2">
      <c r="A2385">
        <v>2023</v>
      </c>
      <c r="B2385">
        <v>38</v>
      </c>
      <c r="C2385" t="s">
        <v>56</v>
      </c>
      <c r="D2385">
        <v>30</v>
      </c>
      <c r="E2385">
        <v>8</v>
      </c>
      <c r="F2385">
        <v>24</v>
      </c>
      <c r="G2385">
        <v>7</v>
      </c>
      <c r="H2385">
        <v>665</v>
      </c>
      <c r="I2385">
        <v>315</v>
      </c>
      <c r="J2385">
        <v>1</v>
      </c>
      <c r="K2385">
        <v>1</v>
      </c>
      <c r="L2385">
        <v>329</v>
      </c>
      <c r="M2385">
        <v>226</v>
      </c>
      <c r="N2385">
        <v>0</v>
      </c>
      <c r="O2385" s="11">
        <v>0</v>
      </c>
      <c r="P2385" s="12">
        <v>1606</v>
      </c>
      <c r="Q2385" s="11">
        <v>28</v>
      </c>
      <c r="R2385" t="str">
        <f>_xlfn.CONCAT(Tabel1[[#This Row],[KlubNr]]," - ",Tabel1[[#This Row],[Klubnavn]])</f>
        <v>38 - Roskilde Golf Klub</v>
      </c>
      <c r="S2385">
        <f>Tabel1[[#This Row],[Fleks mænd]]+Tabel1[[#This Row],[Fleks damer]]</f>
        <v>555</v>
      </c>
      <c r="T2385">
        <f>Tabel1[[#This Row],[Junior drenge]]+Tabel1[[#This Row],[Junior piger]]+Tabel1[[#This Row],[Junior drenge uden banetill.]]+Tabel1[[#This Row],[Junior piger uden banetill.]]+Tabel1[[#This Row],[Senior mænd]]+Tabel1[[#This Row],[Senior damer]]</f>
        <v>1049</v>
      </c>
      <c r="U2385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2385">
        <f>Tabel1[[#This Row],[Senior mænd]]+Tabel1[[#This Row],[Senior damer]]</f>
        <v>980</v>
      </c>
      <c r="W2385">
        <f>Tabel1[[#This Row],[Langdist mænd]]+Tabel1[[#This Row],[Langdist damer]]</f>
        <v>0</v>
      </c>
      <c r="X2385">
        <f>Tabel1[[#This Row],[I alt]]</f>
        <v>1606</v>
      </c>
      <c r="Y2385">
        <f>Tabel1[[#This Row],[Passive]]</f>
        <v>28</v>
      </c>
      <c r="Z2385">
        <f>Tabel1[[#This Row],[Total Aktive]]+Tabel1[[#This Row],[Total Passive]]</f>
        <v>1634</v>
      </c>
    </row>
    <row r="2386" spans="1:26" x14ac:dyDescent="0.2">
      <c r="A2386">
        <v>2023</v>
      </c>
      <c r="B2386">
        <v>900</v>
      </c>
      <c r="C2386" t="s">
        <v>169</v>
      </c>
      <c r="D2386">
        <v>5</v>
      </c>
      <c r="E2386">
        <v>1</v>
      </c>
      <c r="F2386">
        <v>3</v>
      </c>
      <c r="G2386">
        <v>0</v>
      </c>
      <c r="H2386">
        <v>291</v>
      </c>
      <c r="I2386">
        <v>28</v>
      </c>
      <c r="J2386">
        <v>0</v>
      </c>
      <c r="K2386">
        <v>0</v>
      </c>
      <c r="L2386">
        <v>0</v>
      </c>
      <c r="M2386">
        <v>0</v>
      </c>
      <c r="N2386">
        <v>0</v>
      </c>
      <c r="O2386" s="11">
        <v>0</v>
      </c>
      <c r="P2386" s="12">
        <v>328</v>
      </c>
      <c r="Q2386" s="11">
        <v>19</v>
      </c>
      <c r="R2386" t="str">
        <f>_xlfn.CONCAT(Tabel1[[#This Row],[KlubNr]]," - ",Tabel1[[#This Row],[Klubnavn]])</f>
        <v>900 - Royal Golf Club</v>
      </c>
      <c r="S2386">
        <f>Tabel1[[#This Row],[Fleks mænd]]+Tabel1[[#This Row],[Fleks damer]]</f>
        <v>0</v>
      </c>
      <c r="T2386">
        <f>Tabel1[[#This Row],[Junior drenge]]+Tabel1[[#This Row],[Junior piger]]+Tabel1[[#This Row],[Junior drenge uden banetill.]]+Tabel1[[#This Row],[Junior piger uden banetill.]]+Tabel1[[#This Row],[Senior mænd]]+Tabel1[[#This Row],[Senior damer]]</f>
        <v>328</v>
      </c>
      <c r="U2386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386">
        <f>Tabel1[[#This Row],[Senior mænd]]+Tabel1[[#This Row],[Senior damer]]</f>
        <v>319</v>
      </c>
      <c r="W2386">
        <f>Tabel1[[#This Row],[Langdist mænd]]+Tabel1[[#This Row],[Langdist damer]]</f>
        <v>0</v>
      </c>
      <c r="X2386">
        <f>Tabel1[[#This Row],[I alt]]</f>
        <v>328</v>
      </c>
      <c r="Y2386">
        <f>Tabel1[[#This Row],[Passive]]</f>
        <v>19</v>
      </c>
      <c r="Z2386">
        <f>Tabel1[[#This Row],[Total Aktive]]+Tabel1[[#This Row],[Total Passive]]</f>
        <v>347</v>
      </c>
    </row>
    <row r="2387" spans="1:26" x14ac:dyDescent="0.2">
      <c r="A2387">
        <v>2023</v>
      </c>
      <c r="B2387">
        <v>80</v>
      </c>
      <c r="C2387" t="s">
        <v>180</v>
      </c>
      <c r="D2387">
        <v>26</v>
      </c>
      <c r="E2387">
        <v>4</v>
      </c>
      <c r="F2387">
        <v>3</v>
      </c>
      <c r="G2387">
        <v>3</v>
      </c>
      <c r="H2387">
        <v>306</v>
      </c>
      <c r="I2387">
        <v>99</v>
      </c>
      <c r="J2387">
        <v>0</v>
      </c>
      <c r="K2387">
        <v>0</v>
      </c>
      <c r="L2387">
        <v>23</v>
      </c>
      <c r="M2387">
        <v>10</v>
      </c>
      <c r="N2387">
        <v>22</v>
      </c>
      <c r="O2387" s="11">
        <v>7</v>
      </c>
      <c r="P2387" s="12">
        <v>503</v>
      </c>
      <c r="Q2387" s="11">
        <v>2</v>
      </c>
      <c r="R2387" t="str">
        <f>_xlfn.CONCAT(Tabel1[[#This Row],[KlubNr]]," - ",Tabel1[[#This Row],[Klubnavn]])</f>
        <v>80 - Royal Oak Golf Club</v>
      </c>
      <c r="S2387">
        <f>Tabel1[[#This Row],[Fleks mænd]]+Tabel1[[#This Row],[Fleks damer]]</f>
        <v>33</v>
      </c>
      <c r="T2387">
        <f>Tabel1[[#This Row],[Junior drenge]]+Tabel1[[#This Row],[Junior piger]]+Tabel1[[#This Row],[Junior drenge uden banetill.]]+Tabel1[[#This Row],[Junior piger uden banetill.]]+Tabel1[[#This Row],[Senior mænd]]+Tabel1[[#This Row],[Senior damer]]</f>
        <v>441</v>
      </c>
      <c r="U2387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2387">
        <f>Tabel1[[#This Row],[Senior mænd]]+Tabel1[[#This Row],[Senior damer]]</f>
        <v>405</v>
      </c>
      <c r="W2387">
        <f>Tabel1[[#This Row],[Langdist mænd]]+Tabel1[[#This Row],[Langdist damer]]</f>
        <v>29</v>
      </c>
      <c r="X2387">
        <f>Tabel1[[#This Row],[I alt]]</f>
        <v>503</v>
      </c>
      <c r="Y2387">
        <f>Tabel1[[#This Row],[Passive]]</f>
        <v>2</v>
      </c>
      <c r="Z2387">
        <f>Tabel1[[#This Row],[Total Aktive]]+Tabel1[[#This Row],[Total Passive]]</f>
        <v>505</v>
      </c>
    </row>
    <row r="2388" spans="1:26" x14ac:dyDescent="0.2">
      <c r="A2388">
        <v>2023</v>
      </c>
      <c r="B2388">
        <v>8</v>
      </c>
      <c r="C2388" t="s">
        <v>76</v>
      </c>
      <c r="D2388">
        <v>38</v>
      </c>
      <c r="E2388">
        <v>16</v>
      </c>
      <c r="F2388">
        <v>6</v>
      </c>
      <c r="G2388">
        <v>4</v>
      </c>
      <c r="H2388">
        <v>554</v>
      </c>
      <c r="I2388">
        <v>274</v>
      </c>
      <c r="J2388">
        <v>2</v>
      </c>
      <c r="K2388">
        <v>0</v>
      </c>
      <c r="L2388">
        <v>65</v>
      </c>
      <c r="M2388">
        <v>42</v>
      </c>
      <c r="N2388">
        <v>0</v>
      </c>
      <c r="O2388" s="11">
        <v>0</v>
      </c>
      <c r="P2388" s="12">
        <v>1001</v>
      </c>
      <c r="Q2388" s="11">
        <v>152</v>
      </c>
      <c r="R2388" t="str">
        <f>_xlfn.CONCAT(Tabel1[[#This Row],[KlubNr]]," - ",Tabel1[[#This Row],[Klubnavn]])</f>
        <v>8 - Rungsted Golf Klub</v>
      </c>
      <c r="S2388">
        <f>Tabel1[[#This Row],[Fleks mænd]]+Tabel1[[#This Row],[Fleks damer]]</f>
        <v>107</v>
      </c>
      <c r="T2388">
        <f>Tabel1[[#This Row],[Junior drenge]]+Tabel1[[#This Row],[Junior piger]]+Tabel1[[#This Row],[Junior drenge uden banetill.]]+Tabel1[[#This Row],[Junior piger uden banetill.]]+Tabel1[[#This Row],[Senior mænd]]+Tabel1[[#This Row],[Senior damer]]</f>
        <v>892</v>
      </c>
      <c r="U2388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2388">
        <f>Tabel1[[#This Row],[Senior mænd]]+Tabel1[[#This Row],[Senior damer]]</f>
        <v>828</v>
      </c>
      <c r="W2388">
        <f>Tabel1[[#This Row],[Langdist mænd]]+Tabel1[[#This Row],[Langdist damer]]</f>
        <v>0</v>
      </c>
      <c r="X2388">
        <f>Tabel1[[#This Row],[I alt]]</f>
        <v>1001</v>
      </c>
      <c r="Y2388">
        <f>Tabel1[[#This Row],[Passive]]</f>
        <v>152</v>
      </c>
      <c r="Z2388">
        <f>Tabel1[[#This Row],[Total Aktive]]+Tabel1[[#This Row],[Total Passive]]</f>
        <v>1153</v>
      </c>
    </row>
    <row r="2389" spans="1:26" x14ac:dyDescent="0.2">
      <c r="A2389">
        <v>2023</v>
      </c>
      <c r="B2389">
        <v>168</v>
      </c>
      <c r="C2389" t="s">
        <v>200</v>
      </c>
      <c r="D2389">
        <v>1</v>
      </c>
      <c r="E2389">
        <v>0</v>
      </c>
      <c r="F2389">
        <v>0</v>
      </c>
      <c r="G2389">
        <v>0</v>
      </c>
      <c r="H2389">
        <v>59</v>
      </c>
      <c r="I2389">
        <v>22</v>
      </c>
      <c r="J2389">
        <v>0</v>
      </c>
      <c r="K2389">
        <v>0</v>
      </c>
      <c r="L2389">
        <v>12</v>
      </c>
      <c r="M2389">
        <v>5</v>
      </c>
      <c r="N2389">
        <v>39</v>
      </c>
      <c r="O2389" s="11">
        <v>17</v>
      </c>
      <c r="P2389" s="12">
        <v>155</v>
      </c>
      <c r="Q2389" s="11">
        <v>0</v>
      </c>
      <c r="R2389" t="str">
        <f>_xlfn.CONCAT(Tabel1[[#This Row],[KlubNr]]," - ",Tabel1[[#This Row],[Klubnavn]])</f>
        <v>168 - Rømø Golf Klub</v>
      </c>
      <c r="S2389">
        <f>Tabel1[[#This Row],[Fleks mænd]]+Tabel1[[#This Row],[Fleks damer]]</f>
        <v>17</v>
      </c>
      <c r="T2389">
        <f>Tabel1[[#This Row],[Junior drenge]]+Tabel1[[#This Row],[Junior piger]]+Tabel1[[#This Row],[Junior drenge uden banetill.]]+Tabel1[[#This Row],[Junior piger uden banetill.]]+Tabel1[[#This Row],[Senior mænd]]+Tabel1[[#This Row],[Senior damer]]</f>
        <v>82</v>
      </c>
      <c r="U2389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389">
        <f>Tabel1[[#This Row],[Senior mænd]]+Tabel1[[#This Row],[Senior damer]]</f>
        <v>81</v>
      </c>
      <c r="W2389">
        <f>Tabel1[[#This Row],[Langdist mænd]]+Tabel1[[#This Row],[Langdist damer]]</f>
        <v>56</v>
      </c>
      <c r="X2389">
        <f>Tabel1[[#This Row],[I alt]]</f>
        <v>155</v>
      </c>
      <c r="Y2389">
        <f>Tabel1[[#This Row],[Passive]]</f>
        <v>0</v>
      </c>
      <c r="Z2389">
        <f>Tabel1[[#This Row],[Total Aktive]]+Tabel1[[#This Row],[Total Passive]]</f>
        <v>155</v>
      </c>
    </row>
    <row r="2390" spans="1:26" x14ac:dyDescent="0.2">
      <c r="A2390">
        <v>2023</v>
      </c>
      <c r="B2390">
        <v>190</v>
      </c>
      <c r="C2390" t="s">
        <v>155</v>
      </c>
      <c r="D2390">
        <v>20</v>
      </c>
      <c r="E2390">
        <v>1</v>
      </c>
      <c r="F2390">
        <v>4</v>
      </c>
      <c r="G2390">
        <v>2</v>
      </c>
      <c r="H2390">
        <v>282</v>
      </c>
      <c r="I2390">
        <v>105</v>
      </c>
      <c r="J2390">
        <v>0</v>
      </c>
      <c r="K2390">
        <v>0</v>
      </c>
      <c r="L2390">
        <v>103</v>
      </c>
      <c r="M2390">
        <v>38</v>
      </c>
      <c r="N2390">
        <v>0</v>
      </c>
      <c r="O2390" s="11">
        <v>0</v>
      </c>
      <c r="P2390" s="12">
        <v>555</v>
      </c>
      <c r="Q2390" s="11">
        <v>45</v>
      </c>
      <c r="R2390" t="str">
        <f>_xlfn.CONCAT(Tabel1[[#This Row],[KlubNr]]," - ",Tabel1[[#This Row],[Klubnavn]])</f>
        <v>190 - Rønnede Golf Klub</v>
      </c>
      <c r="S2390">
        <f>Tabel1[[#This Row],[Fleks mænd]]+Tabel1[[#This Row],[Fleks damer]]</f>
        <v>141</v>
      </c>
      <c r="T2390">
        <f>Tabel1[[#This Row],[Junior drenge]]+Tabel1[[#This Row],[Junior piger]]+Tabel1[[#This Row],[Junior drenge uden banetill.]]+Tabel1[[#This Row],[Junior piger uden banetill.]]+Tabel1[[#This Row],[Senior mænd]]+Tabel1[[#This Row],[Senior damer]]</f>
        <v>414</v>
      </c>
      <c r="U2390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390">
        <f>Tabel1[[#This Row],[Senior mænd]]+Tabel1[[#This Row],[Senior damer]]</f>
        <v>387</v>
      </c>
      <c r="W2390">
        <f>Tabel1[[#This Row],[Langdist mænd]]+Tabel1[[#This Row],[Langdist damer]]</f>
        <v>0</v>
      </c>
      <c r="X2390">
        <f>Tabel1[[#This Row],[I alt]]</f>
        <v>555</v>
      </c>
      <c r="Y2390">
        <f>Tabel1[[#This Row],[Passive]]</f>
        <v>45</v>
      </c>
      <c r="Z2390">
        <f>Tabel1[[#This Row],[Total Aktive]]+Tabel1[[#This Row],[Total Passive]]</f>
        <v>600</v>
      </c>
    </row>
    <row r="2391" spans="1:26" x14ac:dyDescent="0.2">
      <c r="A2391">
        <v>2023</v>
      </c>
      <c r="B2391">
        <v>95</v>
      </c>
      <c r="C2391" t="s">
        <v>152</v>
      </c>
      <c r="D2391">
        <v>31</v>
      </c>
      <c r="E2391">
        <v>6</v>
      </c>
      <c r="F2391">
        <v>8</v>
      </c>
      <c r="G2391">
        <v>3</v>
      </c>
      <c r="H2391">
        <v>158</v>
      </c>
      <c r="I2391">
        <v>86</v>
      </c>
      <c r="J2391">
        <v>2</v>
      </c>
      <c r="K2391">
        <v>1</v>
      </c>
      <c r="L2391">
        <v>1272</v>
      </c>
      <c r="M2391">
        <v>337</v>
      </c>
      <c r="N2391">
        <v>31</v>
      </c>
      <c r="O2391" s="11">
        <v>12</v>
      </c>
      <c r="P2391" s="12">
        <v>1947</v>
      </c>
      <c r="Q2391" s="11">
        <v>4</v>
      </c>
      <c r="R2391" t="str">
        <f>_xlfn.CONCAT(Tabel1[[#This Row],[KlubNr]]," - ",Tabel1[[#This Row],[Klubnavn]])</f>
        <v>95 - Samsø Golfklub</v>
      </c>
      <c r="S2391">
        <f>Tabel1[[#This Row],[Fleks mænd]]+Tabel1[[#This Row],[Fleks damer]]</f>
        <v>1609</v>
      </c>
      <c r="T2391">
        <f>Tabel1[[#This Row],[Junior drenge]]+Tabel1[[#This Row],[Junior piger]]+Tabel1[[#This Row],[Junior drenge uden banetill.]]+Tabel1[[#This Row],[Junior piger uden banetill.]]+Tabel1[[#This Row],[Senior mænd]]+Tabel1[[#This Row],[Senior damer]]</f>
        <v>292</v>
      </c>
      <c r="U2391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2391">
        <f>Tabel1[[#This Row],[Senior mænd]]+Tabel1[[#This Row],[Senior damer]]</f>
        <v>244</v>
      </c>
      <c r="W2391">
        <f>Tabel1[[#This Row],[Langdist mænd]]+Tabel1[[#This Row],[Langdist damer]]</f>
        <v>43</v>
      </c>
      <c r="X2391">
        <f>Tabel1[[#This Row],[I alt]]</f>
        <v>1947</v>
      </c>
      <c r="Y2391">
        <f>Tabel1[[#This Row],[Passive]]</f>
        <v>4</v>
      </c>
      <c r="Z2391">
        <f>Tabel1[[#This Row],[Total Aktive]]+Tabel1[[#This Row],[Total Passive]]</f>
        <v>1951</v>
      </c>
    </row>
    <row r="2392" spans="1:26" x14ac:dyDescent="0.2">
      <c r="A2392">
        <v>2023</v>
      </c>
      <c r="B2392">
        <v>11</v>
      </c>
      <c r="C2392" t="s">
        <v>106</v>
      </c>
      <c r="D2392">
        <v>11</v>
      </c>
      <c r="E2392">
        <v>8</v>
      </c>
      <c r="F2392">
        <v>4</v>
      </c>
      <c r="G2392">
        <v>2</v>
      </c>
      <c r="H2392">
        <v>383</v>
      </c>
      <c r="I2392">
        <v>178</v>
      </c>
      <c r="J2392">
        <v>0</v>
      </c>
      <c r="K2392">
        <v>0</v>
      </c>
      <c r="L2392">
        <v>29</v>
      </c>
      <c r="M2392">
        <v>10</v>
      </c>
      <c r="N2392">
        <v>0</v>
      </c>
      <c r="O2392" s="11">
        <v>0</v>
      </c>
      <c r="P2392" s="12">
        <v>625</v>
      </c>
      <c r="Q2392" s="11">
        <v>54</v>
      </c>
      <c r="R2392" t="str">
        <f>_xlfn.CONCAT(Tabel1[[#This Row],[KlubNr]]," - ",Tabel1[[#This Row],[Klubnavn]])</f>
        <v>11 - Sct. Knuds Golfklub</v>
      </c>
      <c r="S2392">
        <f>Tabel1[[#This Row],[Fleks mænd]]+Tabel1[[#This Row],[Fleks damer]]</f>
        <v>39</v>
      </c>
      <c r="T2392">
        <f>Tabel1[[#This Row],[Junior drenge]]+Tabel1[[#This Row],[Junior piger]]+Tabel1[[#This Row],[Junior drenge uden banetill.]]+Tabel1[[#This Row],[Junior piger uden banetill.]]+Tabel1[[#This Row],[Senior mænd]]+Tabel1[[#This Row],[Senior damer]]</f>
        <v>586</v>
      </c>
      <c r="U2392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2392">
        <f>Tabel1[[#This Row],[Senior mænd]]+Tabel1[[#This Row],[Senior damer]]</f>
        <v>561</v>
      </c>
      <c r="W2392">
        <f>Tabel1[[#This Row],[Langdist mænd]]+Tabel1[[#This Row],[Langdist damer]]</f>
        <v>0</v>
      </c>
      <c r="X2392">
        <f>Tabel1[[#This Row],[I alt]]</f>
        <v>625</v>
      </c>
      <c r="Y2392">
        <f>Tabel1[[#This Row],[Passive]]</f>
        <v>54</v>
      </c>
      <c r="Z2392">
        <f>Tabel1[[#This Row],[Total Aktive]]+Tabel1[[#This Row],[Total Passive]]</f>
        <v>679</v>
      </c>
    </row>
    <row r="2393" spans="1:26" x14ac:dyDescent="0.2">
      <c r="A2393">
        <v>2023</v>
      </c>
      <c r="B2393">
        <v>109</v>
      </c>
      <c r="C2393" t="s">
        <v>142</v>
      </c>
      <c r="D2393">
        <v>24</v>
      </c>
      <c r="E2393">
        <v>5</v>
      </c>
      <c r="F2393">
        <v>4</v>
      </c>
      <c r="G2393">
        <v>5</v>
      </c>
      <c r="H2393">
        <v>373</v>
      </c>
      <c r="I2393">
        <v>139</v>
      </c>
      <c r="J2393">
        <v>1</v>
      </c>
      <c r="K2393">
        <v>0</v>
      </c>
      <c r="L2393">
        <v>95</v>
      </c>
      <c r="M2393">
        <v>63</v>
      </c>
      <c r="N2393">
        <v>14</v>
      </c>
      <c r="O2393" s="11">
        <v>1</v>
      </c>
      <c r="P2393" s="12">
        <v>724</v>
      </c>
      <c r="Q2393" s="11">
        <v>7</v>
      </c>
      <c r="R2393" t="str">
        <f>_xlfn.CONCAT(Tabel1[[#This Row],[KlubNr]]," - ",Tabel1[[#This Row],[Klubnavn]])</f>
        <v>109 - Sebber Kloster Golf Klub</v>
      </c>
      <c r="S2393">
        <f>Tabel1[[#This Row],[Fleks mænd]]+Tabel1[[#This Row],[Fleks damer]]</f>
        <v>158</v>
      </c>
      <c r="T2393">
        <f>Tabel1[[#This Row],[Junior drenge]]+Tabel1[[#This Row],[Junior piger]]+Tabel1[[#This Row],[Junior drenge uden banetill.]]+Tabel1[[#This Row],[Junior piger uden banetill.]]+Tabel1[[#This Row],[Senior mænd]]+Tabel1[[#This Row],[Senior damer]]</f>
        <v>550</v>
      </c>
      <c r="U2393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2393">
        <f>Tabel1[[#This Row],[Senior mænd]]+Tabel1[[#This Row],[Senior damer]]</f>
        <v>512</v>
      </c>
      <c r="W2393">
        <f>Tabel1[[#This Row],[Langdist mænd]]+Tabel1[[#This Row],[Langdist damer]]</f>
        <v>15</v>
      </c>
      <c r="X2393">
        <f>Tabel1[[#This Row],[I alt]]</f>
        <v>724</v>
      </c>
      <c r="Y2393">
        <f>Tabel1[[#This Row],[Passive]]</f>
        <v>7</v>
      </c>
      <c r="Z2393">
        <f>Tabel1[[#This Row],[Total Aktive]]+Tabel1[[#This Row],[Total Passive]]</f>
        <v>731</v>
      </c>
    </row>
    <row r="2394" spans="1:26" x14ac:dyDescent="0.2">
      <c r="A2394">
        <v>2023</v>
      </c>
      <c r="B2394">
        <v>172</v>
      </c>
      <c r="C2394" t="s">
        <v>203</v>
      </c>
      <c r="D2394">
        <v>0</v>
      </c>
      <c r="E2394">
        <v>0</v>
      </c>
      <c r="F2394">
        <v>1</v>
      </c>
      <c r="G2394">
        <v>1</v>
      </c>
      <c r="H2394">
        <v>27</v>
      </c>
      <c r="I2394">
        <v>10</v>
      </c>
      <c r="J2394">
        <v>1</v>
      </c>
      <c r="K2394">
        <v>0</v>
      </c>
      <c r="L2394">
        <v>143</v>
      </c>
      <c r="M2394">
        <v>32</v>
      </c>
      <c r="N2394">
        <v>9</v>
      </c>
      <c r="O2394" s="11">
        <v>3</v>
      </c>
      <c r="P2394" s="12">
        <v>227</v>
      </c>
      <c r="Q2394" s="11">
        <v>1</v>
      </c>
      <c r="R2394" t="str">
        <f>_xlfn.CONCAT(Tabel1[[#This Row],[KlubNr]]," - ",Tabel1[[#This Row],[Klubnavn]])</f>
        <v>172 - Sejerø Golfklub</v>
      </c>
      <c r="S2394">
        <f>Tabel1[[#This Row],[Fleks mænd]]+Tabel1[[#This Row],[Fleks damer]]</f>
        <v>175</v>
      </c>
      <c r="T2394">
        <f>Tabel1[[#This Row],[Junior drenge]]+Tabel1[[#This Row],[Junior piger]]+Tabel1[[#This Row],[Junior drenge uden banetill.]]+Tabel1[[#This Row],[Junior piger uden banetill.]]+Tabel1[[#This Row],[Senior mænd]]+Tabel1[[#This Row],[Senior damer]]</f>
        <v>39</v>
      </c>
      <c r="U2394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2394">
        <f>Tabel1[[#This Row],[Senior mænd]]+Tabel1[[#This Row],[Senior damer]]</f>
        <v>37</v>
      </c>
      <c r="W2394">
        <f>Tabel1[[#This Row],[Langdist mænd]]+Tabel1[[#This Row],[Langdist damer]]</f>
        <v>12</v>
      </c>
      <c r="X2394">
        <f>Tabel1[[#This Row],[I alt]]</f>
        <v>227</v>
      </c>
      <c r="Y2394">
        <f>Tabel1[[#This Row],[Passive]]</f>
        <v>1</v>
      </c>
      <c r="Z2394">
        <f>Tabel1[[#This Row],[Total Aktive]]+Tabel1[[#This Row],[Total Passive]]</f>
        <v>228</v>
      </c>
    </row>
    <row r="2395" spans="1:26" x14ac:dyDescent="0.2">
      <c r="A2395">
        <v>2023</v>
      </c>
      <c r="B2395">
        <v>16</v>
      </c>
      <c r="C2395" t="s">
        <v>235</v>
      </c>
      <c r="D2395">
        <v>62</v>
      </c>
      <c r="E2395">
        <v>14</v>
      </c>
      <c r="F2395">
        <v>20</v>
      </c>
      <c r="G2395">
        <v>5</v>
      </c>
      <c r="H2395">
        <v>1300</v>
      </c>
      <c r="I2395">
        <v>373</v>
      </c>
      <c r="J2395">
        <v>0</v>
      </c>
      <c r="K2395">
        <v>0</v>
      </c>
      <c r="L2395">
        <v>234</v>
      </c>
      <c r="M2395">
        <v>153</v>
      </c>
      <c r="N2395">
        <v>1</v>
      </c>
      <c r="O2395" s="11">
        <v>2</v>
      </c>
      <c r="P2395" s="12">
        <v>2164</v>
      </c>
      <c r="Q2395" s="11">
        <v>168</v>
      </c>
      <c r="R2395" t="str">
        <f>_xlfn.CONCAT(Tabel1[[#This Row],[KlubNr]]," - ",Tabel1[[#This Row],[Klubnavn]])</f>
        <v>16 - Silkeborg Golfklub</v>
      </c>
      <c r="S2395">
        <f>Tabel1[[#This Row],[Fleks mænd]]+Tabel1[[#This Row],[Fleks damer]]</f>
        <v>387</v>
      </c>
      <c r="T2395">
        <f>Tabel1[[#This Row],[Junior drenge]]+Tabel1[[#This Row],[Junior piger]]+Tabel1[[#This Row],[Junior drenge uden banetill.]]+Tabel1[[#This Row],[Junior piger uden banetill.]]+Tabel1[[#This Row],[Senior mænd]]+Tabel1[[#This Row],[Senior damer]]</f>
        <v>1774</v>
      </c>
      <c r="U2395">
        <f>Tabel1[[#This Row],[Junior drenge]]+Tabel1[[#This Row],[Junior piger]]+Tabel1[[#This Row],[Junior drenge uden banetill.]]+Tabel1[[#This Row],[Junior piger uden banetill.]]+Tabel1[[#This Row],[Fleks drenge]]+Tabel1[[#This Row],[Fleks piger]]</f>
        <v>101</v>
      </c>
      <c r="V2395">
        <f>Tabel1[[#This Row],[Senior mænd]]+Tabel1[[#This Row],[Senior damer]]</f>
        <v>1673</v>
      </c>
      <c r="W2395">
        <f>Tabel1[[#This Row],[Langdist mænd]]+Tabel1[[#This Row],[Langdist damer]]</f>
        <v>3</v>
      </c>
      <c r="X2395">
        <f>Tabel1[[#This Row],[I alt]]</f>
        <v>2164</v>
      </c>
      <c r="Y2395">
        <f>Tabel1[[#This Row],[Passive]]</f>
        <v>168</v>
      </c>
      <c r="Z2395">
        <f>Tabel1[[#This Row],[Total Aktive]]+Tabel1[[#This Row],[Total Passive]]</f>
        <v>2332</v>
      </c>
    </row>
    <row r="2396" spans="1:26" x14ac:dyDescent="0.2">
      <c r="A2396">
        <v>2023</v>
      </c>
      <c r="B2396">
        <v>85</v>
      </c>
      <c r="C2396" t="s">
        <v>63</v>
      </c>
      <c r="D2396">
        <v>10</v>
      </c>
      <c r="E2396">
        <v>5</v>
      </c>
      <c r="F2396">
        <v>0</v>
      </c>
      <c r="G2396">
        <v>0</v>
      </c>
      <c r="H2396">
        <v>862</v>
      </c>
      <c r="I2396">
        <v>248</v>
      </c>
      <c r="J2396">
        <v>0</v>
      </c>
      <c r="K2396">
        <v>0</v>
      </c>
      <c r="L2396">
        <v>0</v>
      </c>
      <c r="M2396">
        <v>0</v>
      </c>
      <c r="N2396">
        <v>0</v>
      </c>
      <c r="O2396" s="11">
        <v>0</v>
      </c>
      <c r="P2396" s="12">
        <v>1125</v>
      </c>
      <c r="Q2396" s="11">
        <v>86</v>
      </c>
      <c r="R2396" t="str">
        <f>_xlfn.CONCAT(Tabel1[[#This Row],[KlubNr]]," - ",Tabel1[[#This Row],[Klubnavn]])</f>
        <v>85 - Simon's Golf Club</v>
      </c>
      <c r="S2396">
        <f>Tabel1[[#This Row],[Fleks mænd]]+Tabel1[[#This Row],[Fleks damer]]</f>
        <v>0</v>
      </c>
      <c r="T2396">
        <f>Tabel1[[#This Row],[Junior drenge]]+Tabel1[[#This Row],[Junior piger]]+Tabel1[[#This Row],[Junior drenge uden banetill.]]+Tabel1[[#This Row],[Junior piger uden banetill.]]+Tabel1[[#This Row],[Senior mænd]]+Tabel1[[#This Row],[Senior damer]]</f>
        <v>1125</v>
      </c>
      <c r="U2396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2396">
        <f>Tabel1[[#This Row],[Senior mænd]]+Tabel1[[#This Row],[Senior damer]]</f>
        <v>1110</v>
      </c>
      <c r="W2396">
        <f>Tabel1[[#This Row],[Langdist mænd]]+Tabel1[[#This Row],[Langdist damer]]</f>
        <v>0</v>
      </c>
      <c r="X2396">
        <f>Tabel1[[#This Row],[I alt]]</f>
        <v>1125</v>
      </c>
      <c r="Y2396">
        <f>Tabel1[[#This Row],[Passive]]</f>
        <v>86</v>
      </c>
      <c r="Z2396">
        <f>Tabel1[[#This Row],[Total Aktive]]+Tabel1[[#This Row],[Total Passive]]</f>
        <v>1211</v>
      </c>
    </row>
    <row r="2397" spans="1:26" x14ac:dyDescent="0.2">
      <c r="A2397">
        <v>2023</v>
      </c>
      <c r="B2397">
        <v>83</v>
      </c>
      <c r="C2397" t="s">
        <v>158</v>
      </c>
      <c r="D2397">
        <v>11</v>
      </c>
      <c r="E2397">
        <v>2</v>
      </c>
      <c r="F2397">
        <v>0</v>
      </c>
      <c r="G2397">
        <v>0</v>
      </c>
      <c r="H2397">
        <v>299</v>
      </c>
      <c r="I2397">
        <v>133</v>
      </c>
      <c r="J2397">
        <v>0</v>
      </c>
      <c r="K2397">
        <v>0</v>
      </c>
      <c r="L2397">
        <v>3</v>
      </c>
      <c r="M2397">
        <v>1</v>
      </c>
      <c r="N2397">
        <v>12</v>
      </c>
      <c r="O2397" s="11">
        <v>6</v>
      </c>
      <c r="P2397" s="12">
        <v>467</v>
      </c>
      <c r="Q2397" s="11">
        <v>72</v>
      </c>
      <c r="R2397" t="str">
        <f>_xlfn.CONCAT(Tabel1[[#This Row],[KlubNr]]," - ",Tabel1[[#This Row],[Klubnavn]])</f>
        <v>83 - Sindal Golf Klub</v>
      </c>
      <c r="S2397">
        <f>Tabel1[[#This Row],[Fleks mænd]]+Tabel1[[#This Row],[Fleks damer]]</f>
        <v>4</v>
      </c>
      <c r="T2397">
        <f>Tabel1[[#This Row],[Junior drenge]]+Tabel1[[#This Row],[Junior piger]]+Tabel1[[#This Row],[Junior drenge uden banetill.]]+Tabel1[[#This Row],[Junior piger uden banetill.]]+Tabel1[[#This Row],[Senior mænd]]+Tabel1[[#This Row],[Senior damer]]</f>
        <v>445</v>
      </c>
      <c r="U2397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397">
        <f>Tabel1[[#This Row],[Senior mænd]]+Tabel1[[#This Row],[Senior damer]]</f>
        <v>432</v>
      </c>
      <c r="W2397">
        <f>Tabel1[[#This Row],[Langdist mænd]]+Tabel1[[#This Row],[Langdist damer]]</f>
        <v>18</v>
      </c>
      <c r="X2397">
        <f>Tabel1[[#This Row],[I alt]]</f>
        <v>467</v>
      </c>
      <c r="Y2397">
        <f>Tabel1[[#This Row],[Passive]]</f>
        <v>72</v>
      </c>
      <c r="Z2397">
        <f>Tabel1[[#This Row],[Total Aktive]]+Tabel1[[#This Row],[Total Passive]]</f>
        <v>539</v>
      </c>
    </row>
    <row r="2398" spans="1:26" x14ac:dyDescent="0.2">
      <c r="A2398">
        <v>2023</v>
      </c>
      <c r="B2398">
        <v>70</v>
      </c>
      <c r="C2398" t="s">
        <v>120</v>
      </c>
      <c r="D2398">
        <v>21</v>
      </c>
      <c r="E2398">
        <v>4</v>
      </c>
      <c r="F2398">
        <v>10</v>
      </c>
      <c r="G2398">
        <v>4</v>
      </c>
      <c r="H2398">
        <v>484</v>
      </c>
      <c r="I2398">
        <v>206</v>
      </c>
      <c r="J2398">
        <v>0</v>
      </c>
      <c r="K2398">
        <v>0</v>
      </c>
      <c r="L2398">
        <v>36</v>
      </c>
      <c r="M2398">
        <v>8</v>
      </c>
      <c r="N2398">
        <v>0</v>
      </c>
      <c r="O2398" s="11">
        <v>1</v>
      </c>
      <c r="P2398" s="12">
        <v>774</v>
      </c>
      <c r="Q2398" s="11">
        <v>32</v>
      </c>
      <c r="R2398" t="str">
        <f>_xlfn.CONCAT(Tabel1[[#This Row],[KlubNr]]," - ",Tabel1[[#This Row],[Klubnavn]])</f>
        <v>70 - Skanderborg Golf Klub</v>
      </c>
      <c r="S2398">
        <f>Tabel1[[#This Row],[Fleks mænd]]+Tabel1[[#This Row],[Fleks damer]]</f>
        <v>44</v>
      </c>
      <c r="T2398">
        <f>Tabel1[[#This Row],[Junior drenge]]+Tabel1[[#This Row],[Junior piger]]+Tabel1[[#This Row],[Junior drenge uden banetill.]]+Tabel1[[#This Row],[Junior piger uden banetill.]]+Tabel1[[#This Row],[Senior mænd]]+Tabel1[[#This Row],[Senior damer]]</f>
        <v>729</v>
      </c>
      <c r="U2398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2398">
        <f>Tabel1[[#This Row],[Senior mænd]]+Tabel1[[#This Row],[Senior damer]]</f>
        <v>690</v>
      </c>
      <c r="W2398">
        <f>Tabel1[[#This Row],[Langdist mænd]]+Tabel1[[#This Row],[Langdist damer]]</f>
        <v>1</v>
      </c>
      <c r="X2398">
        <f>Tabel1[[#This Row],[I alt]]</f>
        <v>774</v>
      </c>
      <c r="Y2398">
        <f>Tabel1[[#This Row],[Passive]]</f>
        <v>32</v>
      </c>
      <c r="Z2398">
        <f>Tabel1[[#This Row],[Total Aktive]]+Tabel1[[#This Row],[Total Passive]]</f>
        <v>806</v>
      </c>
    </row>
    <row r="2399" spans="1:26" x14ac:dyDescent="0.2">
      <c r="A2399">
        <v>2023</v>
      </c>
      <c r="B2399">
        <v>40</v>
      </c>
      <c r="C2399" t="s">
        <v>92</v>
      </c>
      <c r="D2399">
        <v>22</v>
      </c>
      <c r="E2399">
        <v>5</v>
      </c>
      <c r="F2399">
        <v>0</v>
      </c>
      <c r="G2399">
        <v>0</v>
      </c>
      <c r="H2399">
        <v>469</v>
      </c>
      <c r="I2399">
        <v>199</v>
      </c>
      <c r="J2399">
        <v>0</v>
      </c>
      <c r="K2399">
        <v>0</v>
      </c>
      <c r="L2399">
        <v>98</v>
      </c>
      <c r="M2399">
        <v>27</v>
      </c>
      <c r="N2399">
        <v>6</v>
      </c>
      <c r="O2399" s="11">
        <v>1</v>
      </c>
      <c r="P2399" s="12">
        <v>827</v>
      </c>
      <c r="Q2399" s="11">
        <v>6</v>
      </c>
      <c r="R2399" t="str">
        <f>_xlfn.CONCAT(Tabel1[[#This Row],[KlubNr]]," - ",Tabel1[[#This Row],[Klubnavn]])</f>
        <v>40 - Skive Golfklub</v>
      </c>
      <c r="S2399">
        <f>Tabel1[[#This Row],[Fleks mænd]]+Tabel1[[#This Row],[Fleks damer]]</f>
        <v>125</v>
      </c>
      <c r="T2399">
        <f>Tabel1[[#This Row],[Junior drenge]]+Tabel1[[#This Row],[Junior piger]]+Tabel1[[#This Row],[Junior drenge uden banetill.]]+Tabel1[[#This Row],[Junior piger uden banetill.]]+Tabel1[[#This Row],[Senior mænd]]+Tabel1[[#This Row],[Senior damer]]</f>
        <v>695</v>
      </c>
      <c r="U2399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399">
        <f>Tabel1[[#This Row],[Senior mænd]]+Tabel1[[#This Row],[Senior damer]]</f>
        <v>668</v>
      </c>
      <c r="W2399">
        <f>Tabel1[[#This Row],[Langdist mænd]]+Tabel1[[#This Row],[Langdist damer]]</f>
        <v>7</v>
      </c>
      <c r="X2399">
        <f>Tabel1[[#This Row],[I alt]]</f>
        <v>827</v>
      </c>
      <c r="Y2399">
        <f>Tabel1[[#This Row],[Passive]]</f>
        <v>6</v>
      </c>
      <c r="Z2399">
        <f>Tabel1[[#This Row],[Total Aktive]]+Tabel1[[#This Row],[Total Passive]]</f>
        <v>833</v>
      </c>
    </row>
    <row r="2400" spans="1:26" x14ac:dyDescent="0.2">
      <c r="A2400">
        <v>2023</v>
      </c>
      <c r="B2400">
        <v>138</v>
      </c>
      <c r="C2400" t="s">
        <v>100</v>
      </c>
      <c r="D2400">
        <v>9</v>
      </c>
      <c r="E2400">
        <v>5</v>
      </c>
      <c r="F2400">
        <v>7</v>
      </c>
      <c r="G2400">
        <v>3</v>
      </c>
      <c r="H2400">
        <v>427</v>
      </c>
      <c r="I2400">
        <v>139</v>
      </c>
      <c r="J2400">
        <v>2</v>
      </c>
      <c r="K2400">
        <v>2</v>
      </c>
      <c r="L2400">
        <v>132</v>
      </c>
      <c r="M2400">
        <v>69</v>
      </c>
      <c r="N2400">
        <v>0</v>
      </c>
      <c r="O2400" s="11">
        <v>0</v>
      </c>
      <c r="P2400" s="12">
        <v>795</v>
      </c>
      <c r="Q2400" s="11">
        <v>17</v>
      </c>
      <c r="R2400" t="str">
        <f>_xlfn.CONCAT(Tabel1[[#This Row],[KlubNr]]," - ",Tabel1[[#This Row],[Klubnavn]])</f>
        <v>138 - Skovbo Golfklub</v>
      </c>
      <c r="S2400">
        <f>Tabel1[[#This Row],[Fleks mænd]]+Tabel1[[#This Row],[Fleks damer]]</f>
        <v>201</v>
      </c>
      <c r="T2400">
        <f>Tabel1[[#This Row],[Junior drenge]]+Tabel1[[#This Row],[Junior piger]]+Tabel1[[#This Row],[Junior drenge uden banetill.]]+Tabel1[[#This Row],[Junior piger uden banetill.]]+Tabel1[[#This Row],[Senior mænd]]+Tabel1[[#This Row],[Senior damer]]</f>
        <v>590</v>
      </c>
      <c r="U2400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2400">
        <f>Tabel1[[#This Row],[Senior mænd]]+Tabel1[[#This Row],[Senior damer]]</f>
        <v>566</v>
      </c>
      <c r="W2400">
        <f>Tabel1[[#This Row],[Langdist mænd]]+Tabel1[[#This Row],[Langdist damer]]</f>
        <v>0</v>
      </c>
      <c r="X2400">
        <f>Tabel1[[#This Row],[I alt]]</f>
        <v>795</v>
      </c>
      <c r="Y2400">
        <f>Tabel1[[#This Row],[Passive]]</f>
        <v>17</v>
      </c>
      <c r="Z2400">
        <f>Tabel1[[#This Row],[Total Aktive]]+Tabel1[[#This Row],[Total Passive]]</f>
        <v>812</v>
      </c>
    </row>
    <row r="2401" spans="1:26" x14ac:dyDescent="0.2">
      <c r="A2401">
        <v>2023</v>
      </c>
      <c r="B2401">
        <v>154</v>
      </c>
      <c r="C2401" t="s">
        <v>150</v>
      </c>
      <c r="D2401">
        <v>11</v>
      </c>
      <c r="E2401">
        <v>1</v>
      </c>
      <c r="F2401">
        <v>1</v>
      </c>
      <c r="G2401">
        <v>0</v>
      </c>
      <c r="H2401">
        <v>250</v>
      </c>
      <c r="I2401">
        <v>148</v>
      </c>
      <c r="J2401">
        <v>0</v>
      </c>
      <c r="K2401">
        <v>0</v>
      </c>
      <c r="L2401">
        <v>40</v>
      </c>
      <c r="M2401">
        <v>17</v>
      </c>
      <c r="N2401">
        <v>29</v>
      </c>
      <c r="O2401" s="11">
        <v>14</v>
      </c>
      <c r="P2401" s="12">
        <v>511</v>
      </c>
      <c r="Q2401" s="11">
        <v>12</v>
      </c>
      <c r="R2401" t="str">
        <f>_xlfn.CONCAT(Tabel1[[#This Row],[KlubNr]]," - ",Tabel1[[#This Row],[Klubnavn]])</f>
        <v>154 - Skærbæk Mølle Golfklub Ølgod</v>
      </c>
      <c r="S2401">
        <f>Tabel1[[#This Row],[Fleks mænd]]+Tabel1[[#This Row],[Fleks damer]]</f>
        <v>57</v>
      </c>
      <c r="T2401">
        <f>Tabel1[[#This Row],[Junior drenge]]+Tabel1[[#This Row],[Junior piger]]+Tabel1[[#This Row],[Junior drenge uden banetill.]]+Tabel1[[#This Row],[Junior piger uden banetill.]]+Tabel1[[#This Row],[Senior mænd]]+Tabel1[[#This Row],[Senior damer]]</f>
        <v>411</v>
      </c>
      <c r="U2401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401">
        <f>Tabel1[[#This Row],[Senior mænd]]+Tabel1[[#This Row],[Senior damer]]</f>
        <v>398</v>
      </c>
      <c r="W2401">
        <f>Tabel1[[#This Row],[Langdist mænd]]+Tabel1[[#This Row],[Langdist damer]]</f>
        <v>43</v>
      </c>
      <c r="X2401">
        <f>Tabel1[[#This Row],[I alt]]</f>
        <v>511</v>
      </c>
      <c r="Y2401">
        <f>Tabel1[[#This Row],[Passive]]</f>
        <v>12</v>
      </c>
      <c r="Z2401">
        <f>Tabel1[[#This Row],[Total Aktive]]+Tabel1[[#This Row],[Total Passive]]</f>
        <v>523</v>
      </c>
    </row>
    <row r="2402" spans="1:26" x14ac:dyDescent="0.2">
      <c r="A2402">
        <v>2023</v>
      </c>
      <c r="B2402">
        <v>120</v>
      </c>
      <c r="C2402" t="s">
        <v>59</v>
      </c>
      <c r="D2402">
        <v>109</v>
      </c>
      <c r="E2402">
        <v>27</v>
      </c>
      <c r="F2402">
        <v>0</v>
      </c>
      <c r="G2402">
        <v>0</v>
      </c>
      <c r="H2402">
        <v>1427</v>
      </c>
      <c r="I2402">
        <v>374</v>
      </c>
      <c r="J2402">
        <v>0</v>
      </c>
      <c r="K2402">
        <v>0</v>
      </c>
      <c r="L2402">
        <v>658</v>
      </c>
      <c r="M2402">
        <v>378</v>
      </c>
      <c r="N2402">
        <v>0</v>
      </c>
      <c r="O2402" s="11">
        <v>0</v>
      </c>
      <c r="P2402" s="12">
        <v>2973</v>
      </c>
      <c r="Q2402" s="11">
        <v>52</v>
      </c>
      <c r="R2402" t="str">
        <f>_xlfn.CONCAT(Tabel1[[#This Row],[KlubNr]]," - ",Tabel1[[#This Row],[Klubnavn]])</f>
        <v>120 - Smørum Golfklub</v>
      </c>
      <c r="S2402">
        <f>Tabel1[[#This Row],[Fleks mænd]]+Tabel1[[#This Row],[Fleks damer]]</f>
        <v>1036</v>
      </c>
      <c r="T2402">
        <f>Tabel1[[#This Row],[Junior drenge]]+Tabel1[[#This Row],[Junior piger]]+Tabel1[[#This Row],[Junior drenge uden banetill.]]+Tabel1[[#This Row],[Junior piger uden banetill.]]+Tabel1[[#This Row],[Senior mænd]]+Tabel1[[#This Row],[Senior damer]]</f>
        <v>1937</v>
      </c>
      <c r="U2402">
        <f>Tabel1[[#This Row],[Junior drenge]]+Tabel1[[#This Row],[Junior piger]]+Tabel1[[#This Row],[Junior drenge uden banetill.]]+Tabel1[[#This Row],[Junior piger uden banetill.]]+Tabel1[[#This Row],[Fleks drenge]]+Tabel1[[#This Row],[Fleks piger]]</f>
        <v>136</v>
      </c>
      <c r="V2402">
        <f>Tabel1[[#This Row],[Senior mænd]]+Tabel1[[#This Row],[Senior damer]]</f>
        <v>1801</v>
      </c>
      <c r="W2402">
        <f>Tabel1[[#This Row],[Langdist mænd]]+Tabel1[[#This Row],[Langdist damer]]</f>
        <v>0</v>
      </c>
      <c r="X2402">
        <f>Tabel1[[#This Row],[I alt]]</f>
        <v>2973</v>
      </c>
      <c r="Y2402">
        <f>Tabel1[[#This Row],[Passive]]</f>
        <v>52</v>
      </c>
      <c r="Z2402">
        <f>Tabel1[[#This Row],[Total Aktive]]+Tabel1[[#This Row],[Total Passive]]</f>
        <v>3025</v>
      </c>
    </row>
    <row r="2403" spans="1:26" x14ac:dyDescent="0.2">
      <c r="A2403">
        <v>2023</v>
      </c>
      <c r="B2403">
        <v>127</v>
      </c>
      <c r="C2403" t="s">
        <v>190</v>
      </c>
      <c r="D2403">
        <v>10</v>
      </c>
      <c r="E2403">
        <v>1</v>
      </c>
      <c r="F2403">
        <v>0</v>
      </c>
      <c r="G2403">
        <v>0</v>
      </c>
      <c r="H2403">
        <v>89</v>
      </c>
      <c r="I2403">
        <v>35</v>
      </c>
      <c r="J2403">
        <v>0</v>
      </c>
      <c r="K2403">
        <v>0</v>
      </c>
      <c r="L2403">
        <v>27</v>
      </c>
      <c r="M2403">
        <v>14</v>
      </c>
      <c r="N2403">
        <v>0</v>
      </c>
      <c r="O2403" s="11">
        <v>0</v>
      </c>
      <c r="P2403" s="12">
        <v>176</v>
      </c>
      <c r="Q2403" s="11">
        <v>5</v>
      </c>
      <c r="R2403" t="str">
        <f>_xlfn.CONCAT(Tabel1[[#This Row],[KlubNr]]," - ",Tabel1[[#This Row],[Klubnavn]])</f>
        <v>127 - Solrød Golfklub</v>
      </c>
      <c r="S2403">
        <f>Tabel1[[#This Row],[Fleks mænd]]+Tabel1[[#This Row],[Fleks damer]]</f>
        <v>41</v>
      </c>
      <c r="T2403">
        <f>Tabel1[[#This Row],[Junior drenge]]+Tabel1[[#This Row],[Junior piger]]+Tabel1[[#This Row],[Junior drenge uden banetill.]]+Tabel1[[#This Row],[Junior piger uden banetill.]]+Tabel1[[#This Row],[Senior mænd]]+Tabel1[[#This Row],[Senior damer]]</f>
        <v>135</v>
      </c>
      <c r="U2403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2403">
        <f>Tabel1[[#This Row],[Senior mænd]]+Tabel1[[#This Row],[Senior damer]]</f>
        <v>124</v>
      </c>
      <c r="W2403">
        <f>Tabel1[[#This Row],[Langdist mænd]]+Tabel1[[#This Row],[Langdist damer]]</f>
        <v>0</v>
      </c>
      <c r="X2403">
        <f>Tabel1[[#This Row],[I alt]]</f>
        <v>176</v>
      </c>
      <c r="Y2403">
        <f>Tabel1[[#This Row],[Passive]]</f>
        <v>5</v>
      </c>
      <c r="Z2403">
        <f>Tabel1[[#This Row],[Total Aktive]]+Tabel1[[#This Row],[Total Passive]]</f>
        <v>181</v>
      </c>
    </row>
    <row r="2404" spans="1:26" x14ac:dyDescent="0.2">
      <c r="A2404">
        <v>2023</v>
      </c>
      <c r="B2404">
        <v>47</v>
      </c>
      <c r="C2404" t="s">
        <v>105</v>
      </c>
      <c r="D2404">
        <v>26</v>
      </c>
      <c r="E2404">
        <v>7</v>
      </c>
      <c r="F2404">
        <v>47</v>
      </c>
      <c r="G2404">
        <v>1</v>
      </c>
      <c r="H2404">
        <v>594</v>
      </c>
      <c r="I2404">
        <v>164</v>
      </c>
      <c r="J2404">
        <v>0</v>
      </c>
      <c r="K2404">
        <v>0</v>
      </c>
      <c r="L2404">
        <v>81</v>
      </c>
      <c r="M2404">
        <v>48</v>
      </c>
      <c r="N2404">
        <v>2</v>
      </c>
      <c r="O2404" s="11">
        <v>1</v>
      </c>
      <c r="P2404" s="12">
        <v>971</v>
      </c>
      <c r="Q2404" s="11">
        <v>62</v>
      </c>
      <c r="R2404" t="str">
        <f>_xlfn.CONCAT(Tabel1[[#This Row],[KlubNr]]," - ",Tabel1[[#This Row],[Klubnavn]])</f>
        <v>47 - Sorø Golfklub</v>
      </c>
      <c r="S2404">
        <f>Tabel1[[#This Row],[Fleks mænd]]+Tabel1[[#This Row],[Fleks damer]]</f>
        <v>129</v>
      </c>
      <c r="T2404">
        <f>Tabel1[[#This Row],[Junior drenge]]+Tabel1[[#This Row],[Junior piger]]+Tabel1[[#This Row],[Junior drenge uden banetill.]]+Tabel1[[#This Row],[Junior piger uden banetill.]]+Tabel1[[#This Row],[Senior mænd]]+Tabel1[[#This Row],[Senior damer]]</f>
        <v>839</v>
      </c>
      <c r="U2404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2404">
        <f>Tabel1[[#This Row],[Senior mænd]]+Tabel1[[#This Row],[Senior damer]]</f>
        <v>758</v>
      </c>
      <c r="W2404">
        <f>Tabel1[[#This Row],[Langdist mænd]]+Tabel1[[#This Row],[Langdist damer]]</f>
        <v>3</v>
      </c>
      <c r="X2404">
        <f>Tabel1[[#This Row],[I alt]]</f>
        <v>971</v>
      </c>
      <c r="Y2404">
        <f>Tabel1[[#This Row],[Passive]]</f>
        <v>62</v>
      </c>
      <c r="Z2404">
        <f>Tabel1[[#This Row],[Total Aktive]]+Tabel1[[#This Row],[Total Passive]]</f>
        <v>1033</v>
      </c>
    </row>
    <row r="2405" spans="1:26" x14ac:dyDescent="0.2">
      <c r="A2405">
        <v>2023</v>
      </c>
      <c r="B2405">
        <v>184</v>
      </c>
      <c r="C2405" t="s">
        <v>118</v>
      </c>
      <c r="D2405">
        <v>18</v>
      </c>
      <c r="E2405">
        <v>6</v>
      </c>
      <c r="F2405">
        <v>31</v>
      </c>
      <c r="G2405">
        <v>10</v>
      </c>
      <c r="H2405">
        <v>454</v>
      </c>
      <c r="I2405">
        <v>117</v>
      </c>
      <c r="J2405">
        <v>0</v>
      </c>
      <c r="K2405">
        <v>1</v>
      </c>
      <c r="L2405">
        <v>165</v>
      </c>
      <c r="M2405">
        <v>129</v>
      </c>
      <c r="N2405">
        <v>17</v>
      </c>
      <c r="O2405" s="11">
        <v>4</v>
      </c>
      <c r="P2405" s="12">
        <v>952</v>
      </c>
      <c r="Q2405" s="11">
        <v>10</v>
      </c>
      <c r="R2405" t="str">
        <f>_xlfn.CONCAT(Tabel1[[#This Row],[KlubNr]]," - ",Tabel1[[#This Row],[Klubnavn]])</f>
        <v>184 - Stensballegaard Golfklub</v>
      </c>
      <c r="S2405">
        <f>Tabel1[[#This Row],[Fleks mænd]]+Tabel1[[#This Row],[Fleks damer]]</f>
        <v>294</v>
      </c>
      <c r="T2405">
        <f>Tabel1[[#This Row],[Junior drenge]]+Tabel1[[#This Row],[Junior piger]]+Tabel1[[#This Row],[Junior drenge uden banetill.]]+Tabel1[[#This Row],[Junior piger uden banetill.]]+Tabel1[[#This Row],[Senior mænd]]+Tabel1[[#This Row],[Senior damer]]</f>
        <v>636</v>
      </c>
      <c r="U2405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2405">
        <f>Tabel1[[#This Row],[Senior mænd]]+Tabel1[[#This Row],[Senior damer]]</f>
        <v>571</v>
      </c>
      <c r="W2405">
        <f>Tabel1[[#This Row],[Langdist mænd]]+Tabel1[[#This Row],[Langdist damer]]</f>
        <v>21</v>
      </c>
      <c r="X2405">
        <f>Tabel1[[#This Row],[I alt]]</f>
        <v>952</v>
      </c>
      <c r="Y2405">
        <f>Tabel1[[#This Row],[Passive]]</f>
        <v>10</v>
      </c>
      <c r="Z2405">
        <f>Tabel1[[#This Row],[Total Aktive]]+Tabel1[[#This Row],[Total Passive]]</f>
        <v>962</v>
      </c>
    </row>
    <row r="2406" spans="1:26" x14ac:dyDescent="0.2">
      <c r="A2406">
        <v>2023</v>
      </c>
      <c r="B2406">
        <v>23</v>
      </c>
      <c r="C2406" t="s">
        <v>236</v>
      </c>
      <c r="D2406">
        <v>23</v>
      </c>
      <c r="E2406">
        <v>5</v>
      </c>
      <c r="F2406">
        <v>0</v>
      </c>
      <c r="G2406">
        <v>0</v>
      </c>
      <c r="H2406">
        <v>303</v>
      </c>
      <c r="I2406">
        <v>110</v>
      </c>
      <c r="J2406">
        <v>0</v>
      </c>
      <c r="K2406">
        <v>0</v>
      </c>
      <c r="L2406">
        <v>14</v>
      </c>
      <c r="M2406">
        <v>6</v>
      </c>
      <c r="N2406">
        <v>5</v>
      </c>
      <c r="O2406" s="11">
        <v>1</v>
      </c>
      <c r="P2406" s="12">
        <v>467</v>
      </c>
      <c r="Q2406" s="11">
        <v>26</v>
      </c>
      <c r="R2406" t="str">
        <f>_xlfn.CONCAT(Tabel1[[#This Row],[KlubNr]]," - ",Tabel1[[#This Row],[Klubnavn]])</f>
        <v>23 - Storstrømmen Gk</v>
      </c>
      <c r="S2406">
        <f>Tabel1[[#This Row],[Fleks mænd]]+Tabel1[[#This Row],[Fleks damer]]</f>
        <v>20</v>
      </c>
      <c r="T2406">
        <f>Tabel1[[#This Row],[Junior drenge]]+Tabel1[[#This Row],[Junior piger]]+Tabel1[[#This Row],[Junior drenge uden banetill.]]+Tabel1[[#This Row],[Junior piger uden banetill.]]+Tabel1[[#This Row],[Senior mænd]]+Tabel1[[#This Row],[Senior damer]]</f>
        <v>441</v>
      </c>
      <c r="U2406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2406">
        <f>Tabel1[[#This Row],[Senior mænd]]+Tabel1[[#This Row],[Senior damer]]</f>
        <v>413</v>
      </c>
      <c r="W2406">
        <f>Tabel1[[#This Row],[Langdist mænd]]+Tabel1[[#This Row],[Langdist damer]]</f>
        <v>6</v>
      </c>
      <c r="X2406">
        <f>Tabel1[[#This Row],[I alt]]</f>
        <v>467</v>
      </c>
      <c r="Y2406">
        <f>Tabel1[[#This Row],[Passive]]</f>
        <v>26</v>
      </c>
      <c r="Z2406">
        <f>Tabel1[[#This Row],[Total Aktive]]+Tabel1[[#This Row],[Total Passive]]</f>
        <v>493</v>
      </c>
    </row>
    <row r="2407" spans="1:26" x14ac:dyDescent="0.2">
      <c r="A2407">
        <v>2023</v>
      </c>
      <c r="B2407">
        <v>123</v>
      </c>
      <c r="C2407" t="s">
        <v>30</v>
      </c>
      <c r="D2407">
        <v>24</v>
      </c>
      <c r="E2407">
        <v>11</v>
      </c>
      <c r="F2407">
        <v>11</v>
      </c>
      <c r="G2407">
        <v>8</v>
      </c>
      <c r="H2407">
        <v>413</v>
      </c>
      <c r="I2407">
        <v>194</v>
      </c>
      <c r="J2407">
        <v>0</v>
      </c>
      <c r="K2407">
        <v>0</v>
      </c>
      <c r="L2407">
        <v>35</v>
      </c>
      <c r="M2407">
        <v>12</v>
      </c>
      <c r="N2407">
        <v>10</v>
      </c>
      <c r="O2407" s="11">
        <v>3</v>
      </c>
      <c r="P2407" s="12">
        <v>721</v>
      </c>
      <c r="Q2407" s="11">
        <v>51</v>
      </c>
      <c r="R2407" t="str">
        <f>_xlfn.CONCAT(Tabel1[[#This Row],[KlubNr]]," - ",Tabel1[[#This Row],[Klubnavn]])</f>
        <v>123 - Struer Golfklub</v>
      </c>
      <c r="S2407">
        <f>Tabel1[[#This Row],[Fleks mænd]]+Tabel1[[#This Row],[Fleks damer]]</f>
        <v>47</v>
      </c>
      <c r="T2407">
        <f>Tabel1[[#This Row],[Junior drenge]]+Tabel1[[#This Row],[Junior piger]]+Tabel1[[#This Row],[Junior drenge uden banetill.]]+Tabel1[[#This Row],[Junior piger uden banetill.]]+Tabel1[[#This Row],[Senior mænd]]+Tabel1[[#This Row],[Senior damer]]</f>
        <v>661</v>
      </c>
      <c r="U2407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2407">
        <f>Tabel1[[#This Row],[Senior mænd]]+Tabel1[[#This Row],[Senior damer]]</f>
        <v>607</v>
      </c>
      <c r="W2407">
        <f>Tabel1[[#This Row],[Langdist mænd]]+Tabel1[[#This Row],[Langdist damer]]</f>
        <v>13</v>
      </c>
      <c r="X2407">
        <f>Tabel1[[#This Row],[I alt]]</f>
        <v>721</v>
      </c>
      <c r="Y2407">
        <f>Tabel1[[#This Row],[Passive]]</f>
        <v>51</v>
      </c>
      <c r="Z2407">
        <f>Tabel1[[#This Row],[Total Aktive]]+Tabel1[[#This Row],[Total Passive]]</f>
        <v>772</v>
      </c>
    </row>
    <row r="2408" spans="1:26" x14ac:dyDescent="0.2">
      <c r="A2408">
        <v>2023</v>
      </c>
      <c r="B2408">
        <v>21</v>
      </c>
      <c r="C2408" t="s">
        <v>78</v>
      </c>
      <c r="D2408">
        <v>40</v>
      </c>
      <c r="E2408">
        <v>7</v>
      </c>
      <c r="F2408">
        <v>0</v>
      </c>
      <c r="G2408">
        <v>0</v>
      </c>
      <c r="H2408">
        <v>574</v>
      </c>
      <c r="I2408">
        <v>193</v>
      </c>
      <c r="J2408">
        <v>0</v>
      </c>
      <c r="K2408">
        <v>0</v>
      </c>
      <c r="L2408">
        <v>114</v>
      </c>
      <c r="M2408">
        <v>107</v>
      </c>
      <c r="N2408">
        <v>12</v>
      </c>
      <c r="O2408" s="11">
        <v>2</v>
      </c>
      <c r="P2408" s="12">
        <v>1049</v>
      </c>
      <c r="Q2408" s="11">
        <v>43</v>
      </c>
      <c r="R2408" t="str">
        <f>_xlfn.CONCAT(Tabel1[[#This Row],[KlubNr]]," - ",Tabel1[[#This Row],[Klubnavn]])</f>
        <v>21 - Svendborg Golf Klub</v>
      </c>
      <c r="S2408">
        <f>Tabel1[[#This Row],[Fleks mænd]]+Tabel1[[#This Row],[Fleks damer]]</f>
        <v>221</v>
      </c>
      <c r="T2408">
        <f>Tabel1[[#This Row],[Junior drenge]]+Tabel1[[#This Row],[Junior piger]]+Tabel1[[#This Row],[Junior drenge uden banetill.]]+Tabel1[[#This Row],[Junior piger uden banetill.]]+Tabel1[[#This Row],[Senior mænd]]+Tabel1[[#This Row],[Senior damer]]</f>
        <v>814</v>
      </c>
      <c r="U2408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2408">
        <f>Tabel1[[#This Row],[Senior mænd]]+Tabel1[[#This Row],[Senior damer]]</f>
        <v>767</v>
      </c>
      <c r="W2408">
        <f>Tabel1[[#This Row],[Langdist mænd]]+Tabel1[[#This Row],[Langdist damer]]</f>
        <v>14</v>
      </c>
      <c r="X2408">
        <f>Tabel1[[#This Row],[I alt]]</f>
        <v>1049</v>
      </c>
      <c r="Y2408">
        <f>Tabel1[[#This Row],[Passive]]</f>
        <v>43</v>
      </c>
      <c r="Z2408">
        <f>Tabel1[[#This Row],[Total Aktive]]+Tabel1[[#This Row],[Total Passive]]</f>
        <v>1092</v>
      </c>
    </row>
    <row r="2409" spans="1:26" x14ac:dyDescent="0.2">
      <c r="A2409">
        <v>2023</v>
      </c>
      <c r="B2409">
        <v>42</v>
      </c>
      <c r="C2409" t="s">
        <v>72</v>
      </c>
      <c r="D2409">
        <v>20</v>
      </c>
      <c r="E2409">
        <v>6</v>
      </c>
      <c r="F2409">
        <v>0</v>
      </c>
      <c r="G2409">
        <v>0</v>
      </c>
      <c r="H2409">
        <v>478</v>
      </c>
      <c r="I2409">
        <v>171</v>
      </c>
      <c r="J2409">
        <v>0</v>
      </c>
      <c r="K2409">
        <v>0</v>
      </c>
      <c r="L2409">
        <v>76</v>
      </c>
      <c r="M2409">
        <v>16</v>
      </c>
      <c r="N2409">
        <v>0</v>
      </c>
      <c r="O2409" s="11">
        <v>0</v>
      </c>
      <c r="P2409" s="12">
        <v>767</v>
      </c>
      <c r="Q2409" s="11">
        <v>65</v>
      </c>
      <c r="R2409" t="str">
        <f>_xlfn.CONCAT(Tabel1[[#This Row],[KlubNr]]," - ",Tabel1[[#This Row],[Klubnavn]])</f>
        <v>42 - Sydsjællands Golfklub Mogenstrup</v>
      </c>
      <c r="S2409">
        <f>Tabel1[[#This Row],[Fleks mænd]]+Tabel1[[#This Row],[Fleks damer]]</f>
        <v>92</v>
      </c>
      <c r="T2409">
        <f>Tabel1[[#This Row],[Junior drenge]]+Tabel1[[#This Row],[Junior piger]]+Tabel1[[#This Row],[Junior drenge uden banetill.]]+Tabel1[[#This Row],[Junior piger uden banetill.]]+Tabel1[[#This Row],[Senior mænd]]+Tabel1[[#This Row],[Senior damer]]</f>
        <v>675</v>
      </c>
      <c r="U2409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2409">
        <f>Tabel1[[#This Row],[Senior mænd]]+Tabel1[[#This Row],[Senior damer]]</f>
        <v>649</v>
      </c>
      <c r="W2409">
        <f>Tabel1[[#This Row],[Langdist mænd]]+Tabel1[[#This Row],[Langdist damer]]</f>
        <v>0</v>
      </c>
      <c r="X2409">
        <f>Tabel1[[#This Row],[I alt]]</f>
        <v>767</v>
      </c>
      <c r="Y2409">
        <f>Tabel1[[#This Row],[Passive]]</f>
        <v>65</v>
      </c>
      <c r="Z2409">
        <f>Tabel1[[#This Row],[Total Aktive]]+Tabel1[[#This Row],[Total Passive]]</f>
        <v>832</v>
      </c>
    </row>
    <row r="2410" spans="1:26" x14ac:dyDescent="0.2">
      <c r="A2410">
        <v>2023</v>
      </c>
      <c r="B2410">
        <v>183</v>
      </c>
      <c r="C2410" t="s">
        <v>178</v>
      </c>
      <c r="D2410">
        <v>4</v>
      </c>
      <c r="E2410">
        <v>1</v>
      </c>
      <c r="F2410">
        <v>1</v>
      </c>
      <c r="G2410">
        <v>0</v>
      </c>
      <c r="H2410">
        <v>193</v>
      </c>
      <c r="I2410">
        <v>86</v>
      </c>
      <c r="J2410">
        <v>0</v>
      </c>
      <c r="K2410">
        <v>0</v>
      </c>
      <c r="L2410">
        <v>15</v>
      </c>
      <c r="M2410">
        <v>7</v>
      </c>
      <c r="N2410">
        <v>14</v>
      </c>
      <c r="O2410" s="11">
        <v>9</v>
      </c>
      <c r="P2410" s="12">
        <v>330</v>
      </c>
      <c r="Q2410" s="11">
        <v>19</v>
      </c>
      <c r="R2410" t="str">
        <f>_xlfn.CONCAT(Tabel1[[#This Row],[KlubNr]]," - ",Tabel1[[#This Row],[Klubnavn]])</f>
        <v>183 - Sydthy Golfklub</v>
      </c>
      <c r="S2410">
        <f>Tabel1[[#This Row],[Fleks mænd]]+Tabel1[[#This Row],[Fleks damer]]</f>
        <v>22</v>
      </c>
      <c r="T2410">
        <f>Tabel1[[#This Row],[Junior drenge]]+Tabel1[[#This Row],[Junior piger]]+Tabel1[[#This Row],[Junior drenge uden banetill.]]+Tabel1[[#This Row],[Junior piger uden banetill.]]+Tabel1[[#This Row],[Senior mænd]]+Tabel1[[#This Row],[Senior damer]]</f>
        <v>285</v>
      </c>
      <c r="U2410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410">
        <f>Tabel1[[#This Row],[Senior mænd]]+Tabel1[[#This Row],[Senior damer]]</f>
        <v>279</v>
      </c>
      <c r="W2410">
        <f>Tabel1[[#This Row],[Langdist mænd]]+Tabel1[[#This Row],[Langdist damer]]</f>
        <v>23</v>
      </c>
      <c r="X2410">
        <f>Tabel1[[#This Row],[I alt]]</f>
        <v>330</v>
      </c>
      <c r="Y2410">
        <f>Tabel1[[#This Row],[Passive]]</f>
        <v>19</v>
      </c>
      <c r="Z2410">
        <f>Tabel1[[#This Row],[Total Aktive]]+Tabel1[[#This Row],[Total Passive]]</f>
        <v>349</v>
      </c>
    </row>
    <row r="2411" spans="1:26" x14ac:dyDescent="0.2">
      <c r="A2411">
        <v>2023</v>
      </c>
      <c r="B2411">
        <v>71</v>
      </c>
      <c r="C2411" t="s">
        <v>138</v>
      </c>
      <c r="D2411">
        <v>17</v>
      </c>
      <c r="E2411">
        <v>1</v>
      </c>
      <c r="F2411">
        <v>10</v>
      </c>
      <c r="G2411">
        <v>3</v>
      </c>
      <c r="H2411">
        <v>337</v>
      </c>
      <c r="I2411">
        <v>164</v>
      </c>
      <c r="J2411">
        <v>0</v>
      </c>
      <c r="K2411">
        <v>0</v>
      </c>
      <c r="L2411">
        <v>42</v>
      </c>
      <c r="M2411">
        <v>14</v>
      </c>
      <c r="N2411">
        <v>12</v>
      </c>
      <c r="O2411" s="11">
        <v>6</v>
      </c>
      <c r="P2411" s="12">
        <v>606</v>
      </c>
      <c r="Q2411" s="11">
        <v>5</v>
      </c>
      <c r="R2411" t="str">
        <f>_xlfn.CONCAT(Tabel1[[#This Row],[KlubNr]]," - ",Tabel1[[#This Row],[Klubnavn]])</f>
        <v>71 - Sæby Golfklub</v>
      </c>
      <c r="S2411">
        <f>Tabel1[[#This Row],[Fleks mænd]]+Tabel1[[#This Row],[Fleks damer]]</f>
        <v>56</v>
      </c>
      <c r="T2411">
        <f>Tabel1[[#This Row],[Junior drenge]]+Tabel1[[#This Row],[Junior piger]]+Tabel1[[#This Row],[Junior drenge uden banetill.]]+Tabel1[[#This Row],[Junior piger uden banetill.]]+Tabel1[[#This Row],[Senior mænd]]+Tabel1[[#This Row],[Senior damer]]</f>
        <v>532</v>
      </c>
      <c r="U2411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411">
        <f>Tabel1[[#This Row],[Senior mænd]]+Tabel1[[#This Row],[Senior damer]]</f>
        <v>501</v>
      </c>
      <c r="W2411">
        <f>Tabel1[[#This Row],[Langdist mænd]]+Tabel1[[#This Row],[Langdist damer]]</f>
        <v>18</v>
      </c>
      <c r="X2411">
        <f>Tabel1[[#This Row],[I alt]]</f>
        <v>606</v>
      </c>
      <c r="Y2411">
        <f>Tabel1[[#This Row],[Passive]]</f>
        <v>5</v>
      </c>
      <c r="Z2411">
        <f>Tabel1[[#This Row],[Total Aktive]]+Tabel1[[#This Row],[Total Passive]]</f>
        <v>611</v>
      </c>
    </row>
    <row r="2412" spans="1:26" x14ac:dyDescent="0.2">
      <c r="A2412">
        <v>2023</v>
      </c>
      <c r="B2412">
        <v>905</v>
      </c>
      <c r="C2412" t="s">
        <v>185</v>
      </c>
      <c r="D2412">
        <v>1</v>
      </c>
      <c r="E2412">
        <v>0</v>
      </c>
      <c r="F2412">
        <v>0</v>
      </c>
      <c r="G2412">
        <v>0</v>
      </c>
      <c r="H2412">
        <v>221</v>
      </c>
      <c r="I2412">
        <v>53</v>
      </c>
      <c r="J2412">
        <v>0</v>
      </c>
      <c r="K2412">
        <v>0</v>
      </c>
      <c r="L2412">
        <v>42</v>
      </c>
      <c r="M2412">
        <v>10</v>
      </c>
      <c r="N2412">
        <v>8</v>
      </c>
      <c r="O2412" s="11">
        <v>3</v>
      </c>
      <c r="P2412" s="12">
        <v>338</v>
      </c>
      <c r="Q2412" s="11">
        <v>3</v>
      </c>
      <c r="R2412" t="str">
        <f>_xlfn.CONCAT(Tabel1[[#This Row],[KlubNr]]," - ",Tabel1[[#This Row],[Klubnavn]])</f>
        <v>905 - Søhøjlandet Golf Resort P/S</v>
      </c>
      <c r="S2412">
        <f>Tabel1[[#This Row],[Fleks mænd]]+Tabel1[[#This Row],[Fleks damer]]</f>
        <v>52</v>
      </c>
      <c r="T2412">
        <f>Tabel1[[#This Row],[Junior drenge]]+Tabel1[[#This Row],[Junior piger]]+Tabel1[[#This Row],[Junior drenge uden banetill.]]+Tabel1[[#This Row],[Junior piger uden banetill.]]+Tabel1[[#This Row],[Senior mænd]]+Tabel1[[#This Row],[Senior damer]]</f>
        <v>275</v>
      </c>
      <c r="U2412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412">
        <f>Tabel1[[#This Row],[Senior mænd]]+Tabel1[[#This Row],[Senior damer]]</f>
        <v>274</v>
      </c>
      <c r="W2412">
        <f>Tabel1[[#This Row],[Langdist mænd]]+Tabel1[[#This Row],[Langdist damer]]</f>
        <v>11</v>
      </c>
      <c r="X2412">
        <f>Tabel1[[#This Row],[I alt]]</f>
        <v>338</v>
      </c>
      <c r="Y2412">
        <f>Tabel1[[#This Row],[Passive]]</f>
        <v>3</v>
      </c>
      <c r="Z2412">
        <f>Tabel1[[#This Row],[Total Aktive]]+Tabel1[[#This Row],[Total Passive]]</f>
        <v>341</v>
      </c>
    </row>
    <row r="2413" spans="1:26" x14ac:dyDescent="0.2">
      <c r="A2413">
        <v>2023</v>
      </c>
      <c r="B2413">
        <v>37</v>
      </c>
      <c r="C2413" t="s">
        <v>37</v>
      </c>
      <c r="D2413">
        <v>78</v>
      </c>
      <c r="E2413">
        <v>37</v>
      </c>
      <c r="F2413">
        <v>35</v>
      </c>
      <c r="G2413">
        <v>19</v>
      </c>
      <c r="H2413">
        <v>631</v>
      </c>
      <c r="I2413">
        <v>313</v>
      </c>
      <c r="J2413">
        <v>1</v>
      </c>
      <c r="K2413">
        <v>0</v>
      </c>
      <c r="L2413">
        <v>313</v>
      </c>
      <c r="M2413">
        <v>211</v>
      </c>
      <c r="N2413">
        <v>0</v>
      </c>
      <c r="O2413" s="11">
        <v>0</v>
      </c>
      <c r="P2413" s="12">
        <v>1638</v>
      </c>
      <c r="Q2413" s="11">
        <v>63</v>
      </c>
      <c r="R2413" t="str">
        <f>_xlfn.CONCAT(Tabel1[[#This Row],[KlubNr]]," - ",Tabel1[[#This Row],[Klubnavn]])</f>
        <v>37 - Søllerød Golfklub</v>
      </c>
      <c r="S2413">
        <f>Tabel1[[#This Row],[Fleks mænd]]+Tabel1[[#This Row],[Fleks damer]]</f>
        <v>524</v>
      </c>
      <c r="T2413">
        <f>Tabel1[[#This Row],[Junior drenge]]+Tabel1[[#This Row],[Junior piger]]+Tabel1[[#This Row],[Junior drenge uden banetill.]]+Tabel1[[#This Row],[Junior piger uden banetill.]]+Tabel1[[#This Row],[Senior mænd]]+Tabel1[[#This Row],[Senior damer]]</f>
        <v>1113</v>
      </c>
      <c r="U2413">
        <f>Tabel1[[#This Row],[Junior drenge]]+Tabel1[[#This Row],[Junior piger]]+Tabel1[[#This Row],[Junior drenge uden banetill.]]+Tabel1[[#This Row],[Junior piger uden banetill.]]+Tabel1[[#This Row],[Fleks drenge]]+Tabel1[[#This Row],[Fleks piger]]</f>
        <v>170</v>
      </c>
      <c r="V2413">
        <f>Tabel1[[#This Row],[Senior mænd]]+Tabel1[[#This Row],[Senior damer]]</f>
        <v>944</v>
      </c>
      <c r="W2413">
        <f>Tabel1[[#This Row],[Langdist mænd]]+Tabel1[[#This Row],[Langdist damer]]</f>
        <v>0</v>
      </c>
      <c r="X2413">
        <f>Tabel1[[#This Row],[I alt]]</f>
        <v>1638</v>
      </c>
      <c r="Y2413">
        <f>Tabel1[[#This Row],[Passive]]</f>
        <v>63</v>
      </c>
      <c r="Z2413">
        <f>Tabel1[[#This Row],[Total Aktive]]+Tabel1[[#This Row],[Total Passive]]</f>
        <v>1701</v>
      </c>
    </row>
    <row r="2414" spans="1:26" x14ac:dyDescent="0.2">
      <c r="A2414">
        <v>2023</v>
      </c>
      <c r="B2414">
        <v>906</v>
      </c>
      <c r="C2414" t="s">
        <v>213</v>
      </c>
      <c r="D2414">
        <v>0</v>
      </c>
      <c r="E2414">
        <v>0</v>
      </c>
      <c r="F2414">
        <v>0</v>
      </c>
      <c r="G2414">
        <v>0</v>
      </c>
      <c r="H2414">
        <v>85</v>
      </c>
      <c r="I2414">
        <v>31</v>
      </c>
      <c r="J2414">
        <v>0</v>
      </c>
      <c r="K2414">
        <v>0</v>
      </c>
      <c r="L2414">
        <v>64</v>
      </c>
      <c r="M2414">
        <v>19</v>
      </c>
      <c r="N2414">
        <v>2</v>
      </c>
      <c r="O2414" s="11">
        <v>1</v>
      </c>
      <c r="P2414" s="12">
        <v>202</v>
      </c>
      <c r="Q2414" s="11">
        <v>0</v>
      </c>
      <c r="R2414" t="str">
        <f>_xlfn.CONCAT(Tabel1[[#This Row],[KlubNr]]," - ",Tabel1[[#This Row],[Klubnavn]])</f>
        <v>906 - Sølykke Golf</v>
      </c>
      <c r="S2414">
        <f>Tabel1[[#This Row],[Fleks mænd]]+Tabel1[[#This Row],[Fleks damer]]</f>
        <v>83</v>
      </c>
      <c r="T2414">
        <f>Tabel1[[#This Row],[Junior drenge]]+Tabel1[[#This Row],[Junior piger]]+Tabel1[[#This Row],[Junior drenge uden banetill.]]+Tabel1[[#This Row],[Junior piger uden banetill.]]+Tabel1[[#This Row],[Senior mænd]]+Tabel1[[#This Row],[Senior damer]]</f>
        <v>116</v>
      </c>
      <c r="U2414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414">
        <f>Tabel1[[#This Row],[Senior mænd]]+Tabel1[[#This Row],[Senior damer]]</f>
        <v>116</v>
      </c>
      <c r="W2414">
        <f>Tabel1[[#This Row],[Langdist mænd]]+Tabel1[[#This Row],[Langdist damer]]</f>
        <v>3</v>
      </c>
      <c r="X2414">
        <f>Tabel1[[#This Row],[I alt]]</f>
        <v>202</v>
      </c>
      <c r="Y2414">
        <f>Tabel1[[#This Row],[Passive]]</f>
        <v>0</v>
      </c>
      <c r="Z2414">
        <f>Tabel1[[#This Row],[Total Aktive]]+Tabel1[[#This Row],[Total Passive]]</f>
        <v>202</v>
      </c>
    </row>
    <row r="2415" spans="1:26" x14ac:dyDescent="0.2">
      <c r="A2415">
        <v>2023</v>
      </c>
      <c r="B2415">
        <v>51</v>
      </c>
      <c r="C2415" t="s">
        <v>96</v>
      </c>
      <c r="D2415">
        <v>10</v>
      </c>
      <c r="E2415">
        <v>5</v>
      </c>
      <c r="F2415">
        <v>9</v>
      </c>
      <c r="G2415">
        <v>4</v>
      </c>
      <c r="H2415">
        <v>461</v>
      </c>
      <c r="I2415">
        <v>191</v>
      </c>
      <c r="J2415">
        <v>0</v>
      </c>
      <c r="K2415">
        <v>0</v>
      </c>
      <c r="L2415">
        <v>83</v>
      </c>
      <c r="M2415">
        <v>23</v>
      </c>
      <c r="N2415">
        <v>8</v>
      </c>
      <c r="O2415" s="11">
        <v>1</v>
      </c>
      <c r="P2415" s="12">
        <v>795</v>
      </c>
      <c r="Q2415" s="11">
        <v>77</v>
      </c>
      <c r="R2415" t="str">
        <f>_xlfn.CONCAT(Tabel1[[#This Row],[KlubNr]]," - ",Tabel1[[#This Row],[Klubnavn]])</f>
        <v>51 - Sønderborg Golfklub</v>
      </c>
      <c r="S2415">
        <f>Tabel1[[#This Row],[Fleks mænd]]+Tabel1[[#This Row],[Fleks damer]]</f>
        <v>106</v>
      </c>
      <c r="T2415">
        <f>Tabel1[[#This Row],[Junior drenge]]+Tabel1[[#This Row],[Junior piger]]+Tabel1[[#This Row],[Junior drenge uden banetill.]]+Tabel1[[#This Row],[Junior piger uden banetill.]]+Tabel1[[#This Row],[Senior mænd]]+Tabel1[[#This Row],[Senior damer]]</f>
        <v>680</v>
      </c>
      <c r="U2415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2415">
        <f>Tabel1[[#This Row],[Senior mænd]]+Tabel1[[#This Row],[Senior damer]]</f>
        <v>652</v>
      </c>
      <c r="W2415">
        <f>Tabel1[[#This Row],[Langdist mænd]]+Tabel1[[#This Row],[Langdist damer]]</f>
        <v>9</v>
      </c>
      <c r="X2415">
        <f>Tabel1[[#This Row],[I alt]]</f>
        <v>795</v>
      </c>
      <c r="Y2415">
        <f>Tabel1[[#This Row],[Passive]]</f>
        <v>77</v>
      </c>
      <c r="Z2415">
        <f>Tabel1[[#This Row],[Total Aktive]]+Tabel1[[#This Row],[Total Passive]]</f>
        <v>872</v>
      </c>
    </row>
    <row r="2416" spans="1:26" x14ac:dyDescent="0.2">
      <c r="A2416">
        <v>2023</v>
      </c>
      <c r="B2416">
        <v>22</v>
      </c>
      <c r="C2416" t="s">
        <v>89</v>
      </c>
      <c r="D2416">
        <v>22</v>
      </c>
      <c r="E2416">
        <v>6</v>
      </c>
      <c r="F2416">
        <v>4</v>
      </c>
      <c r="G2416">
        <v>7</v>
      </c>
      <c r="H2416">
        <v>458</v>
      </c>
      <c r="I2416">
        <v>269</v>
      </c>
      <c r="J2416">
        <v>0</v>
      </c>
      <c r="K2416">
        <v>0</v>
      </c>
      <c r="L2416">
        <v>129</v>
      </c>
      <c r="M2416">
        <v>75</v>
      </c>
      <c r="N2416">
        <v>20</v>
      </c>
      <c r="O2416" s="11">
        <v>5</v>
      </c>
      <c r="P2416" s="12">
        <v>995</v>
      </c>
      <c r="Q2416" s="11">
        <v>93</v>
      </c>
      <c r="R2416" t="str">
        <f>_xlfn.CONCAT(Tabel1[[#This Row],[KlubNr]]," - ",Tabel1[[#This Row],[Klubnavn]])</f>
        <v>22 - Sønderjyllands Golfklub</v>
      </c>
      <c r="S2416">
        <f>Tabel1[[#This Row],[Fleks mænd]]+Tabel1[[#This Row],[Fleks damer]]</f>
        <v>204</v>
      </c>
      <c r="T2416">
        <f>Tabel1[[#This Row],[Junior drenge]]+Tabel1[[#This Row],[Junior piger]]+Tabel1[[#This Row],[Junior drenge uden banetill.]]+Tabel1[[#This Row],[Junior piger uden banetill.]]+Tabel1[[#This Row],[Senior mænd]]+Tabel1[[#This Row],[Senior damer]]</f>
        <v>766</v>
      </c>
      <c r="U2416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2416">
        <f>Tabel1[[#This Row],[Senior mænd]]+Tabel1[[#This Row],[Senior damer]]</f>
        <v>727</v>
      </c>
      <c r="W2416">
        <f>Tabel1[[#This Row],[Langdist mænd]]+Tabel1[[#This Row],[Langdist damer]]</f>
        <v>25</v>
      </c>
      <c r="X2416">
        <f>Tabel1[[#This Row],[I alt]]</f>
        <v>995</v>
      </c>
      <c r="Y2416">
        <f>Tabel1[[#This Row],[Passive]]</f>
        <v>93</v>
      </c>
      <c r="Z2416">
        <f>Tabel1[[#This Row],[Total Aktive]]+Tabel1[[#This Row],[Total Passive]]</f>
        <v>1088</v>
      </c>
    </row>
    <row r="2417" spans="1:26" x14ac:dyDescent="0.2">
      <c r="A2417">
        <v>2023</v>
      </c>
      <c r="B2417">
        <v>87</v>
      </c>
      <c r="C2417" t="s">
        <v>110</v>
      </c>
      <c r="D2417">
        <v>16</v>
      </c>
      <c r="E2417">
        <v>2</v>
      </c>
      <c r="F2417">
        <v>9</v>
      </c>
      <c r="G2417">
        <v>0</v>
      </c>
      <c r="H2417">
        <v>473</v>
      </c>
      <c r="I2417">
        <v>151</v>
      </c>
      <c r="J2417">
        <v>0</v>
      </c>
      <c r="K2417">
        <v>0</v>
      </c>
      <c r="L2417">
        <v>58</v>
      </c>
      <c r="M2417">
        <v>30</v>
      </c>
      <c r="N2417">
        <v>9</v>
      </c>
      <c r="O2417" s="11">
        <v>3</v>
      </c>
      <c r="P2417" s="12">
        <v>751</v>
      </c>
      <c r="Q2417" s="11">
        <v>42</v>
      </c>
      <c r="R2417" t="str">
        <f>_xlfn.CONCAT(Tabel1[[#This Row],[KlubNr]]," - ",Tabel1[[#This Row],[Klubnavn]])</f>
        <v>87 - Tange Sø Golfklub</v>
      </c>
      <c r="S2417">
        <f>Tabel1[[#This Row],[Fleks mænd]]+Tabel1[[#This Row],[Fleks damer]]</f>
        <v>88</v>
      </c>
      <c r="T2417">
        <f>Tabel1[[#This Row],[Junior drenge]]+Tabel1[[#This Row],[Junior piger]]+Tabel1[[#This Row],[Junior drenge uden banetill.]]+Tabel1[[#This Row],[Junior piger uden banetill.]]+Tabel1[[#This Row],[Senior mænd]]+Tabel1[[#This Row],[Senior damer]]</f>
        <v>651</v>
      </c>
      <c r="U2417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417">
        <f>Tabel1[[#This Row],[Senior mænd]]+Tabel1[[#This Row],[Senior damer]]</f>
        <v>624</v>
      </c>
      <c r="W2417">
        <f>Tabel1[[#This Row],[Langdist mænd]]+Tabel1[[#This Row],[Langdist damer]]</f>
        <v>12</v>
      </c>
      <c r="X2417">
        <f>Tabel1[[#This Row],[I alt]]</f>
        <v>751</v>
      </c>
      <c r="Y2417">
        <f>Tabel1[[#This Row],[Passive]]</f>
        <v>42</v>
      </c>
      <c r="Z2417">
        <f>Tabel1[[#This Row],[Total Aktive]]+Tabel1[[#This Row],[Total Passive]]</f>
        <v>793</v>
      </c>
    </row>
    <row r="2418" spans="1:26" x14ac:dyDescent="0.2">
      <c r="A2418">
        <v>2023</v>
      </c>
      <c r="B2418">
        <v>188</v>
      </c>
      <c r="C2418" t="s">
        <v>191</v>
      </c>
      <c r="D2418">
        <v>45</v>
      </c>
      <c r="E2418">
        <v>6</v>
      </c>
      <c r="F2418">
        <v>12</v>
      </c>
      <c r="G2418">
        <v>16</v>
      </c>
      <c r="H2418">
        <v>820</v>
      </c>
      <c r="I2418">
        <v>188</v>
      </c>
      <c r="J2418">
        <v>0</v>
      </c>
      <c r="K2418">
        <v>0</v>
      </c>
      <c r="L2418">
        <v>0</v>
      </c>
      <c r="M2418">
        <v>0</v>
      </c>
      <c r="N2418">
        <v>1</v>
      </c>
      <c r="O2418" s="11">
        <v>1</v>
      </c>
      <c r="P2418" s="12">
        <v>1089</v>
      </c>
      <c r="Q2418" s="11">
        <v>49</v>
      </c>
      <c r="R2418" t="str">
        <f>_xlfn.CONCAT(Tabel1[[#This Row],[KlubNr]]," - ",Tabel1[[#This Row],[Klubnavn]])</f>
        <v>188 - The Scandinavian Golf Club</v>
      </c>
      <c r="S2418">
        <f>Tabel1[[#This Row],[Fleks mænd]]+Tabel1[[#This Row],[Fleks damer]]</f>
        <v>0</v>
      </c>
      <c r="T2418">
        <f>Tabel1[[#This Row],[Junior drenge]]+Tabel1[[#This Row],[Junior piger]]+Tabel1[[#This Row],[Junior drenge uden banetill.]]+Tabel1[[#This Row],[Junior piger uden banetill.]]+Tabel1[[#This Row],[Senior mænd]]+Tabel1[[#This Row],[Senior damer]]</f>
        <v>1087</v>
      </c>
      <c r="U2418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2418">
        <f>Tabel1[[#This Row],[Senior mænd]]+Tabel1[[#This Row],[Senior damer]]</f>
        <v>1008</v>
      </c>
      <c r="W2418">
        <f>Tabel1[[#This Row],[Langdist mænd]]+Tabel1[[#This Row],[Langdist damer]]</f>
        <v>2</v>
      </c>
      <c r="X2418">
        <f>Tabel1[[#This Row],[I alt]]</f>
        <v>1089</v>
      </c>
      <c r="Y2418">
        <f>Tabel1[[#This Row],[Passive]]</f>
        <v>49</v>
      </c>
      <c r="Z2418">
        <f>Tabel1[[#This Row],[Total Aktive]]+Tabel1[[#This Row],[Total Passive]]</f>
        <v>1138</v>
      </c>
    </row>
    <row r="2419" spans="1:26" x14ac:dyDescent="0.2">
      <c r="A2419">
        <v>2023</v>
      </c>
      <c r="B2419">
        <v>173</v>
      </c>
      <c r="C2419" t="s">
        <v>168</v>
      </c>
      <c r="D2419">
        <v>3</v>
      </c>
      <c r="E2419">
        <v>3</v>
      </c>
      <c r="F2419">
        <v>1</v>
      </c>
      <c r="G2419">
        <v>2</v>
      </c>
      <c r="H2419">
        <v>299</v>
      </c>
      <c r="I2419">
        <v>138</v>
      </c>
      <c r="J2419">
        <v>0</v>
      </c>
      <c r="K2419">
        <v>0</v>
      </c>
      <c r="L2419">
        <v>19</v>
      </c>
      <c r="M2419">
        <v>9</v>
      </c>
      <c r="N2419">
        <v>11</v>
      </c>
      <c r="O2419" s="11">
        <v>2</v>
      </c>
      <c r="P2419" s="12">
        <v>487</v>
      </c>
      <c r="Q2419" s="11">
        <v>17</v>
      </c>
      <c r="R2419" t="str">
        <f>_xlfn.CONCAT(Tabel1[[#This Row],[KlubNr]]," - ",Tabel1[[#This Row],[Klubnavn]])</f>
        <v>173 - Tollundgaard Golfklub</v>
      </c>
      <c r="S2419">
        <f>Tabel1[[#This Row],[Fleks mænd]]+Tabel1[[#This Row],[Fleks damer]]</f>
        <v>28</v>
      </c>
      <c r="T2419">
        <f>Tabel1[[#This Row],[Junior drenge]]+Tabel1[[#This Row],[Junior piger]]+Tabel1[[#This Row],[Junior drenge uden banetill.]]+Tabel1[[#This Row],[Junior piger uden banetill.]]+Tabel1[[#This Row],[Senior mænd]]+Tabel1[[#This Row],[Senior damer]]</f>
        <v>446</v>
      </c>
      <c r="U2419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419">
        <f>Tabel1[[#This Row],[Senior mænd]]+Tabel1[[#This Row],[Senior damer]]</f>
        <v>437</v>
      </c>
      <c r="W2419">
        <f>Tabel1[[#This Row],[Langdist mænd]]+Tabel1[[#This Row],[Langdist damer]]</f>
        <v>13</v>
      </c>
      <c r="X2419">
        <f>Tabel1[[#This Row],[I alt]]</f>
        <v>487</v>
      </c>
      <c r="Y2419">
        <f>Tabel1[[#This Row],[Passive]]</f>
        <v>17</v>
      </c>
      <c r="Z2419">
        <f>Tabel1[[#This Row],[Total Aktive]]+Tabel1[[#This Row],[Total Passive]]</f>
        <v>504</v>
      </c>
    </row>
    <row r="2420" spans="1:26" x14ac:dyDescent="0.2">
      <c r="A2420">
        <v>2023</v>
      </c>
      <c r="B2420">
        <v>97</v>
      </c>
      <c r="C2420" t="s">
        <v>65</v>
      </c>
      <c r="D2420">
        <v>29</v>
      </c>
      <c r="E2420">
        <v>6</v>
      </c>
      <c r="F2420">
        <v>1</v>
      </c>
      <c r="G2420">
        <v>2</v>
      </c>
      <c r="H2420">
        <v>575</v>
      </c>
      <c r="I2420">
        <v>217</v>
      </c>
      <c r="J2420">
        <v>0</v>
      </c>
      <c r="K2420">
        <v>0</v>
      </c>
      <c r="L2420">
        <v>164</v>
      </c>
      <c r="M2420">
        <v>98</v>
      </c>
      <c r="N2420">
        <v>8</v>
      </c>
      <c r="O2420" s="11">
        <v>4</v>
      </c>
      <c r="P2420" s="12">
        <v>1104</v>
      </c>
      <c r="Q2420" s="11">
        <v>97</v>
      </c>
      <c r="R2420" t="str">
        <f>_xlfn.CONCAT(Tabel1[[#This Row],[KlubNr]]," - ",Tabel1[[#This Row],[Klubnavn]])</f>
        <v>97 - Trehøje Golfklub</v>
      </c>
      <c r="S2420">
        <f>Tabel1[[#This Row],[Fleks mænd]]+Tabel1[[#This Row],[Fleks damer]]</f>
        <v>262</v>
      </c>
      <c r="T2420">
        <f>Tabel1[[#This Row],[Junior drenge]]+Tabel1[[#This Row],[Junior piger]]+Tabel1[[#This Row],[Junior drenge uden banetill.]]+Tabel1[[#This Row],[Junior piger uden banetill.]]+Tabel1[[#This Row],[Senior mænd]]+Tabel1[[#This Row],[Senior damer]]</f>
        <v>830</v>
      </c>
      <c r="U2420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2420">
        <f>Tabel1[[#This Row],[Senior mænd]]+Tabel1[[#This Row],[Senior damer]]</f>
        <v>792</v>
      </c>
      <c r="W2420">
        <f>Tabel1[[#This Row],[Langdist mænd]]+Tabel1[[#This Row],[Langdist damer]]</f>
        <v>12</v>
      </c>
      <c r="X2420">
        <f>Tabel1[[#This Row],[I alt]]</f>
        <v>1104</v>
      </c>
      <c r="Y2420">
        <f>Tabel1[[#This Row],[Passive]]</f>
        <v>97</v>
      </c>
      <c r="Z2420">
        <f>Tabel1[[#This Row],[Total Aktive]]+Tabel1[[#This Row],[Total Passive]]</f>
        <v>1201</v>
      </c>
    </row>
    <row r="2421" spans="1:26" x14ac:dyDescent="0.2">
      <c r="A2421">
        <v>2023</v>
      </c>
      <c r="B2421">
        <v>152</v>
      </c>
      <c r="C2421" t="s">
        <v>108</v>
      </c>
      <c r="D2421">
        <v>45</v>
      </c>
      <c r="E2421">
        <v>13</v>
      </c>
      <c r="F2421">
        <v>4</v>
      </c>
      <c r="G2421">
        <v>2</v>
      </c>
      <c r="H2421">
        <v>532</v>
      </c>
      <c r="I2421">
        <v>144</v>
      </c>
      <c r="J2421">
        <v>1</v>
      </c>
      <c r="K2421">
        <v>0</v>
      </c>
      <c r="L2421">
        <v>428</v>
      </c>
      <c r="M2421">
        <v>199</v>
      </c>
      <c r="N2421">
        <v>10</v>
      </c>
      <c r="O2421" s="11">
        <v>2</v>
      </c>
      <c r="P2421" s="12">
        <v>1380</v>
      </c>
      <c r="Q2421" s="11">
        <v>40</v>
      </c>
      <c r="R2421" t="str">
        <f>_xlfn.CONCAT(Tabel1[[#This Row],[KlubNr]]," - ",Tabel1[[#This Row],[Klubnavn]])</f>
        <v>152 - Trelleborg Golfklub Slagelse</v>
      </c>
      <c r="S2421">
        <f>Tabel1[[#This Row],[Fleks mænd]]+Tabel1[[#This Row],[Fleks damer]]</f>
        <v>627</v>
      </c>
      <c r="T2421">
        <f>Tabel1[[#This Row],[Junior drenge]]+Tabel1[[#This Row],[Junior piger]]+Tabel1[[#This Row],[Junior drenge uden banetill.]]+Tabel1[[#This Row],[Junior piger uden banetill.]]+Tabel1[[#This Row],[Senior mænd]]+Tabel1[[#This Row],[Senior damer]]</f>
        <v>740</v>
      </c>
      <c r="U2421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2421">
        <f>Tabel1[[#This Row],[Senior mænd]]+Tabel1[[#This Row],[Senior damer]]</f>
        <v>676</v>
      </c>
      <c r="W2421">
        <f>Tabel1[[#This Row],[Langdist mænd]]+Tabel1[[#This Row],[Langdist damer]]</f>
        <v>12</v>
      </c>
      <c r="X2421">
        <f>Tabel1[[#This Row],[I alt]]</f>
        <v>1380</v>
      </c>
      <c r="Y2421">
        <f>Tabel1[[#This Row],[Passive]]</f>
        <v>40</v>
      </c>
      <c r="Z2421">
        <f>Tabel1[[#This Row],[Total Aktive]]+Tabel1[[#This Row],[Total Passive]]</f>
        <v>1420</v>
      </c>
    </row>
    <row r="2422" spans="1:26" x14ac:dyDescent="0.2">
      <c r="A2422">
        <v>2023</v>
      </c>
      <c r="B2422">
        <v>201</v>
      </c>
      <c r="C2422" t="s">
        <v>39</v>
      </c>
      <c r="D2422">
        <v>1</v>
      </c>
      <c r="E2422">
        <v>0</v>
      </c>
      <c r="F2422">
        <v>0</v>
      </c>
      <c r="G2422">
        <v>0</v>
      </c>
      <c r="H2422">
        <v>211</v>
      </c>
      <c r="I2422">
        <v>104</v>
      </c>
      <c r="J2422">
        <v>0</v>
      </c>
      <c r="K2422">
        <v>0</v>
      </c>
      <c r="L2422">
        <v>134</v>
      </c>
      <c r="M2422">
        <v>29</v>
      </c>
      <c r="N2422">
        <v>0</v>
      </c>
      <c r="O2422" s="11">
        <v>0</v>
      </c>
      <c r="P2422" s="12">
        <v>479</v>
      </c>
      <c r="Q2422" s="11">
        <v>3</v>
      </c>
      <c r="R2422" t="str">
        <f>_xlfn.CONCAT(Tabel1[[#This Row],[KlubNr]]," - ",Tabel1[[#This Row],[Klubnavn]])</f>
        <v>201 - Tullamore Golf Club</v>
      </c>
      <c r="S2422">
        <f>Tabel1[[#This Row],[Fleks mænd]]+Tabel1[[#This Row],[Fleks damer]]</f>
        <v>163</v>
      </c>
      <c r="T2422">
        <f>Tabel1[[#This Row],[Junior drenge]]+Tabel1[[#This Row],[Junior piger]]+Tabel1[[#This Row],[Junior drenge uden banetill.]]+Tabel1[[#This Row],[Junior piger uden banetill.]]+Tabel1[[#This Row],[Senior mænd]]+Tabel1[[#This Row],[Senior damer]]</f>
        <v>316</v>
      </c>
      <c r="U2422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422">
        <f>Tabel1[[#This Row],[Senior mænd]]+Tabel1[[#This Row],[Senior damer]]</f>
        <v>315</v>
      </c>
      <c r="W2422">
        <f>Tabel1[[#This Row],[Langdist mænd]]+Tabel1[[#This Row],[Langdist damer]]</f>
        <v>0</v>
      </c>
      <c r="X2422">
        <f>Tabel1[[#This Row],[I alt]]</f>
        <v>479</v>
      </c>
      <c r="Y2422">
        <f>Tabel1[[#This Row],[Passive]]</f>
        <v>3</v>
      </c>
      <c r="Z2422">
        <f>Tabel1[[#This Row],[Total Aktive]]+Tabel1[[#This Row],[Total Passive]]</f>
        <v>482</v>
      </c>
    </row>
    <row r="2423" spans="1:26" x14ac:dyDescent="0.2">
      <c r="A2423">
        <v>2023</v>
      </c>
      <c r="B2423">
        <v>88</v>
      </c>
      <c r="C2423" t="s">
        <v>153</v>
      </c>
      <c r="D2423">
        <v>8</v>
      </c>
      <c r="E2423">
        <v>1</v>
      </c>
      <c r="F2423">
        <v>2</v>
      </c>
      <c r="G2423">
        <v>0</v>
      </c>
      <c r="H2423">
        <v>391</v>
      </c>
      <c r="I2423">
        <v>136</v>
      </c>
      <c r="J2423">
        <v>30</v>
      </c>
      <c r="K2423">
        <v>7</v>
      </c>
      <c r="L2423">
        <v>47</v>
      </c>
      <c r="M2423">
        <v>28</v>
      </c>
      <c r="N2423">
        <v>4</v>
      </c>
      <c r="O2423" s="11">
        <v>1</v>
      </c>
      <c r="P2423" s="12">
        <v>655</v>
      </c>
      <c r="Q2423" s="11">
        <v>56</v>
      </c>
      <c r="R2423" t="str">
        <f>_xlfn.CONCAT(Tabel1[[#This Row],[KlubNr]]," - ",Tabel1[[#This Row],[Klubnavn]])</f>
        <v>88 - Tønder Golf Klub</v>
      </c>
      <c r="S2423">
        <f>Tabel1[[#This Row],[Fleks mænd]]+Tabel1[[#This Row],[Fleks damer]]</f>
        <v>75</v>
      </c>
      <c r="T2423">
        <f>Tabel1[[#This Row],[Junior drenge]]+Tabel1[[#This Row],[Junior piger]]+Tabel1[[#This Row],[Junior drenge uden banetill.]]+Tabel1[[#This Row],[Junior piger uden banetill.]]+Tabel1[[#This Row],[Senior mænd]]+Tabel1[[#This Row],[Senior damer]]</f>
        <v>538</v>
      </c>
      <c r="U2423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2423">
        <f>Tabel1[[#This Row],[Senior mænd]]+Tabel1[[#This Row],[Senior damer]]</f>
        <v>527</v>
      </c>
      <c r="W2423">
        <f>Tabel1[[#This Row],[Langdist mænd]]+Tabel1[[#This Row],[Langdist damer]]</f>
        <v>5</v>
      </c>
      <c r="X2423">
        <f>Tabel1[[#This Row],[I alt]]</f>
        <v>655</v>
      </c>
      <c r="Y2423">
        <f>Tabel1[[#This Row],[Passive]]</f>
        <v>56</v>
      </c>
      <c r="Z2423">
        <f>Tabel1[[#This Row],[Total Aktive]]+Tabel1[[#This Row],[Total Passive]]</f>
        <v>711</v>
      </c>
    </row>
    <row r="2424" spans="1:26" x14ac:dyDescent="0.2">
      <c r="A2424">
        <v>2023</v>
      </c>
      <c r="B2424">
        <v>151</v>
      </c>
      <c r="C2424" t="s">
        <v>94</v>
      </c>
      <c r="D2424">
        <v>21</v>
      </c>
      <c r="E2424">
        <v>4</v>
      </c>
      <c r="F2424">
        <v>27</v>
      </c>
      <c r="G2424">
        <v>12</v>
      </c>
      <c r="H2424">
        <v>394</v>
      </c>
      <c r="I2424">
        <v>100</v>
      </c>
      <c r="J2424">
        <v>5</v>
      </c>
      <c r="K2424">
        <v>0</v>
      </c>
      <c r="L2424">
        <v>1624</v>
      </c>
      <c r="M2424">
        <v>322</v>
      </c>
      <c r="N2424">
        <v>3</v>
      </c>
      <c r="O2424" s="11">
        <v>0</v>
      </c>
      <c r="P2424" s="12">
        <v>2512</v>
      </c>
      <c r="Q2424" s="11">
        <v>48</v>
      </c>
      <c r="R2424" t="str">
        <f>_xlfn.CONCAT(Tabel1[[#This Row],[KlubNr]]," - ",Tabel1[[#This Row],[Klubnavn]])</f>
        <v>151 - Vallø Golfklub</v>
      </c>
      <c r="S2424">
        <f>Tabel1[[#This Row],[Fleks mænd]]+Tabel1[[#This Row],[Fleks damer]]</f>
        <v>1946</v>
      </c>
      <c r="T2424">
        <f>Tabel1[[#This Row],[Junior drenge]]+Tabel1[[#This Row],[Junior piger]]+Tabel1[[#This Row],[Junior drenge uden banetill.]]+Tabel1[[#This Row],[Junior piger uden banetill.]]+Tabel1[[#This Row],[Senior mænd]]+Tabel1[[#This Row],[Senior damer]]</f>
        <v>558</v>
      </c>
      <c r="U2424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2424">
        <f>Tabel1[[#This Row],[Senior mænd]]+Tabel1[[#This Row],[Senior damer]]</f>
        <v>494</v>
      </c>
      <c r="W2424">
        <f>Tabel1[[#This Row],[Langdist mænd]]+Tabel1[[#This Row],[Langdist damer]]</f>
        <v>3</v>
      </c>
      <c r="X2424">
        <f>Tabel1[[#This Row],[I alt]]</f>
        <v>2512</v>
      </c>
      <c r="Y2424">
        <f>Tabel1[[#This Row],[Passive]]</f>
        <v>48</v>
      </c>
      <c r="Z2424">
        <f>Tabel1[[#This Row],[Total Aktive]]+Tabel1[[#This Row],[Total Passive]]</f>
        <v>2560</v>
      </c>
    </row>
    <row r="2425" spans="1:26" x14ac:dyDescent="0.2">
      <c r="A2425">
        <v>2023</v>
      </c>
      <c r="B2425">
        <v>82</v>
      </c>
      <c r="C2425" t="s">
        <v>82</v>
      </c>
      <c r="D2425">
        <v>26</v>
      </c>
      <c r="E2425">
        <v>12</v>
      </c>
      <c r="F2425">
        <v>0</v>
      </c>
      <c r="G2425">
        <v>0</v>
      </c>
      <c r="H2425">
        <v>543</v>
      </c>
      <c r="I2425">
        <v>256</v>
      </c>
      <c r="J2425">
        <v>0</v>
      </c>
      <c r="K2425">
        <v>0</v>
      </c>
      <c r="L2425">
        <v>87</v>
      </c>
      <c r="M2425">
        <v>36</v>
      </c>
      <c r="N2425">
        <v>3</v>
      </c>
      <c r="O2425" s="11">
        <v>2</v>
      </c>
      <c r="P2425" s="12">
        <v>965</v>
      </c>
      <c r="Q2425" s="11">
        <v>46</v>
      </c>
      <c r="R2425" t="str">
        <f>_xlfn.CONCAT(Tabel1[[#This Row],[KlubNr]]," - ",Tabel1[[#This Row],[Klubnavn]])</f>
        <v>82 - Varde Golfklub</v>
      </c>
      <c r="S2425">
        <f>Tabel1[[#This Row],[Fleks mænd]]+Tabel1[[#This Row],[Fleks damer]]</f>
        <v>123</v>
      </c>
      <c r="T2425">
        <f>Tabel1[[#This Row],[Junior drenge]]+Tabel1[[#This Row],[Junior piger]]+Tabel1[[#This Row],[Junior drenge uden banetill.]]+Tabel1[[#This Row],[Junior piger uden banetill.]]+Tabel1[[#This Row],[Senior mænd]]+Tabel1[[#This Row],[Senior damer]]</f>
        <v>837</v>
      </c>
      <c r="U2425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2425">
        <f>Tabel1[[#This Row],[Senior mænd]]+Tabel1[[#This Row],[Senior damer]]</f>
        <v>799</v>
      </c>
      <c r="W2425">
        <f>Tabel1[[#This Row],[Langdist mænd]]+Tabel1[[#This Row],[Langdist damer]]</f>
        <v>5</v>
      </c>
      <c r="X2425">
        <f>Tabel1[[#This Row],[I alt]]</f>
        <v>965</v>
      </c>
      <c r="Y2425">
        <f>Tabel1[[#This Row],[Passive]]</f>
        <v>46</v>
      </c>
      <c r="Z2425">
        <f>Tabel1[[#This Row],[Total Aktive]]+Tabel1[[#This Row],[Total Passive]]</f>
        <v>1011</v>
      </c>
    </row>
    <row r="2426" spans="1:26" x14ac:dyDescent="0.2">
      <c r="A2426">
        <v>2023</v>
      </c>
      <c r="B2426">
        <v>100</v>
      </c>
      <c r="C2426" t="s">
        <v>83</v>
      </c>
      <c r="D2426">
        <v>18</v>
      </c>
      <c r="E2426">
        <v>3</v>
      </c>
      <c r="F2426">
        <v>8</v>
      </c>
      <c r="G2426">
        <v>0</v>
      </c>
      <c r="H2426">
        <v>417</v>
      </c>
      <c r="I2426">
        <v>130</v>
      </c>
      <c r="J2426">
        <v>0</v>
      </c>
      <c r="K2426">
        <v>0</v>
      </c>
      <c r="L2426">
        <v>192</v>
      </c>
      <c r="M2426">
        <v>79</v>
      </c>
      <c r="N2426">
        <v>9</v>
      </c>
      <c r="O2426" s="11">
        <v>2</v>
      </c>
      <c r="P2426" s="12">
        <v>858</v>
      </c>
      <c r="Q2426" s="11">
        <v>0</v>
      </c>
      <c r="R2426" t="str">
        <f>_xlfn.CONCAT(Tabel1[[#This Row],[KlubNr]]," - ",Tabel1[[#This Row],[Klubnavn]])</f>
        <v>100 - Vejen Golfklub</v>
      </c>
      <c r="S2426">
        <f>Tabel1[[#This Row],[Fleks mænd]]+Tabel1[[#This Row],[Fleks damer]]</f>
        <v>271</v>
      </c>
      <c r="T2426">
        <f>Tabel1[[#This Row],[Junior drenge]]+Tabel1[[#This Row],[Junior piger]]+Tabel1[[#This Row],[Junior drenge uden banetill.]]+Tabel1[[#This Row],[Junior piger uden banetill.]]+Tabel1[[#This Row],[Senior mænd]]+Tabel1[[#This Row],[Senior damer]]</f>
        <v>576</v>
      </c>
      <c r="U2426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2426">
        <f>Tabel1[[#This Row],[Senior mænd]]+Tabel1[[#This Row],[Senior damer]]</f>
        <v>547</v>
      </c>
      <c r="W2426">
        <f>Tabel1[[#This Row],[Langdist mænd]]+Tabel1[[#This Row],[Langdist damer]]</f>
        <v>11</v>
      </c>
      <c r="X2426">
        <f>Tabel1[[#This Row],[I alt]]</f>
        <v>858</v>
      </c>
      <c r="Y2426">
        <f>Tabel1[[#This Row],[Passive]]</f>
        <v>0</v>
      </c>
      <c r="Z2426">
        <f>Tabel1[[#This Row],[Total Aktive]]+Tabel1[[#This Row],[Total Passive]]</f>
        <v>858</v>
      </c>
    </row>
    <row r="2427" spans="1:26" x14ac:dyDescent="0.2">
      <c r="A2427">
        <v>2023</v>
      </c>
      <c r="B2427">
        <v>27</v>
      </c>
      <c r="C2427" t="s">
        <v>35</v>
      </c>
      <c r="D2427">
        <v>45</v>
      </c>
      <c r="E2427">
        <v>8</v>
      </c>
      <c r="F2427">
        <v>41</v>
      </c>
      <c r="G2427">
        <v>6</v>
      </c>
      <c r="H2427">
        <v>850</v>
      </c>
      <c r="I2427">
        <v>355</v>
      </c>
      <c r="J2427">
        <v>1</v>
      </c>
      <c r="K2427">
        <v>0</v>
      </c>
      <c r="L2427">
        <v>244</v>
      </c>
      <c r="M2427">
        <v>139</v>
      </c>
      <c r="N2427">
        <v>7</v>
      </c>
      <c r="O2427" s="11">
        <v>3</v>
      </c>
      <c r="P2427" s="12">
        <v>1699</v>
      </c>
      <c r="Q2427" s="11">
        <v>47</v>
      </c>
      <c r="R2427" t="str">
        <f>_xlfn.CONCAT(Tabel1[[#This Row],[KlubNr]]," - ",Tabel1[[#This Row],[Klubnavn]])</f>
        <v>27 - Vejle Golf Club</v>
      </c>
      <c r="S2427">
        <f>Tabel1[[#This Row],[Fleks mænd]]+Tabel1[[#This Row],[Fleks damer]]</f>
        <v>383</v>
      </c>
      <c r="T2427">
        <f>Tabel1[[#This Row],[Junior drenge]]+Tabel1[[#This Row],[Junior piger]]+Tabel1[[#This Row],[Junior drenge uden banetill.]]+Tabel1[[#This Row],[Junior piger uden banetill.]]+Tabel1[[#This Row],[Senior mænd]]+Tabel1[[#This Row],[Senior damer]]</f>
        <v>1305</v>
      </c>
      <c r="U2427">
        <f>Tabel1[[#This Row],[Junior drenge]]+Tabel1[[#This Row],[Junior piger]]+Tabel1[[#This Row],[Junior drenge uden banetill.]]+Tabel1[[#This Row],[Junior piger uden banetill.]]+Tabel1[[#This Row],[Fleks drenge]]+Tabel1[[#This Row],[Fleks piger]]</f>
        <v>101</v>
      </c>
      <c r="V2427">
        <f>Tabel1[[#This Row],[Senior mænd]]+Tabel1[[#This Row],[Senior damer]]</f>
        <v>1205</v>
      </c>
      <c r="W2427">
        <f>Tabel1[[#This Row],[Langdist mænd]]+Tabel1[[#This Row],[Langdist damer]]</f>
        <v>10</v>
      </c>
      <c r="X2427">
        <f>Tabel1[[#This Row],[I alt]]</f>
        <v>1699</v>
      </c>
      <c r="Y2427">
        <f>Tabel1[[#This Row],[Passive]]</f>
        <v>47</v>
      </c>
      <c r="Z2427">
        <f>Tabel1[[#This Row],[Total Aktive]]+Tabel1[[#This Row],[Total Passive]]</f>
        <v>1746</v>
      </c>
    </row>
    <row r="2428" spans="1:26" x14ac:dyDescent="0.2">
      <c r="A2428">
        <v>2023</v>
      </c>
      <c r="B2428">
        <v>43</v>
      </c>
      <c r="C2428" t="s">
        <v>122</v>
      </c>
      <c r="D2428">
        <v>10</v>
      </c>
      <c r="E2428">
        <v>0</v>
      </c>
      <c r="F2428">
        <v>0</v>
      </c>
      <c r="G2428">
        <v>0</v>
      </c>
      <c r="H2428">
        <v>258</v>
      </c>
      <c r="I2428">
        <v>142</v>
      </c>
      <c r="J2428">
        <v>0</v>
      </c>
      <c r="K2428">
        <v>0</v>
      </c>
      <c r="L2428">
        <v>114</v>
      </c>
      <c r="M2428">
        <v>30</v>
      </c>
      <c r="N2428">
        <v>3</v>
      </c>
      <c r="O2428" s="11">
        <v>2</v>
      </c>
      <c r="P2428" s="12">
        <v>559</v>
      </c>
      <c r="Q2428" s="11">
        <v>35</v>
      </c>
      <c r="R2428" t="str">
        <f>_xlfn.CONCAT(Tabel1[[#This Row],[KlubNr]]," - ",Tabel1[[#This Row],[Klubnavn]])</f>
        <v>43 - Vestfyns Golfklub</v>
      </c>
      <c r="S2428">
        <f>Tabel1[[#This Row],[Fleks mænd]]+Tabel1[[#This Row],[Fleks damer]]</f>
        <v>144</v>
      </c>
      <c r="T2428">
        <f>Tabel1[[#This Row],[Junior drenge]]+Tabel1[[#This Row],[Junior piger]]+Tabel1[[#This Row],[Junior drenge uden banetill.]]+Tabel1[[#This Row],[Junior piger uden banetill.]]+Tabel1[[#This Row],[Senior mænd]]+Tabel1[[#This Row],[Senior damer]]</f>
        <v>410</v>
      </c>
      <c r="U2428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428">
        <f>Tabel1[[#This Row],[Senior mænd]]+Tabel1[[#This Row],[Senior damer]]</f>
        <v>400</v>
      </c>
      <c r="W2428">
        <f>Tabel1[[#This Row],[Langdist mænd]]+Tabel1[[#This Row],[Langdist damer]]</f>
        <v>5</v>
      </c>
      <c r="X2428">
        <f>Tabel1[[#This Row],[I alt]]</f>
        <v>559</v>
      </c>
      <c r="Y2428">
        <f>Tabel1[[#This Row],[Passive]]</f>
        <v>35</v>
      </c>
      <c r="Z2428">
        <f>Tabel1[[#This Row],[Total Aktive]]+Tabel1[[#This Row],[Total Passive]]</f>
        <v>594</v>
      </c>
    </row>
    <row r="2429" spans="1:26" x14ac:dyDescent="0.2">
      <c r="A2429">
        <v>2023</v>
      </c>
      <c r="B2429">
        <v>39</v>
      </c>
      <c r="C2429" t="s">
        <v>54</v>
      </c>
      <c r="D2429">
        <v>38</v>
      </c>
      <c r="E2429">
        <v>7</v>
      </c>
      <c r="F2429">
        <v>30</v>
      </c>
      <c r="G2429">
        <v>10</v>
      </c>
      <c r="H2429">
        <v>592</v>
      </c>
      <c r="I2429">
        <v>199</v>
      </c>
      <c r="J2429">
        <v>2</v>
      </c>
      <c r="K2429">
        <v>0</v>
      </c>
      <c r="L2429">
        <v>284</v>
      </c>
      <c r="M2429">
        <v>180</v>
      </c>
      <c r="N2429">
        <v>24</v>
      </c>
      <c r="O2429" s="11">
        <v>12</v>
      </c>
      <c r="P2429" s="12">
        <v>1378</v>
      </c>
      <c r="Q2429" s="11">
        <v>43</v>
      </c>
      <c r="R2429" t="str">
        <f>_xlfn.CONCAT(Tabel1[[#This Row],[KlubNr]]," - ",Tabel1[[#This Row],[Klubnavn]])</f>
        <v>39 - Viborg Golfklub</v>
      </c>
      <c r="S2429">
        <f>Tabel1[[#This Row],[Fleks mænd]]+Tabel1[[#This Row],[Fleks damer]]</f>
        <v>464</v>
      </c>
      <c r="T2429">
        <f>Tabel1[[#This Row],[Junior drenge]]+Tabel1[[#This Row],[Junior piger]]+Tabel1[[#This Row],[Junior drenge uden banetill.]]+Tabel1[[#This Row],[Junior piger uden banetill.]]+Tabel1[[#This Row],[Senior mænd]]+Tabel1[[#This Row],[Senior damer]]</f>
        <v>876</v>
      </c>
      <c r="U2429">
        <f>Tabel1[[#This Row],[Junior drenge]]+Tabel1[[#This Row],[Junior piger]]+Tabel1[[#This Row],[Junior drenge uden banetill.]]+Tabel1[[#This Row],[Junior piger uden banetill.]]+Tabel1[[#This Row],[Fleks drenge]]+Tabel1[[#This Row],[Fleks piger]]</f>
        <v>87</v>
      </c>
      <c r="V2429">
        <f>Tabel1[[#This Row],[Senior mænd]]+Tabel1[[#This Row],[Senior damer]]</f>
        <v>791</v>
      </c>
      <c r="W2429">
        <f>Tabel1[[#This Row],[Langdist mænd]]+Tabel1[[#This Row],[Langdist damer]]</f>
        <v>36</v>
      </c>
      <c r="X2429">
        <f>Tabel1[[#This Row],[I alt]]</f>
        <v>1378</v>
      </c>
      <c r="Y2429">
        <f>Tabel1[[#This Row],[Passive]]</f>
        <v>43</v>
      </c>
      <c r="Z2429">
        <f>Tabel1[[#This Row],[Total Aktive]]+Tabel1[[#This Row],[Total Passive]]</f>
        <v>1421</v>
      </c>
    </row>
    <row r="2430" spans="1:26" x14ac:dyDescent="0.2">
      <c r="A2430">
        <v>2023</v>
      </c>
      <c r="B2430">
        <v>159</v>
      </c>
      <c r="C2430" t="s">
        <v>237</v>
      </c>
      <c r="D2430">
        <v>23</v>
      </c>
      <c r="E2430">
        <v>6</v>
      </c>
      <c r="F2430">
        <v>11</v>
      </c>
      <c r="G2430">
        <v>3</v>
      </c>
      <c r="H2430">
        <v>425</v>
      </c>
      <c r="I2430">
        <v>109</v>
      </c>
      <c r="J2430">
        <v>0</v>
      </c>
      <c r="K2430">
        <v>0</v>
      </c>
      <c r="L2430">
        <v>88</v>
      </c>
      <c r="M2430">
        <v>15</v>
      </c>
      <c r="N2430">
        <v>8</v>
      </c>
      <c r="O2430" s="11">
        <v>1</v>
      </c>
      <c r="P2430" s="12">
        <v>689</v>
      </c>
      <c r="Q2430" s="11">
        <v>33</v>
      </c>
      <c r="R2430" t="str">
        <f>_xlfn.CONCAT(Tabel1[[#This Row],[KlubNr]]," - ",Tabel1[[#This Row],[Klubnavn]])</f>
        <v>159 - Volstrup Golf Klub</v>
      </c>
      <c r="S2430">
        <f>Tabel1[[#This Row],[Fleks mænd]]+Tabel1[[#This Row],[Fleks damer]]</f>
        <v>103</v>
      </c>
      <c r="T2430">
        <f>Tabel1[[#This Row],[Junior drenge]]+Tabel1[[#This Row],[Junior piger]]+Tabel1[[#This Row],[Junior drenge uden banetill.]]+Tabel1[[#This Row],[Junior piger uden banetill.]]+Tabel1[[#This Row],[Senior mænd]]+Tabel1[[#This Row],[Senior damer]]</f>
        <v>577</v>
      </c>
      <c r="U2430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2430">
        <f>Tabel1[[#This Row],[Senior mænd]]+Tabel1[[#This Row],[Senior damer]]</f>
        <v>534</v>
      </c>
      <c r="W2430">
        <f>Tabel1[[#This Row],[Langdist mænd]]+Tabel1[[#This Row],[Langdist damer]]</f>
        <v>9</v>
      </c>
      <c r="X2430">
        <f>Tabel1[[#This Row],[I alt]]</f>
        <v>689</v>
      </c>
      <c r="Y2430">
        <f>Tabel1[[#This Row],[Passive]]</f>
        <v>33</v>
      </c>
      <c r="Z2430">
        <f>Tabel1[[#This Row],[Total Aktive]]+Tabel1[[#This Row],[Total Passive]]</f>
        <v>722</v>
      </c>
    </row>
    <row r="2431" spans="1:26" x14ac:dyDescent="0.2">
      <c r="A2431">
        <v>2023</v>
      </c>
      <c r="B2431">
        <v>163</v>
      </c>
      <c r="C2431" t="s">
        <v>129</v>
      </c>
      <c r="D2431">
        <v>19</v>
      </c>
      <c r="E2431">
        <v>7</v>
      </c>
      <c r="F2431">
        <v>2</v>
      </c>
      <c r="G2431">
        <v>1</v>
      </c>
      <c r="H2431">
        <v>686</v>
      </c>
      <c r="I2431">
        <v>238</v>
      </c>
      <c r="J2431">
        <v>22</v>
      </c>
      <c r="K2431">
        <v>2</v>
      </c>
      <c r="L2431">
        <v>184</v>
      </c>
      <c r="M2431">
        <v>114</v>
      </c>
      <c r="N2431">
        <v>0</v>
      </c>
      <c r="O2431" s="11">
        <v>0</v>
      </c>
      <c r="P2431" s="12">
        <v>1275</v>
      </c>
      <c r="Q2431" s="11">
        <v>33</v>
      </c>
      <c r="R2431" t="str">
        <f>_xlfn.CONCAT(Tabel1[[#This Row],[KlubNr]]," - ",Tabel1[[#This Row],[Klubnavn]])</f>
        <v>163 - Værebro Golfklub</v>
      </c>
      <c r="S2431">
        <f>Tabel1[[#This Row],[Fleks mænd]]+Tabel1[[#This Row],[Fleks damer]]</f>
        <v>298</v>
      </c>
      <c r="T2431">
        <f>Tabel1[[#This Row],[Junior drenge]]+Tabel1[[#This Row],[Junior piger]]+Tabel1[[#This Row],[Junior drenge uden banetill.]]+Tabel1[[#This Row],[Junior piger uden banetill.]]+Tabel1[[#This Row],[Senior mænd]]+Tabel1[[#This Row],[Senior damer]]</f>
        <v>953</v>
      </c>
      <c r="U2431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2431">
        <f>Tabel1[[#This Row],[Senior mænd]]+Tabel1[[#This Row],[Senior damer]]</f>
        <v>924</v>
      </c>
      <c r="W2431">
        <f>Tabel1[[#This Row],[Langdist mænd]]+Tabel1[[#This Row],[Langdist damer]]</f>
        <v>0</v>
      </c>
      <c r="X2431">
        <f>Tabel1[[#This Row],[I alt]]</f>
        <v>1275</v>
      </c>
      <c r="Y2431">
        <f>Tabel1[[#This Row],[Passive]]</f>
        <v>33</v>
      </c>
      <c r="Z2431">
        <f>Tabel1[[#This Row],[Total Aktive]]+Tabel1[[#This Row],[Total Passive]]</f>
        <v>1308</v>
      </c>
    </row>
    <row r="2432" spans="1:26" x14ac:dyDescent="0.2">
      <c r="A2432">
        <v>2023</v>
      </c>
      <c r="B2432">
        <v>117</v>
      </c>
      <c r="C2432" t="s">
        <v>41</v>
      </c>
      <c r="D2432">
        <v>45</v>
      </c>
      <c r="E2432">
        <v>13</v>
      </c>
      <c r="F2432">
        <v>15</v>
      </c>
      <c r="G2432">
        <v>6</v>
      </c>
      <c r="H2432">
        <v>668</v>
      </c>
      <c r="I2432">
        <v>286</v>
      </c>
      <c r="J2432">
        <v>0</v>
      </c>
      <c r="K2432">
        <v>0</v>
      </c>
      <c r="L2432">
        <v>124</v>
      </c>
      <c r="M2432">
        <v>54</v>
      </c>
      <c r="N2432">
        <v>0</v>
      </c>
      <c r="O2432" s="11">
        <v>0</v>
      </c>
      <c r="P2432" s="12">
        <v>1211</v>
      </c>
      <c r="Q2432" s="11">
        <v>112</v>
      </c>
      <c r="R2432" t="str">
        <f>_xlfn.CONCAT(Tabel1[[#This Row],[KlubNr]]," - ",Tabel1[[#This Row],[Klubnavn]])</f>
        <v>117 - Værløse Golfklub</v>
      </c>
      <c r="S2432">
        <f>Tabel1[[#This Row],[Fleks mænd]]+Tabel1[[#This Row],[Fleks damer]]</f>
        <v>178</v>
      </c>
      <c r="T2432">
        <f>Tabel1[[#This Row],[Junior drenge]]+Tabel1[[#This Row],[Junior piger]]+Tabel1[[#This Row],[Junior drenge uden banetill.]]+Tabel1[[#This Row],[Junior piger uden banetill.]]+Tabel1[[#This Row],[Senior mænd]]+Tabel1[[#This Row],[Senior damer]]</f>
        <v>1033</v>
      </c>
      <c r="U2432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2432">
        <f>Tabel1[[#This Row],[Senior mænd]]+Tabel1[[#This Row],[Senior damer]]</f>
        <v>954</v>
      </c>
      <c r="W2432">
        <f>Tabel1[[#This Row],[Langdist mænd]]+Tabel1[[#This Row],[Langdist damer]]</f>
        <v>0</v>
      </c>
      <c r="X2432">
        <f>Tabel1[[#This Row],[I alt]]</f>
        <v>1211</v>
      </c>
      <c r="Y2432">
        <f>Tabel1[[#This Row],[Passive]]</f>
        <v>112</v>
      </c>
      <c r="Z2432">
        <f>Tabel1[[#This Row],[Total Aktive]]+Tabel1[[#This Row],[Total Passive]]</f>
        <v>1323</v>
      </c>
    </row>
    <row r="2433" spans="1:26" x14ac:dyDescent="0.2">
      <c r="A2433">
        <v>2023</v>
      </c>
      <c r="B2433">
        <v>165</v>
      </c>
      <c r="C2433" t="s">
        <v>194</v>
      </c>
      <c r="D2433">
        <v>1</v>
      </c>
      <c r="E2433">
        <v>0</v>
      </c>
      <c r="F2433">
        <v>0</v>
      </c>
      <c r="G2433">
        <v>0</v>
      </c>
      <c r="H2433">
        <v>90</v>
      </c>
      <c r="I2433">
        <v>39</v>
      </c>
      <c r="J2433">
        <v>0</v>
      </c>
      <c r="K2433">
        <v>0</v>
      </c>
      <c r="L2433">
        <v>105</v>
      </c>
      <c r="M2433">
        <v>28</v>
      </c>
      <c r="N2433">
        <v>10</v>
      </c>
      <c r="O2433" s="11">
        <v>6</v>
      </c>
      <c r="P2433" s="12">
        <v>279</v>
      </c>
      <c r="Q2433" s="11">
        <v>38</v>
      </c>
      <c r="R2433" t="str">
        <f>_xlfn.CONCAT(Tabel1[[#This Row],[KlubNr]]," - ",Tabel1[[#This Row],[Klubnavn]])</f>
        <v>165 - Ærø Golf Klub</v>
      </c>
      <c r="S2433">
        <f>Tabel1[[#This Row],[Fleks mænd]]+Tabel1[[#This Row],[Fleks damer]]</f>
        <v>133</v>
      </c>
      <c r="T2433">
        <f>Tabel1[[#This Row],[Junior drenge]]+Tabel1[[#This Row],[Junior piger]]+Tabel1[[#This Row],[Junior drenge uden banetill.]]+Tabel1[[#This Row],[Junior piger uden banetill.]]+Tabel1[[#This Row],[Senior mænd]]+Tabel1[[#This Row],[Senior damer]]</f>
        <v>130</v>
      </c>
      <c r="U2433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433">
        <f>Tabel1[[#This Row],[Senior mænd]]+Tabel1[[#This Row],[Senior damer]]</f>
        <v>129</v>
      </c>
      <c r="W2433">
        <f>Tabel1[[#This Row],[Langdist mænd]]+Tabel1[[#This Row],[Langdist damer]]</f>
        <v>16</v>
      </c>
      <c r="X2433">
        <f>Tabel1[[#This Row],[I alt]]</f>
        <v>279</v>
      </c>
      <c r="Y2433">
        <f>Tabel1[[#This Row],[Passive]]</f>
        <v>38</v>
      </c>
      <c r="Z2433">
        <f>Tabel1[[#This Row],[Total Aktive]]+Tabel1[[#This Row],[Total Passive]]</f>
        <v>317</v>
      </c>
    </row>
    <row r="2434" spans="1:26" x14ac:dyDescent="0.2">
      <c r="A2434">
        <v>2023</v>
      </c>
      <c r="B2434">
        <v>137</v>
      </c>
      <c r="C2434" t="s">
        <v>128</v>
      </c>
      <c r="D2434">
        <v>5</v>
      </c>
      <c r="E2434">
        <v>0</v>
      </c>
      <c r="F2434">
        <v>0</v>
      </c>
      <c r="G2434">
        <v>0</v>
      </c>
      <c r="H2434">
        <v>204</v>
      </c>
      <c r="I2434">
        <v>84</v>
      </c>
      <c r="J2434">
        <v>1</v>
      </c>
      <c r="K2434">
        <v>0</v>
      </c>
      <c r="L2434">
        <v>577</v>
      </c>
      <c r="M2434">
        <v>146</v>
      </c>
      <c r="N2434">
        <v>25</v>
      </c>
      <c r="O2434" s="11">
        <v>12</v>
      </c>
      <c r="P2434" s="12">
        <v>1054</v>
      </c>
      <c r="Q2434" s="11">
        <v>27</v>
      </c>
      <c r="R2434" t="str">
        <f>_xlfn.CONCAT(Tabel1[[#This Row],[KlubNr]]," - ",Tabel1[[#This Row],[Klubnavn]])</f>
        <v>137 - Øland Golfklub</v>
      </c>
      <c r="S2434">
        <f>Tabel1[[#This Row],[Fleks mænd]]+Tabel1[[#This Row],[Fleks damer]]</f>
        <v>723</v>
      </c>
      <c r="T2434">
        <f>Tabel1[[#This Row],[Junior drenge]]+Tabel1[[#This Row],[Junior piger]]+Tabel1[[#This Row],[Junior drenge uden banetill.]]+Tabel1[[#This Row],[Junior piger uden banetill.]]+Tabel1[[#This Row],[Senior mænd]]+Tabel1[[#This Row],[Senior damer]]</f>
        <v>293</v>
      </c>
      <c r="U2434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434">
        <f>Tabel1[[#This Row],[Senior mænd]]+Tabel1[[#This Row],[Senior damer]]</f>
        <v>288</v>
      </c>
      <c r="W2434">
        <f>Tabel1[[#This Row],[Langdist mænd]]+Tabel1[[#This Row],[Langdist damer]]</f>
        <v>37</v>
      </c>
      <c r="X2434">
        <f>Tabel1[[#This Row],[I alt]]</f>
        <v>1054</v>
      </c>
      <c r="Y2434">
        <f>Tabel1[[#This Row],[Passive]]</f>
        <v>27</v>
      </c>
      <c r="Z2434">
        <f>Tabel1[[#This Row],[Total Aktive]]+Tabel1[[#This Row],[Total Passive]]</f>
        <v>1081</v>
      </c>
    </row>
    <row r="2435" spans="1:26" x14ac:dyDescent="0.2">
      <c r="A2435">
        <v>2023</v>
      </c>
      <c r="B2435">
        <v>99</v>
      </c>
      <c r="C2435" t="s">
        <v>34</v>
      </c>
      <c r="D2435">
        <v>44</v>
      </c>
      <c r="E2435">
        <v>19</v>
      </c>
      <c r="F2435">
        <v>0</v>
      </c>
      <c r="G2435">
        <v>0</v>
      </c>
      <c r="H2435">
        <v>1036</v>
      </c>
      <c r="I2435">
        <v>352</v>
      </c>
      <c r="J2435">
        <v>0</v>
      </c>
      <c r="K2435">
        <v>0</v>
      </c>
      <c r="L2435">
        <v>128</v>
      </c>
      <c r="M2435">
        <v>64</v>
      </c>
      <c r="N2435">
        <v>11</v>
      </c>
      <c r="O2435" s="11">
        <v>3</v>
      </c>
      <c r="P2435" s="12">
        <v>1657</v>
      </c>
      <c r="Q2435" s="11">
        <v>127</v>
      </c>
      <c r="R2435" t="str">
        <f>_xlfn.CONCAT(Tabel1[[#This Row],[KlubNr]]," - ",Tabel1[[#This Row],[Klubnavn]])</f>
        <v>99 - Ørnehøj Golfklub</v>
      </c>
      <c r="S2435">
        <f>Tabel1[[#This Row],[Fleks mænd]]+Tabel1[[#This Row],[Fleks damer]]</f>
        <v>192</v>
      </c>
      <c r="T2435">
        <f>Tabel1[[#This Row],[Junior drenge]]+Tabel1[[#This Row],[Junior piger]]+Tabel1[[#This Row],[Junior drenge uden banetill.]]+Tabel1[[#This Row],[Junior piger uden banetill.]]+Tabel1[[#This Row],[Senior mænd]]+Tabel1[[#This Row],[Senior damer]]</f>
        <v>1451</v>
      </c>
      <c r="U2435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2435">
        <f>Tabel1[[#This Row],[Senior mænd]]+Tabel1[[#This Row],[Senior damer]]</f>
        <v>1388</v>
      </c>
      <c r="W2435">
        <f>Tabel1[[#This Row],[Langdist mænd]]+Tabel1[[#This Row],[Langdist damer]]</f>
        <v>14</v>
      </c>
      <c r="X2435">
        <f>Tabel1[[#This Row],[I alt]]</f>
        <v>1657</v>
      </c>
      <c r="Y2435">
        <f>Tabel1[[#This Row],[Passive]]</f>
        <v>127</v>
      </c>
      <c r="Z2435">
        <f>Tabel1[[#This Row],[Total Aktive]]+Tabel1[[#This Row],[Total Passive]]</f>
        <v>1784</v>
      </c>
    </row>
    <row r="2436" spans="1:26" x14ac:dyDescent="0.2">
      <c r="A2436">
        <v>2023</v>
      </c>
      <c r="B2436">
        <v>149</v>
      </c>
      <c r="C2436" t="s">
        <v>131</v>
      </c>
      <c r="D2436">
        <v>15</v>
      </c>
      <c r="E2436">
        <v>7</v>
      </c>
      <c r="F2436">
        <v>2</v>
      </c>
      <c r="G2436">
        <v>5</v>
      </c>
      <c r="H2436">
        <v>301</v>
      </c>
      <c r="I2436">
        <v>170</v>
      </c>
      <c r="J2436">
        <v>0</v>
      </c>
      <c r="K2436">
        <v>0</v>
      </c>
      <c r="L2436">
        <v>40</v>
      </c>
      <c r="M2436">
        <v>19</v>
      </c>
      <c r="N2436">
        <v>14</v>
      </c>
      <c r="O2436" s="11">
        <v>8</v>
      </c>
      <c r="P2436" s="12">
        <v>581</v>
      </c>
      <c r="Q2436" s="11">
        <v>42</v>
      </c>
      <c r="R2436" t="str">
        <f>_xlfn.CONCAT(Tabel1[[#This Row],[KlubNr]]," - ",Tabel1[[#This Row],[Klubnavn]])</f>
        <v>149 - Aabenraa Golfklub</v>
      </c>
      <c r="S2436">
        <f>Tabel1[[#This Row],[Fleks mænd]]+Tabel1[[#This Row],[Fleks damer]]</f>
        <v>59</v>
      </c>
      <c r="T2436">
        <f>Tabel1[[#This Row],[Junior drenge]]+Tabel1[[#This Row],[Junior piger]]+Tabel1[[#This Row],[Junior drenge uden banetill.]]+Tabel1[[#This Row],[Junior piger uden banetill.]]+Tabel1[[#This Row],[Senior mænd]]+Tabel1[[#This Row],[Senior damer]]</f>
        <v>500</v>
      </c>
      <c r="U2436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2436">
        <f>Tabel1[[#This Row],[Senior mænd]]+Tabel1[[#This Row],[Senior damer]]</f>
        <v>471</v>
      </c>
      <c r="W2436">
        <f>Tabel1[[#This Row],[Langdist mænd]]+Tabel1[[#This Row],[Langdist damer]]</f>
        <v>22</v>
      </c>
      <c r="X2436">
        <f>Tabel1[[#This Row],[I alt]]</f>
        <v>581</v>
      </c>
      <c r="Y2436">
        <f>Tabel1[[#This Row],[Passive]]</f>
        <v>42</v>
      </c>
      <c r="Z2436">
        <f>Tabel1[[#This Row],[Total Aktive]]+Tabel1[[#This Row],[Total Passive]]</f>
        <v>623</v>
      </c>
    </row>
    <row r="2437" spans="1:26" x14ac:dyDescent="0.2">
      <c r="A2437">
        <v>2023</v>
      </c>
      <c r="B2437">
        <v>108</v>
      </c>
      <c r="C2437" t="s">
        <v>87</v>
      </c>
      <c r="D2437">
        <v>15</v>
      </c>
      <c r="E2437">
        <v>1</v>
      </c>
      <c r="F2437">
        <v>4</v>
      </c>
      <c r="G2437">
        <v>0</v>
      </c>
      <c r="H2437">
        <v>387</v>
      </c>
      <c r="I2437">
        <v>146</v>
      </c>
      <c r="J2437">
        <v>0</v>
      </c>
      <c r="K2437">
        <v>0</v>
      </c>
      <c r="L2437">
        <v>13</v>
      </c>
      <c r="M2437">
        <v>7</v>
      </c>
      <c r="N2437">
        <v>4</v>
      </c>
      <c r="O2437" s="11">
        <v>3</v>
      </c>
      <c r="P2437" s="12">
        <v>580</v>
      </c>
      <c r="Q2437" s="11">
        <v>38</v>
      </c>
      <c r="R2437" t="str">
        <f>_xlfn.CONCAT(Tabel1[[#This Row],[KlubNr]]," - ",Tabel1[[#This Row],[Klubnavn]])</f>
        <v>108 - Aabybro Golfklub</v>
      </c>
      <c r="S2437">
        <f>Tabel1[[#This Row],[Fleks mænd]]+Tabel1[[#This Row],[Fleks damer]]</f>
        <v>20</v>
      </c>
      <c r="T2437">
        <f>Tabel1[[#This Row],[Junior drenge]]+Tabel1[[#This Row],[Junior piger]]+Tabel1[[#This Row],[Junior drenge uden banetill.]]+Tabel1[[#This Row],[Junior piger uden banetill.]]+Tabel1[[#This Row],[Senior mænd]]+Tabel1[[#This Row],[Senior damer]]</f>
        <v>553</v>
      </c>
      <c r="U2437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2437">
        <f>Tabel1[[#This Row],[Senior mænd]]+Tabel1[[#This Row],[Senior damer]]</f>
        <v>533</v>
      </c>
      <c r="W2437">
        <f>Tabel1[[#This Row],[Langdist mænd]]+Tabel1[[#This Row],[Langdist damer]]</f>
        <v>7</v>
      </c>
      <c r="X2437">
        <f>Tabel1[[#This Row],[I alt]]</f>
        <v>580</v>
      </c>
      <c r="Y2437">
        <f>Tabel1[[#This Row],[Passive]]</f>
        <v>38</v>
      </c>
      <c r="Z2437">
        <f>Tabel1[[#This Row],[Total Aktive]]+Tabel1[[#This Row],[Total Passive]]</f>
        <v>618</v>
      </c>
    </row>
    <row r="2438" spans="1:26" x14ac:dyDescent="0.2">
      <c r="A2438">
        <v>2023</v>
      </c>
      <c r="B2438">
        <v>2</v>
      </c>
      <c r="C2438" t="s">
        <v>33</v>
      </c>
      <c r="D2438">
        <v>62</v>
      </c>
      <c r="E2438">
        <v>6</v>
      </c>
      <c r="F2438">
        <v>22</v>
      </c>
      <c r="G2438">
        <v>8</v>
      </c>
      <c r="H2438">
        <v>1100</v>
      </c>
      <c r="I2438">
        <v>441</v>
      </c>
      <c r="J2438">
        <v>0</v>
      </c>
      <c r="K2438">
        <v>0</v>
      </c>
      <c r="L2438">
        <v>29</v>
      </c>
      <c r="M2438">
        <v>12</v>
      </c>
      <c r="N2438">
        <v>10</v>
      </c>
      <c r="O2438" s="11">
        <v>4</v>
      </c>
      <c r="P2438" s="12">
        <v>1694</v>
      </c>
      <c r="Q2438" s="11">
        <v>92</v>
      </c>
      <c r="R2438" t="str">
        <f>_xlfn.CONCAT(Tabel1[[#This Row],[KlubNr]]," - ",Tabel1[[#This Row],[Klubnavn]])</f>
        <v>2 - Aalborg Golf Klub</v>
      </c>
      <c r="S2438">
        <f>Tabel1[[#This Row],[Fleks mænd]]+Tabel1[[#This Row],[Fleks damer]]</f>
        <v>41</v>
      </c>
      <c r="T2438">
        <f>Tabel1[[#This Row],[Junior drenge]]+Tabel1[[#This Row],[Junior piger]]+Tabel1[[#This Row],[Junior drenge uden banetill.]]+Tabel1[[#This Row],[Junior piger uden banetill.]]+Tabel1[[#This Row],[Senior mænd]]+Tabel1[[#This Row],[Senior damer]]</f>
        <v>1639</v>
      </c>
      <c r="U2438">
        <f>Tabel1[[#This Row],[Junior drenge]]+Tabel1[[#This Row],[Junior piger]]+Tabel1[[#This Row],[Junior drenge uden banetill.]]+Tabel1[[#This Row],[Junior piger uden banetill.]]+Tabel1[[#This Row],[Fleks drenge]]+Tabel1[[#This Row],[Fleks piger]]</f>
        <v>98</v>
      </c>
      <c r="V2438">
        <f>Tabel1[[#This Row],[Senior mænd]]+Tabel1[[#This Row],[Senior damer]]</f>
        <v>1541</v>
      </c>
      <c r="W2438">
        <f>Tabel1[[#This Row],[Langdist mænd]]+Tabel1[[#This Row],[Langdist damer]]</f>
        <v>14</v>
      </c>
      <c r="X2438">
        <f>Tabel1[[#This Row],[I alt]]</f>
        <v>1694</v>
      </c>
      <c r="Y2438">
        <f>Tabel1[[#This Row],[Passive]]</f>
        <v>92</v>
      </c>
      <c r="Z2438">
        <f>Tabel1[[#This Row],[Total Aktive]]+Tabel1[[#This Row],[Total Passive]]</f>
        <v>1786</v>
      </c>
    </row>
    <row r="2439" spans="1:26" x14ac:dyDescent="0.2">
      <c r="A2439">
        <v>2023</v>
      </c>
      <c r="B2439">
        <v>6</v>
      </c>
      <c r="C2439" t="s">
        <v>57</v>
      </c>
      <c r="D2439">
        <v>50</v>
      </c>
      <c r="E2439">
        <v>13</v>
      </c>
      <c r="F2439">
        <v>0</v>
      </c>
      <c r="G2439">
        <v>0</v>
      </c>
      <c r="H2439">
        <v>738</v>
      </c>
      <c r="I2439">
        <v>300</v>
      </c>
      <c r="J2439">
        <v>0</v>
      </c>
      <c r="K2439">
        <v>0</v>
      </c>
      <c r="L2439">
        <v>48</v>
      </c>
      <c r="M2439">
        <v>23</v>
      </c>
      <c r="N2439">
        <v>12</v>
      </c>
      <c r="O2439" s="11">
        <v>1</v>
      </c>
      <c r="P2439" s="12">
        <v>1185</v>
      </c>
      <c r="Q2439" s="11">
        <v>54</v>
      </c>
      <c r="R2439" t="str">
        <f>_xlfn.CONCAT(Tabel1[[#This Row],[KlubNr]]," - ",Tabel1[[#This Row],[Klubnavn]])</f>
        <v>6 - Aarhus Golf Club</v>
      </c>
      <c r="S2439">
        <f>Tabel1[[#This Row],[Fleks mænd]]+Tabel1[[#This Row],[Fleks damer]]</f>
        <v>71</v>
      </c>
      <c r="T2439">
        <f>Tabel1[[#This Row],[Junior drenge]]+Tabel1[[#This Row],[Junior piger]]+Tabel1[[#This Row],[Junior drenge uden banetill.]]+Tabel1[[#This Row],[Junior piger uden banetill.]]+Tabel1[[#This Row],[Senior mænd]]+Tabel1[[#This Row],[Senior damer]]</f>
        <v>1101</v>
      </c>
      <c r="U2439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2439">
        <f>Tabel1[[#This Row],[Senior mænd]]+Tabel1[[#This Row],[Senior damer]]</f>
        <v>1038</v>
      </c>
      <c r="W2439">
        <f>Tabel1[[#This Row],[Langdist mænd]]+Tabel1[[#This Row],[Langdist damer]]</f>
        <v>13</v>
      </c>
      <c r="X2439">
        <f>Tabel1[[#This Row],[I alt]]</f>
        <v>1185</v>
      </c>
      <c r="Y2439">
        <f>Tabel1[[#This Row],[Passive]]</f>
        <v>54</v>
      </c>
      <c r="Z2439">
        <f>Tabel1[[#This Row],[Total Aktive]]+Tabel1[[#This Row],[Total Passive]]</f>
        <v>1239</v>
      </c>
    </row>
    <row r="2440" spans="1:26" x14ac:dyDescent="0.2">
      <c r="A2440">
        <v>2023</v>
      </c>
      <c r="B2440">
        <v>73</v>
      </c>
      <c r="C2440" t="s">
        <v>68</v>
      </c>
      <c r="D2440">
        <v>25</v>
      </c>
      <c r="E2440">
        <v>2</v>
      </c>
      <c r="F2440">
        <v>30</v>
      </c>
      <c r="G2440">
        <v>11</v>
      </c>
      <c r="H2440">
        <v>690</v>
      </c>
      <c r="I2440">
        <v>202</v>
      </c>
      <c r="J2440">
        <v>2</v>
      </c>
      <c r="K2440">
        <v>2</v>
      </c>
      <c r="L2440">
        <v>353</v>
      </c>
      <c r="M2440">
        <v>139</v>
      </c>
      <c r="N2440">
        <v>1</v>
      </c>
      <c r="O2440" s="11">
        <v>0</v>
      </c>
      <c r="P2440" s="12">
        <v>1457</v>
      </c>
      <c r="Q2440" s="11">
        <v>15</v>
      </c>
      <c r="R2440" t="str">
        <f>_xlfn.CONCAT(Tabel1[[#This Row],[KlubNr]]," - ",Tabel1[[#This Row],[Klubnavn]])</f>
        <v>73 - Aarhus Aadal Golf Club</v>
      </c>
      <c r="S2440">
        <f>Tabel1[[#This Row],[Fleks mænd]]+Tabel1[[#This Row],[Fleks damer]]</f>
        <v>492</v>
      </c>
      <c r="T2440">
        <f>Tabel1[[#This Row],[Junior drenge]]+Tabel1[[#This Row],[Junior piger]]+Tabel1[[#This Row],[Junior drenge uden banetill.]]+Tabel1[[#This Row],[Junior piger uden banetill.]]+Tabel1[[#This Row],[Senior mænd]]+Tabel1[[#This Row],[Senior damer]]</f>
        <v>960</v>
      </c>
      <c r="U2440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2440">
        <f>Tabel1[[#This Row],[Senior mænd]]+Tabel1[[#This Row],[Senior damer]]</f>
        <v>892</v>
      </c>
      <c r="W2440">
        <f>Tabel1[[#This Row],[Langdist mænd]]+Tabel1[[#This Row],[Langdist damer]]</f>
        <v>1</v>
      </c>
      <c r="X2440">
        <f>Tabel1[[#This Row],[I alt]]</f>
        <v>1457</v>
      </c>
      <c r="Y2440">
        <f>Tabel1[[#This Row],[Passive]]</f>
        <v>15</v>
      </c>
      <c r="Z2440">
        <f>Tabel1[[#This Row],[Total Aktive]]+Tabel1[[#This Row],[Total Passive]]</f>
        <v>1472</v>
      </c>
    </row>
    <row r="2441" spans="1:26" x14ac:dyDescent="0.2">
      <c r="A2441">
        <v>2023</v>
      </c>
      <c r="B2441">
        <v>156</v>
      </c>
      <c r="C2441" t="s">
        <v>166</v>
      </c>
      <c r="D2441">
        <v>17</v>
      </c>
      <c r="E2441">
        <v>1</v>
      </c>
      <c r="F2441">
        <v>5</v>
      </c>
      <c r="G2441">
        <v>1</v>
      </c>
      <c r="H2441">
        <v>344</v>
      </c>
      <c r="I2441">
        <v>128</v>
      </c>
      <c r="J2441">
        <v>0</v>
      </c>
      <c r="K2441">
        <v>0</v>
      </c>
      <c r="L2441">
        <v>20</v>
      </c>
      <c r="M2441">
        <v>13</v>
      </c>
      <c r="N2441">
        <v>2</v>
      </c>
      <c r="O2441" s="11">
        <v>0</v>
      </c>
      <c r="P2441" s="12">
        <v>531</v>
      </c>
      <c r="Q2441" s="11">
        <v>23</v>
      </c>
      <c r="R2441" t="str">
        <f>_xlfn.CONCAT(Tabel1[[#This Row],[KlubNr]]," - ",Tabel1[[#This Row],[Klubnavn]])</f>
        <v>156 - Aars Golfklub</v>
      </c>
      <c r="S2441">
        <f>Tabel1[[#This Row],[Fleks mænd]]+Tabel1[[#This Row],[Fleks damer]]</f>
        <v>33</v>
      </c>
      <c r="T2441">
        <f>Tabel1[[#This Row],[Junior drenge]]+Tabel1[[#This Row],[Junior piger]]+Tabel1[[#This Row],[Junior drenge uden banetill.]]+Tabel1[[#This Row],[Junior piger uden banetill.]]+Tabel1[[#This Row],[Senior mænd]]+Tabel1[[#This Row],[Senior damer]]</f>
        <v>496</v>
      </c>
      <c r="U2441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441">
        <f>Tabel1[[#This Row],[Senior mænd]]+Tabel1[[#This Row],[Senior damer]]</f>
        <v>472</v>
      </c>
      <c r="W2441">
        <f>Tabel1[[#This Row],[Langdist mænd]]+Tabel1[[#This Row],[Langdist damer]]</f>
        <v>2</v>
      </c>
      <c r="X2441">
        <f>Tabel1[[#This Row],[I alt]]</f>
        <v>531</v>
      </c>
      <c r="Y2441">
        <f>Tabel1[[#This Row],[Passive]]</f>
        <v>23</v>
      </c>
      <c r="Z2441">
        <f>Tabel1[[#This Row],[Total Aktive]]+Tabel1[[#This Row],[Total Passive]]</f>
        <v>554</v>
      </c>
    </row>
    <row r="2442" spans="1:26" x14ac:dyDescent="0.2">
      <c r="A2442">
        <v>2023</v>
      </c>
      <c r="B2442">
        <v>107</v>
      </c>
      <c r="C2442" t="s">
        <v>156</v>
      </c>
      <c r="D2442">
        <v>10</v>
      </c>
      <c r="E2442">
        <v>3</v>
      </c>
      <c r="F2442">
        <v>6</v>
      </c>
      <c r="G2442">
        <v>1</v>
      </c>
      <c r="H2442">
        <v>249</v>
      </c>
      <c r="I2442">
        <v>90</v>
      </c>
      <c r="J2442">
        <v>0</v>
      </c>
      <c r="K2442">
        <v>0</v>
      </c>
      <c r="L2442">
        <v>28</v>
      </c>
      <c r="M2442">
        <v>12</v>
      </c>
      <c r="N2442">
        <v>12</v>
      </c>
      <c r="O2442" s="11">
        <v>5</v>
      </c>
      <c r="P2442" s="12">
        <v>416</v>
      </c>
      <c r="Q2442" s="11">
        <v>18</v>
      </c>
      <c r="R2442" t="str">
        <f>_xlfn.CONCAT(Tabel1[[#This Row],[KlubNr]]," - ",Tabel1[[#This Row],[Klubnavn]])</f>
        <v>107 - Åskov Golfklub</v>
      </c>
      <c r="S2442">
        <f>Tabel1[[#This Row],[Fleks mænd]]+Tabel1[[#This Row],[Fleks damer]]</f>
        <v>40</v>
      </c>
      <c r="T2442">
        <f>Tabel1[[#This Row],[Junior drenge]]+Tabel1[[#This Row],[Junior piger]]+Tabel1[[#This Row],[Junior drenge uden banetill.]]+Tabel1[[#This Row],[Junior piger uden banetill.]]+Tabel1[[#This Row],[Senior mænd]]+Tabel1[[#This Row],[Senior damer]]</f>
        <v>359</v>
      </c>
      <c r="U2442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2442">
        <f>Tabel1[[#This Row],[Senior mænd]]+Tabel1[[#This Row],[Senior damer]]</f>
        <v>339</v>
      </c>
      <c r="W2442">
        <f>Tabel1[[#This Row],[Langdist mænd]]+Tabel1[[#This Row],[Langdist damer]]</f>
        <v>17</v>
      </c>
      <c r="X2442">
        <f>Tabel1[[#This Row],[I alt]]</f>
        <v>416</v>
      </c>
      <c r="Y2442">
        <f>Tabel1[[#This Row],[Passive]]</f>
        <v>18</v>
      </c>
      <c r="Z2442">
        <f>Tabel1[[#This Row],[Total Aktive]]+Tabel1[[#This Row],[Total Passive]]</f>
        <v>434</v>
      </c>
    </row>
    <row r="2443" spans="1:26" x14ac:dyDescent="0.2">
      <c r="A2443">
        <v>2024</v>
      </c>
      <c r="B2443">
        <v>111</v>
      </c>
      <c r="C2443" t="s">
        <v>140</v>
      </c>
      <c r="D2443">
        <v>5</v>
      </c>
      <c r="E2443">
        <v>2</v>
      </c>
      <c r="F2443">
        <v>0</v>
      </c>
      <c r="G2443">
        <v>0</v>
      </c>
      <c r="H2443">
        <v>278</v>
      </c>
      <c r="I2443">
        <v>122</v>
      </c>
      <c r="J2443">
        <v>0</v>
      </c>
      <c r="K2443">
        <v>0</v>
      </c>
      <c r="L2443">
        <v>75</v>
      </c>
      <c r="M2443">
        <v>22</v>
      </c>
      <c r="N2443">
        <v>1</v>
      </c>
      <c r="O2443" s="11">
        <v>2</v>
      </c>
      <c r="P2443" s="12">
        <f t="shared" ref="P2443:P2506" si="6">SUM(D2443:O2443)</f>
        <v>507</v>
      </c>
      <c r="Q2443" s="7">
        <v>15</v>
      </c>
      <c r="R2443" t="str">
        <f>_xlfn.CONCAT(Tabel1[[#This Row],[KlubNr]]," - ",Tabel1[[#This Row],[Klubnavn]])</f>
        <v>111 - Albertslund Golfklub</v>
      </c>
      <c r="S2443">
        <f>Tabel1[[#This Row],[Fleks mænd]]+Tabel1[[#This Row],[Fleks damer]]</f>
        <v>97</v>
      </c>
      <c r="T2443">
        <f>Tabel1[[#This Row],[Junior drenge]]+Tabel1[[#This Row],[Junior piger]]+Tabel1[[#This Row],[Junior drenge uden banetill.]]+Tabel1[[#This Row],[Junior piger uden banetill.]]+Tabel1[[#This Row],[Senior mænd]]+Tabel1[[#This Row],[Senior damer]]</f>
        <v>407</v>
      </c>
      <c r="U2443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2443">
        <f>Tabel1[[#This Row],[Senior mænd]]+Tabel1[[#This Row],[Senior damer]]</f>
        <v>400</v>
      </c>
      <c r="W2443">
        <f>Tabel1[[#This Row],[Langdist mænd]]+Tabel1[[#This Row],[Langdist damer]]</f>
        <v>3</v>
      </c>
      <c r="X2443">
        <f>Tabel1[[#This Row],[I alt]]</f>
        <v>507</v>
      </c>
      <c r="Y2443">
        <f>Tabel1[[#This Row],[Passive]]</f>
        <v>15</v>
      </c>
      <c r="Z2443">
        <f>Tabel1[[#This Row],[Total Aktive]]+Tabel1[[#This Row],[Total Passive]]</f>
        <v>522</v>
      </c>
    </row>
    <row r="2444" spans="1:26" x14ac:dyDescent="0.2">
      <c r="A2444">
        <v>2024</v>
      </c>
      <c r="B2444">
        <v>125</v>
      </c>
      <c r="C2444" t="s">
        <v>201</v>
      </c>
      <c r="D2444">
        <v>0</v>
      </c>
      <c r="E2444">
        <v>0</v>
      </c>
      <c r="F2444">
        <v>0</v>
      </c>
      <c r="G2444">
        <v>0</v>
      </c>
      <c r="H2444">
        <v>30</v>
      </c>
      <c r="I2444">
        <v>20</v>
      </c>
      <c r="J2444">
        <v>0</v>
      </c>
      <c r="K2444">
        <v>0</v>
      </c>
      <c r="L2444">
        <v>14</v>
      </c>
      <c r="M2444">
        <v>13</v>
      </c>
      <c r="N2444">
        <v>0</v>
      </c>
      <c r="O2444" s="11">
        <v>0</v>
      </c>
      <c r="P2444" s="12">
        <f t="shared" si="6"/>
        <v>77</v>
      </c>
      <c r="Q2444" s="7">
        <v>0</v>
      </c>
      <c r="R2444" t="str">
        <f>_xlfn.CONCAT(Tabel1[[#This Row],[KlubNr]]," - ",Tabel1[[#This Row],[Klubnavn]])</f>
        <v>125 - Arrild Golf Klub</v>
      </c>
      <c r="S2444">
        <f>Tabel1[[#This Row],[Fleks mænd]]+Tabel1[[#This Row],[Fleks damer]]</f>
        <v>27</v>
      </c>
      <c r="T2444">
        <f>Tabel1[[#This Row],[Junior drenge]]+Tabel1[[#This Row],[Junior piger]]+Tabel1[[#This Row],[Junior drenge uden banetill.]]+Tabel1[[#This Row],[Junior piger uden banetill.]]+Tabel1[[#This Row],[Senior mænd]]+Tabel1[[#This Row],[Senior damer]]</f>
        <v>50</v>
      </c>
      <c r="U2444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444">
        <f>Tabel1[[#This Row],[Senior mænd]]+Tabel1[[#This Row],[Senior damer]]</f>
        <v>50</v>
      </c>
      <c r="W2444">
        <f>Tabel1[[#This Row],[Langdist mænd]]+Tabel1[[#This Row],[Langdist damer]]</f>
        <v>0</v>
      </c>
      <c r="X2444">
        <f>Tabel1[[#This Row],[I alt]]</f>
        <v>77</v>
      </c>
      <c r="Y2444">
        <f>Tabel1[[#This Row],[Passive]]</f>
        <v>0</v>
      </c>
      <c r="Z2444">
        <f>Tabel1[[#This Row],[Total Aktive]]+Tabel1[[#This Row],[Total Passive]]</f>
        <v>77</v>
      </c>
    </row>
    <row r="2445" spans="1:26" x14ac:dyDescent="0.2">
      <c r="A2445">
        <v>2024</v>
      </c>
      <c r="B2445">
        <v>9</v>
      </c>
      <c r="C2445" t="s">
        <v>81</v>
      </c>
      <c r="D2445">
        <v>47</v>
      </c>
      <c r="E2445">
        <v>8</v>
      </c>
      <c r="F2445">
        <v>6</v>
      </c>
      <c r="G2445">
        <v>5</v>
      </c>
      <c r="H2445">
        <v>544</v>
      </c>
      <c r="I2445">
        <v>255</v>
      </c>
      <c r="J2445">
        <v>0</v>
      </c>
      <c r="K2445">
        <v>0</v>
      </c>
      <c r="L2445">
        <v>34</v>
      </c>
      <c r="M2445">
        <v>30</v>
      </c>
      <c r="N2445">
        <v>27</v>
      </c>
      <c r="O2445" s="11">
        <v>12</v>
      </c>
      <c r="P2445" s="12">
        <f t="shared" si="6"/>
        <v>968</v>
      </c>
      <c r="Q2445" s="7">
        <v>80</v>
      </c>
      <c r="R2445" t="str">
        <f>_xlfn.CONCAT(Tabel1[[#This Row],[KlubNr]]," - ",Tabel1[[#This Row],[Klubnavn]])</f>
        <v>9 - Asserbo Golf Club</v>
      </c>
      <c r="S2445">
        <f>Tabel1[[#This Row],[Fleks mænd]]+Tabel1[[#This Row],[Fleks damer]]</f>
        <v>64</v>
      </c>
      <c r="T2445">
        <f>Tabel1[[#This Row],[Junior drenge]]+Tabel1[[#This Row],[Junior piger]]+Tabel1[[#This Row],[Junior drenge uden banetill.]]+Tabel1[[#This Row],[Junior piger uden banetill.]]+Tabel1[[#This Row],[Senior mænd]]+Tabel1[[#This Row],[Senior damer]]</f>
        <v>865</v>
      </c>
      <c r="U2445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2445">
        <f>Tabel1[[#This Row],[Senior mænd]]+Tabel1[[#This Row],[Senior damer]]</f>
        <v>799</v>
      </c>
      <c r="W2445">
        <f>Tabel1[[#This Row],[Langdist mænd]]+Tabel1[[#This Row],[Langdist damer]]</f>
        <v>39</v>
      </c>
      <c r="X2445">
        <f>Tabel1[[#This Row],[I alt]]</f>
        <v>968</v>
      </c>
      <c r="Y2445">
        <f>Tabel1[[#This Row],[Passive]]</f>
        <v>80</v>
      </c>
      <c r="Z2445">
        <f>Tabel1[[#This Row],[Total Aktive]]+Tabel1[[#This Row],[Total Passive]]</f>
        <v>1048</v>
      </c>
    </row>
    <row r="2446" spans="1:26" x14ac:dyDescent="0.2">
      <c r="A2446">
        <v>2024</v>
      </c>
      <c r="B2446">
        <v>167</v>
      </c>
      <c r="C2446" t="s">
        <v>173</v>
      </c>
      <c r="D2446">
        <v>7</v>
      </c>
      <c r="E2446">
        <v>0</v>
      </c>
      <c r="F2446">
        <v>2</v>
      </c>
      <c r="G2446">
        <v>0</v>
      </c>
      <c r="H2446">
        <v>273</v>
      </c>
      <c r="I2446">
        <v>97</v>
      </c>
      <c r="J2446">
        <v>0</v>
      </c>
      <c r="K2446">
        <v>0</v>
      </c>
      <c r="L2446">
        <v>62</v>
      </c>
      <c r="M2446">
        <v>43</v>
      </c>
      <c r="N2446">
        <v>12</v>
      </c>
      <c r="O2446" s="11">
        <v>1</v>
      </c>
      <c r="P2446" s="12">
        <f t="shared" si="6"/>
        <v>497</v>
      </c>
      <c r="Q2446" s="7">
        <v>17</v>
      </c>
      <c r="R2446" t="str">
        <f>_xlfn.CONCAT(Tabel1[[#This Row],[KlubNr]]," - ",Tabel1[[#This Row],[Klubnavn]])</f>
        <v>167 - Barløseborg Golfklub</v>
      </c>
      <c r="S2446">
        <f>Tabel1[[#This Row],[Fleks mænd]]+Tabel1[[#This Row],[Fleks damer]]</f>
        <v>105</v>
      </c>
      <c r="T2446">
        <f>Tabel1[[#This Row],[Junior drenge]]+Tabel1[[#This Row],[Junior piger]]+Tabel1[[#This Row],[Junior drenge uden banetill.]]+Tabel1[[#This Row],[Junior piger uden banetill.]]+Tabel1[[#This Row],[Senior mænd]]+Tabel1[[#This Row],[Senior damer]]</f>
        <v>379</v>
      </c>
      <c r="U2446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446">
        <f>Tabel1[[#This Row],[Senior mænd]]+Tabel1[[#This Row],[Senior damer]]</f>
        <v>370</v>
      </c>
      <c r="W2446">
        <f>Tabel1[[#This Row],[Langdist mænd]]+Tabel1[[#This Row],[Langdist damer]]</f>
        <v>13</v>
      </c>
      <c r="X2446">
        <f>Tabel1[[#This Row],[I alt]]</f>
        <v>497</v>
      </c>
      <c r="Y2446">
        <f>Tabel1[[#This Row],[Passive]]</f>
        <v>17</v>
      </c>
      <c r="Z2446">
        <f>Tabel1[[#This Row],[Total Aktive]]+Tabel1[[#This Row],[Total Passive]]</f>
        <v>514</v>
      </c>
    </row>
    <row r="2447" spans="1:26" x14ac:dyDescent="0.2">
      <c r="A2447">
        <v>2024</v>
      </c>
      <c r="B2447">
        <v>128</v>
      </c>
      <c r="C2447" t="s">
        <v>111</v>
      </c>
      <c r="D2447">
        <v>12</v>
      </c>
      <c r="E2447">
        <v>3</v>
      </c>
      <c r="F2447">
        <v>6</v>
      </c>
      <c r="G2447">
        <v>2</v>
      </c>
      <c r="H2447">
        <v>400</v>
      </c>
      <c r="I2447">
        <v>138</v>
      </c>
      <c r="J2447">
        <v>0</v>
      </c>
      <c r="K2447">
        <v>0</v>
      </c>
      <c r="L2447">
        <v>40</v>
      </c>
      <c r="M2447">
        <v>22</v>
      </c>
      <c r="N2447">
        <v>5</v>
      </c>
      <c r="O2447" s="11">
        <v>4</v>
      </c>
      <c r="P2447" s="12">
        <f t="shared" si="6"/>
        <v>632</v>
      </c>
      <c r="Q2447" s="7">
        <v>37</v>
      </c>
      <c r="R2447" t="str">
        <f>_xlfn.CONCAT(Tabel1[[#This Row],[KlubNr]]," - ",Tabel1[[#This Row],[Klubnavn]])</f>
        <v>128 - Benniksgaard Golf Klub</v>
      </c>
      <c r="S2447">
        <f>Tabel1[[#This Row],[Fleks mænd]]+Tabel1[[#This Row],[Fleks damer]]</f>
        <v>62</v>
      </c>
      <c r="T2447">
        <f>Tabel1[[#This Row],[Junior drenge]]+Tabel1[[#This Row],[Junior piger]]+Tabel1[[#This Row],[Junior drenge uden banetill.]]+Tabel1[[#This Row],[Junior piger uden banetill.]]+Tabel1[[#This Row],[Senior mænd]]+Tabel1[[#This Row],[Senior damer]]</f>
        <v>561</v>
      </c>
      <c r="U2447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2447">
        <f>Tabel1[[#This Row],[Senior mænd]]+Tabel1[[#This Row],[Senior damer]]</f>
        <v>538</v>
      </c>
      <c r="W2447">
        <f>Tabel1[[#This Row],[Langdist mænd]]+Tabel1[[#This Row],[Langdist damer]]</f>
        <v>9</v>
      </c>
      <c r="X2447">
        <f>Tabel1[[#This Row],[I alt]]</f>
        <v>632</v>
      </c>
      <c r="Y2447">
        <f>Tabel1[[#This Row],[Passive]]</f>
        <v>37</v>
      </c>
      <c r="Z2447">
        <f>Tabel1[[#This Row],[Total Aktive]]+Tabel1[[#This Row],[Total Passive]]</f>
        <v>669</v>
      </c>
    </row>
    <row r="2448" spans="1:26" x14ac:dyDescent="0.2">
      <c r="A2448">
        <v>2024</v>
      </c>
      <c r="B2448">
        <v>142</v>
      </c>
      <c r="C2448" t="s">
        <v>114</v>
      </c>
      <c r="D2448">
        <v>23</v>
      </c>
      <c r="E2448">
        <v>3</v>
      </c>
      <c r="F2448">
        <v>91</v>
      </c>
      <c r="G2448">
        <v>61</v>
      </c>
      <c r="H2448">
        <v>336</v>
      </c>
      <c r="I2448">
        <v>135</v>
      </c>
      <c r="J2448">
        <v>0</v>
      </c>
      <c r="K2448">
        <v>0</v>
      </c>
      <c r="L2448">
        <v>125</v>
      </c>
      <c r="M2448">
        <v>50</v>
      </c>
      <c r="N2448">
        <v>0</v>
      </c>
      <c r="O2448" s="11">
        <v>0</v>
      </c>
      <c r="P2448" s="12">
        <f t="shared" si="6"/>
        <v>824</v>
      </c>
      <c r="Q2448" s="7">
        <v>2</v>
      </c>
      <c r="R2448" t="str">
        <f>_xlfn.CONCAT(Tabel1[[#This Row],[KlubNr]]," - ",Tabel1[[#This Row],[Klubnavn]])</f>
        <v>142 - Birkemose Golf Club</v>
      </c>
      <c r="S2448">
        <f>Tabel1[[#This Row],[Fleks mænd]]+Tabel1[[#This Row],[Fleks damer]]</f>
        <v>175</v>
      </c>
      <c r="T2448">
        <f>Tabel1[[#This Row],[Junior drenge]]+Tabel1[[#This Row],[Junior piger]]+Tabel1[[#This Row],[Junior drenge uden banetill.]]+Tabel1[[#This Row],[Junior piger uden banetill.]]+Tabel1[[#This Row],[Senior mænd]]+Tabel1[[#This Row],[Senior damer]]</f>
        <v>649</v>
      </c>
      <c r="U2448">
        <f>Tabel1[[#This Row],[Junior drenge]]+Tabel1[[#This Row],[Junior piger]]+Tabel1[[#This Row],[Junior drenge uden banetill.]]+Tabel1[[#This Row],[Junior piger uden banetill.]]+Tabel1[[#This Row],[Fleks drenge]]+Tabel1[[#This Row],[Fleks piger]]</f>
        <v>178</v>
      </c>
      <c r="V2448">
        <f>Tabel1[[#This Row],[Senior mænd]]+Tabel1[[#This Row],[Senior damer]]</f>
        <v>471</v>
      </c>
      <c r="W2448">
        <f>Tabel1[[#This Row],[Langdist mænd]]+Tabel1[[#This Row],[Langdist damer]]</f>
        <v>0</v>
      </c>
      <c r="X2448">
        <f>Tabel1[[#This Row],[I alt]]</f>
        <v>824</v>
      </c>
      <c r="Y2448">
        <f>Tabel1[[#This Row],[Passive]]</f>
        <v>2</v>
      </c>
      <c r="Z2448">
        <f>Tabel1[[#This Row],[Total Aktive]]+Tabel1[[#This Row],[Total Passive]]</f>
        <v>826</v>
      </c>
    </row>
    <row r="2449" spans="1:26" x14ac:dyDescent="0.2">
      <c r="A2449">
        <v>2024</v>
      </c>
      <c r="B2449">
        <v>915</v>
      </c>
      <c r="C2449" t="s">
        <v>221</v>
      </c>
      <c r="D2449">
        <v>8</v>
      </c>
      <c r="E2449">
        <v>2</v>
      </c>
      <c r="F2449">
        <v>1</v>
      </c>
      <c r="G2449">
        <v>1</v>
      </c>
      <c r="H2449">
        <v>140</v>
      </c>
      <c r="I2449">
        <v>73</v>
      </c>
      <c r="J2449">
        <v>0</v>
      </c>
      <c r="K2449">
        <v>0</v>
      </c>
      <c r="L2449">
        <v>172</v>
      </c>
      <c r="M2449">
        <v>79</v>
      </c>
      <c r="N2449">
        <v>45</v>
      </c>
      <c r="O2449" s="11">
        <v>27</v>
      </c>
      <c r="P2449" s="12">
        <f t="shared" si="6"/>
        <v>548</v>
      </c>
      <c r="Q2449" s="7">
        <v>0</v>
      </c>
      <c r="R2449" t="str">
        <f>_xlfn.CONCAT(Tabel1[[#This Row],[KlubNr]]," - ",Tabel1[[#This Row],[Klubnavn]])</f>
        <v>915 - Blokhus Golfcenter A/S</v>
      </c>
      <c r="S2449">
        <f>Tabel1[[#This Row],[Fleks mænd]]+Tabel1[[#This Row],[Fleks damer]]</f>
        <v>251</v>
      </c>
      <c r="T2449">
        <f>Tabel1[[#This Row],[Junior drenge]]+Tabel1[[#This Row],[Junior piger]]+Tabel1[[#This Row],[Junior drenge uden banetill.]]+Tabel1[[#This Row],[Junior piger uden banetill.]]+Tabel1[[#This Row],[Senior mænd]]+Tabel1[[#This Row],[Senior damer]]</f>
        <v>225</v>
      </c>
      <c r="U2449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2449">
        <f>Tabel1[[#This Row],[Senior mænd]]+Tabel1[[#This Row],[Senior damer]]</f>
        <v>213</v>
      </c>
      <c r="W2449">
        <f>Tabel1[[#This Row],[Langdist mænd]]+Tabel1[[#This Row],[Langdist damer]]</f>
        <v>72</v>
      </c>
      <c r="X2449">
        <f>Tabel1[[#This Row],[I alt]]</f>
        <v>548</v>
      </c>
      <c r="Y2449">
        <f>Tabel1[[#This Row],[Passive]]</f>
        <v>0</v>
      </c>
      <c r="Z2449">
        <f>Tabel1[[#This Row],[Total Aktive]]+Tabel1[[#This Row],[Total Passive]]</f>
        <v>548</v>
      </c>
    </row>
    <row r="2450" spans="1:26" x14ac:dyDescent="0.2">
      <c r="A2450">
        <v>2024</v>
      </c>
      <c r="B2450">
        <v>96</v>
      </c>
      <c r="C2450" t="s">
        <v>181</v>
      </c>
      <c r="D2450">
        <v>11</v>
      </c>
      <c r="E2450">
        <v>1</v>
      </c>
      <c r="F2450">
        <v>0</v>
      </c>
      <c r="G2450">
        <v>0</v>
      </c>
      <c r="H2450">
        <v>252</v>
      </c>
      <c r="I2450">
        <v>132</v>
      </c>
      <c r="J2450">
        <v>0</v>
      </c>
      <c r="K2450">
        <v>0</v>
      </c>
      <c r="L2450">
        <v>472</v>
      </c>
      <c r="M2450">
        <v>71</v>
      </c>
      <c r="N2450">
        <v>54</v>
      </c>
      <c r="O2450" s="11">
        <v>19</v>
      </c>
      <c r="P2450" s="12">
        <f t="shared" si="6"/>
        <v>1012</v>
      </c>
      <c r="Q2450" s="7">
        <v>11</v>
      </c>
      <c r="R2450" t="str">
        <f>_xlfn.CONCAT(Tabel1[[#This Row],[KlubNr]]," - ",Tabel1[[#This Row],[Klubnavn]])</f>
        <v>96 - Blåvandshuk Golfklub</v>
      </c>
      <c r="S2450">
        <f>Tabel1[[#This Row],[Fleks mænd]]+Tabel1[[#This Row],[Fleks damer]]</f>
        <v>543</v>
      </c>
      <c r="T2450">
        <f>Tabel1[[#This Row],[Junior drenge]]+Tabel1[[#This Row],[Junior piger]]+Tabel1[[#This Row],[Junior drenge uden banetill.]]+Tabel1[[#This Row],[Junior piger uden banetill.]]+Tabel1[[#This Row],[Senior mænd]]+Tabel1[[#This Row],[Senior damer]]</f>
        <v>396</v>
      </c>
      <c r="U2450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2450">
        <f>Tabel1[[#This Row],[Senior mænd]]+Tabel1[[#This Row],[Senior damer]]</f>
        <v>384</v>
      </c>
      <c r="W2450">
        <f>Tabel1[[#This Row],[Langdist mænd]]+Tabel1[[#This Row],[Langdist damer]]</f>
        <v>73</v>
      </c>
      <c r="X2450">
        <f>Tabel1[[#This Row],[I alt]]</f>
        <v>1012</v>
      </c>
      <c r="Y2450">
        <f>Tabel1[[#This Row],[Passive]]</f>
        <v>11</v>
      </c>
      <c r="Z2450">
        <f>Tabel1[[#This Row],[Total Aktive]]+Tabel1[[#This Row],[Total Passive]]</f>
        <v>1023</v>
      </c>
    </row>
    <row r="2451" spans="1:26" x14ac:dyDescent="0.2">
      <c r="A2451">
        <v>2024</v>
      </c>
      <c r="B2451">
        <v>191</v>
      </c>
      <c r="C2451" t="s">
        <v>204</v>
      </c>
      <c r="D2451">
        <v>2</v>
      </c>
      <c r="E2451">
        <v>0</v>
      </c>
      <c r="F2451">
        <v>1</v>
      </c>
      <c r="G2451">
        <v>0</v>
      </c>
      <c r="H2451">
        <v>184</v>
      </c>
      <c r="I2451">
        <v>84</v>
      </c>
      <c r="J2451">
        <v>0</v>
      </c>
      <c r="K2451">
        <v>0</v>
      </c>
      <c r="L2451">
        <v>9</v>
      </c>
      <c r="M2451">
        <v>5</v>
      </c>
      <c r="N2451">
        <v>0</v>
      </c>
      <c r="O2451" s="11">
        <v>0</v>
      </c>
      <c r="P2451" s="12">
        <f t="shared" si="6"/>
        <v>285</v>
      </c>
      <c r="Q2451" s="7">
        <v>0</v>
      </c>
      <c r="R2451" t="str">
        <f>_xlfn.CONCAT(Tabel1[[#This Row],[KlubNr]]," - ",Tabel1[[#This Row],[Klubnavn]])</f>
        <v>191 - Blåvandshuk Golf Skovklubben</v>
      </c>
      <c r="S2451">
        <f>Tabel1[[#This Row],[Fleks mænd]]+Tabel1[[#This Row],[Fleks damer]]</f>
        <v>14</v>
      </c>
      <c r="T2451">
        <f>Tabel1[[#This Row],[Junior drenge]]+Tabel1[[#This Row],[Junior piger]]+Tabel1[[#This Row],[Junior drenge uden banetill.]]+Tabel1[[#This Row],[Junior piger uden banetill.]]+Tabel1[[#This Row],[Senior mænd]]+Tabel1[[#This Row],[Senior damer]]</f>
        <v>271</v>
      </c>
      <c r="U2451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2451">
        <f>Tabel1[[#This Row],[Senior mænd]]+Tabel1[[#This Row],[Senior damer]]</f>
        <v>268</v>
      </c>
      <c r="W2451">
        <f>Tabel1[[#This Row],[Langdist mænd]]+Tabel1[[#This Row],[Langdist damer]]</f>
        <v>0</v>
      </c>
      <c r="X2451">
        <f>Tabel1[[#This Row],[I alt]]</f>
        <v>285</v>
      </c>
      <c r="Y2451">
        <f>Tabel1[[#This Row],[Passive]]</f>
        <v>0</v>
      </c>
      <c r="Z2451">
        <f>Tabel1[[#This Row],[Total Aktive]]+Tabel1[[#This Row],[Total Passive]]</f>
        <v>285</v>
      </c>
    </row>
    <row r="2452" spans="1:26" x14ac:dyDescent="0.2">
      <c r="A2452">
        <v>2024</v>
      </c>
      <c r="B2452">
        <v>162</v>
      </c>
      <c r="C2452" t="s">
        <v>183</v>
      </c>
      <c r="D2452">
        <v>7</v>
      </c>
      <c r="E2452">
        <v>1</v>
      </c>
      <c r="F2452">
        <v>26</v>
      </c>
      <c r="G2452">
        <v>16</v>
      </c>
      <c r="H2452">
        <v>243</v>
      </c>
      <c r="I2452">
        <v>116</v>
      </c>
      <c r="J2452">
        <v>0</v>
      </c>
      <c r="K2452">
        <v>0</v>
      </c>
      <c r="L2452">
        <v>19</v>
      </c>
      <c r="M2452">
        <v>9</v>
      </c>
      <c r="N2452">
        <v>5</v>
      </c>
      <c r="O2452" s="11">
        <v>2</v>
      </c>
      <c r="P2452" s="12">
        <f t="shared" si="6"/>
        <v>444</v>
      </c>
      <c r="Q2452" s="7">
        <v>3</v>
      </c>
      <c r="R2452" t="str">
        <f>_xlfn.CONCAT(Tabel1[[#This Row],[KlubNr]]," - ",Tabel1[[#This Row],[Klubnavn]])</f>
        <v>162 - Bogense Golfklub</v>
      </c>
      <c r="S2452">
        <f>Tabel1[[#This Row],[Fleks mænd]]+Tabel1[[#This Row],[Fleks damer]]</f>
        <v>28</v>
      </c>
      <c r="T2452">
        <f>Tabel1[[#This Row],[Junior drenge]]+Tabel1[[#This Row],[Junior piger]]+Tabel1[[#This Row],[Junior drenge uden banetill.]]+Tabel1[[#This Row],[Junior piger uden banetill.]]+Tabel1[[#This Row],[Senior mænd]]+Tabel1[[#This Row],[Senior damer]]</f>
        <v>409</v>
      </c>
      <c r="U2452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2452">
        <f>Tabel1[[#This Row],[Senior mænd]]+Tabel1[[#This Row],[Senior damer]]</f>
        <v>359</v>
      </c>
      <c r="W2452">
        <f>Tabel1[[#This Row],[Langdist mænd]]+Tabel1[[#This Row],[Langdist damer]]</f>
        <v>7</v>
      </c>
      <c r="X2452">
        <f>Tabel1[[#This Row],[I alt]]</f>
        <v>444</v>
      </c>
      <c r="Y2452">
        <f>Tabel1[[#This Row],[Passive]]</f>
        <v>3</v>
      </c>
      <c r="Z2452">
        <f>Tabel1[[#This Row],[Total Aktive]]+Tabel1[[#This Row],[Total Passive]]</f>
        <v>447</v>
      </c>
    </row>
    <row r="2453" spans="1:26" x14ac:dyDescent="0.2">
      <c r="A2453">
        <v>2024</v>
      </c>
      <c r="B2453">
        <v>34</v>
      </c>
      <c r="C2453" t="s">
        <v>141</v>
      </c>
      <c r="D2453">
        <v>8</v>
      </c>
      <c r="E2453">
        <v>0</v>
      </c>
      <c r="F2453">
        <v>0</v>
      </c>
      <c r="G2453">
        <v>0</v>
      </c>
      <c r="H2453">
        <v>235</v>
      </c>
      <c r="I2453">
        <v>81</v>
      </c>
      <c r="J2453">
        <v>1</v>
      </c>
      <c r="K2453">
        <v>1</v>
      </c>
      <c r="L2453">
        <v>103</v>
      </c>
      <c r="M2453">
        <v>59</v>
      </c>
      <c r="N2453">
        <v>0</v>
      </c>
      <c r="O2453" s="11">
        <v>0</v>
      </c>
      <c r="P2453" s="12">
        <f t="shared" si="6"/>
        <v>488</v>
      </c>
      <c r="Q2453" s="7">
        <v>16</v>
      </c>
      <c r="R2453" t="str">
        <f>_xlfn.CONCAT(Tabel1[[#This Row],[KlubNr]]," - ",Tabel1[[#This Row],[Klubnavn]])</f>
        <v>34 - Bornholms Golf Klub</v>
      </c>
      <c r="S2453">
        <f>Tabel1[[#This Row],[Fleks mænd]]+Tabel1[[#This Row],[Fleks damer]]</f>
        <v>162</v>
      </c>
      <c r="T2453">
        <f>Tabel1[[#This Row],[Junior drenge]]+Tabel1[[#This Row],[Junior piger]]+Tabel1[[#This Row],[Junior drenge uden banetill.]]+Tabel1[[#This Row],[Junior piger uden banetill.]]+Tabel1[[#This Row],[Senior mænd]]+Tabel1[[#This Row],[Senior damer]]</f>
        <v>324</v>
      </c>
      <c r="U2453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453">
        <f>Tabel1[[#This Row],[Senior mænd]]+Tabel1[[#This Row],[Senior damer]]</f>
        <v>316</v>
      </c>
      <c r="W2453">
        <f>Tabel1[[#This Row],[Langdist mænd]]+Tabel1[[#This Row],[Langdist damer]]</f>
        <v>0</v>
      </c>
      <c r="X2453">
        <f>Tabel1[[#This Row],[I alt]]</f>
        <v>488</v>
      </c>
      <c r="Y2453">
        <f>Tabel1[[#This Row],[Passive]]</f>
        <v>16</v>
      </c>
      <c r="Z2453">
        <f>Tabel1[[#This Row],[Total Aktive]]+Tabel1[[#This Row],[Total Passive]]</f>
        <v>504</v>
      </c>
    </row>
    <row r="2454" spans="1:26" x14ac:dyDescent="0.2">
      <c r="A2454">
        <v>2024</v>
      </c>
      <c r="B2454">
        <v>122</v>
      </c>
      <c r="C2454" t="s">
        <v>137</v>
      </c>
      <c r="D2454">
        <v>20</v>
      </c>
      <c r="E2454">
        <v>5</v>
      </c>
      <c r="F2454">
        <v>7</v>
      </c>
      <c r="G2454">
        <v>2</v>
      </c>
      <c r="H2454">
        <v>423</v>
      </c>
      <c r="I2454">
        <v>158</v>
      </c>
      <c r="J2454">
        <v>0</v>
      </c>
      <c r="K2454">
        <v>0</v>
      </c>
      <c r="L2454">
        <v>74</v>
      </c>
      <c r="M2454">
        <v>30</v>
      </c>
      <c r="N2454">
        <v>3</v>
      </c>
      <c r="O2454" s="11">
        <v>1</v>
      </c>
      <c r="P2454" s="12">
        <f t="shared" si="6"/>
        <v>723</v>
      </c>
      <c r="Q2454" s="7">
        <v>55</v>
      </c>
      <c r="R2454" t="str">
        <f>_xlfn.CONCAT(Tabel1[[#This Row],[KlubNr]]," - ",Tabel1[[#This Row],[Klubnavn]])</f>
        <v>122 - Brande Golfklub</v>
      </c>
      <c r="S2454">
        <f>Tabel1[[#This Row],[Fleks mænd]]+Tabel1[[#This Row],[Fleks damer]]</f>
        <v>104</v>
      </c>
      <c r="T2454">
        <f>Tabel1[[#This Row],[Junior drenge]]+Tabel1[[#This Row],[Junior piger]]+Tabel1[[#This Row],[Junior drenge uden banetill.]]+Tabel1[[#This Row],[Junior piger uden banetill.]]+Tabel1[[#This Row],[Senior mænd]]+Tabel1[[#This Row],[Senior damer]]</f>
        <v>615</v>
      </c>
      <c r="U2454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2454">
        <f>Tabel1[[#This Row],[Senior mænd]]+Tabel1[[#This Row],[Senior damer]]</f>
        <v>581</v>
      </c>
      <c r="W2454">
        <f>Tabel1[[#This Row],[Langdist mænd]]+Tabel1[[#This Row],[Langdist damer]]</f>
        <v>4</v>
      </c>
      <c r="X2454">
        <f>Tabel1[[#This Row],[I alt]]</f>
        <v>723</v>
      </c>
      <c r="Y2454">
        <f>Tabel1[[#This Row],[Passive]]</f>
        <v>55</v>
      </c>
      <c r="Z2454">
        <f>Tabel1[[#This Row],[Total Aktive]]+Tabel1[[#This Row],[Total Passive]]</f>
        <v>778</v>
      </c>
    </row>
    <row r="2455" spans="1:26" x14ac:dyDescent="0.2">
      <c r="A2455">
        <v>2024</v>
      </c>
      <c r="B2455">
        <v>78</v>
      </c>
      <c r="C2455" t="s">
        <v>38</v>
      </c>
      <c r="D2455">
        <v>31</v>
      </c>
      <c r="E2455">
        <v>9</v>
      </c>
      <c r="F2455">
        <v>12</v>
      </c>
      <c r="G2455">
        <v>2</v>
      </c>
      <c r="H2455">
        <v>751</v>
      </c>
      <c r="I2455">
        <v>373</v>
      </c>
      <c r="J2455">
        <v>0</v>
      </c>
      <c r="K2455">
        <v>0</v>
      </c>
      <c r="L2455">
        <v>124</v>
      </c>
      <c r="M2455">
        <v>88</v>
      </c>
      <c r="N2455">
        <v>13</v>
      </c>
      <c r="O2455" s="11">
        <v>4</v>
      </c>
      <c r="P2455" s="12">
        <f t="shared" si="6"/>
        <v>1407</v>
      </c>
      <c r="Q2455" s="7">
        <v>57</v>
      </c>
      <c r="R2455" t="str">
        <f>_xlfn.CONCAT(Tabel1[[#This Row],[KlubNr]]," - ",Tabel1[[#This Row],[Klubnavn]])</f>
        <v>78 - Breinholtgård Golf Klub</v>
      </c>
      <c r="S2455">
        <f>Tabel1[[#This Row],[Fleks mænd]]+Tabel1[[#This Row],[Fleks damer]]</f>
        <v>212</v>
      </c>
      <c r="T2455">
        <f>Tabel1[[#This Row],[Junior drenge]]+Tabel1[[#This Row],[Junior piger]]+Tabel1[[#This Row],[Junior drenge uden banetill.]]+Tabel1[[#This Row],[Junior piger uden banetill.]]+Tabel1[[#This Row],[Senior mænd]]+Tabel1[[#This Row],[Senior damer]]</f>
        <v>1178</v>
      </c>
      <c r="U2455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2455">
        <f>Tabel1[[#This Row],[Senior mænd]]+Tabel1[[#This Row],[Senior damer]]</f>
        <v>1124</v>
      </c>
      <c r="W2455">
        <f>Tabel1[[#This Row],[Langdist mænd]]+Tabel1[[#This Row],[Langdist damer]]</f>
        <v>17</v>
      </c>
      <c r="X2455">
        <f>Tabel1[[#This Row],[I alt]]</f>
        <v>1407</v>
      </c>
      <c r="Y2455">
        <f>Tabel1[[#This Row],[Passive]]</f>
        <v>57</v>
      </c>
      <c r="Z2455">
        <f>Tabel1[[#This Row],[Total Aktive]]+Tabel1[[#This Row],[Total Passive]]</f>
        <v>1464</v>
      </c>
    </row>
    <row r="2456" spans="1:26" x14ac:dyDescent="0.2">
      <c r="A2456">
        <v>2024</v>
      </c>
      <c r="B2456">
        <v>198</v>
      </c>
      <c r="C2456" t="s">
        <v>211</v>
      </c>
      <c r="D2456">
        <v>0</v>
      </c>
      <c r="E2456">
        <v>0</v>
      </c>
      <c r="F2456">
        <v>0</v>
      </c>
      <c r="G2456">
        <v>0</v>
      </c>
      <c r="H2456">
        <v>0</v>
      </c>
      <c r="I2456">
        <v>0</v>
      </c>
      <c r="J2456">
        <v>1</v>
      </c>
      <c r="K2456">
        <v>0</v>
      </c>
      <c r="L2456">
        <v>144</v>
      </c>
      <c r="M2456">
        <v>52</v>
      </c>
      <c r="N2456">
        <v>0</v>
      </c>
      <c r="O2456" s="11">
        <v>0</v>
      </c>
      <c r="P2456" s="12">
        <f t="shared" si="6"/>
        <v>197</v>
      </c>
      <c r="Q2456" s="7">
        <v>0</v>
      </c>
      <c r="R2456" t="str">
        <f>_xlfn.CONCAT(Tabel1[[#This Row],[KlubNr]]," - ",Tabel1[[#This Row],[Klubnavn]])</f>
        <v>198 - Brændeskovgård Golf</v>
      </c>
      <c r="S2456">
        <f>Tabel1[[#This Row],[Fleks mænd]]+Tabel1[[#This Row],[Fleks damer]]</f>
        <v>196</v>
      </c>
      <c r="T2456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2456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456">
        <f>Tabel1[[#This Row],[Senior mænd]]+Tabel1[[#This Row],[Senior damer]]</f>
        <v>0</v>
      </c>
      <c r="W2456">
        <f>Tabel1[[#This Row],[Langdist mænd]]+Tabel1[[#This Row],[Langdist damer]]</f>
        <v>0</v>
      </c>
      <c r="X2456">
        <f>Tabel1[[#This Row],[I alt]]</f>
        <v>197</v>
      </c>
      <c r="Y2456">
        <f>Tabel1[[#This Row],[Passive]]</f>
        <v>0</v>
      </c>
      <c r="Z2456">
        <f>Tabel1[[#This Row],[Total Aktive]]+Tabel1[[#This Row],[Total Passive]]</f>
        <v>197</v>
      </c>
    </row>
    <row r="2457" spans="1:26" x14ac:dyDescent="0.2">
      <c r="A2457">
        <v>2024</v>
      </c>
      <c r="B2457">
        <v>130</v>
      </c>
      <c r="C2457" t="s">
        <v>77</v>
      </c>
      <c r="D2457">
        <v>32</v>
      </c>
      <c r="E2457">
        <v>2</v>
      </c>
      <c r="F2457">
        <v>18</v>
      </c>
      <c r="G2457">
        <v>4</v>
      </c>
      <c r="H2457">
        <v>590</v>
      </c>
      <c r="I2457">
        <v>210</v>
      </c>
      <c r="J2457">
        <v>0</v>
      </c>
      <c r="K2457">
        <v>0</v>
      </c>
      <c r="L2457">
        <v>105</v>
      </c>
      <c r="M2457">
        <v>43</v>
      </c>
      <c r="N2457">
        <v>0</v>
      </c>
      <c r="O2457" s="11">
        <v>0</v>
      </c>
      <c r="P2457" s="12">
        <f t="shared" si="6"/>
        <v>1004</v>
      </c>
      <c r="Q2457" s="7">
        <v>54</v>
      </c>
      <c r="R2457" t="str">
        <f>_xlfn.CONCAT(Tabel1[[#This Row],[KlubNr]]," - ",Tabel1[[#This Row],[Klubnavn]])</f>
        <v>130 - Brøndby Golfklub</v>
      </c>
      <c r="S2457">
        <f>Tabel1[[#This Row],[Fleks mænd]]+Tabel1[[#This Row],[Fleks damer]]</f>
        <v>148</v>
      </c>
      <c r="T2457">
        <f>Tabel1[[#This Row],[Junior drenge]]+Tabel1[[#This Row],[Junior piger]]+Tabel1[[#This Row],[Junior drenge uden banetill.]]+Tabel1[[#This Row],[Junior piger uden banetill.]]+Tabel1[[#This Row],[Senior mænd]]+Tabel1[[#This Row],[Senior damer]]</f>
        <v>856</v>
      </c>
      <c r="U2457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2457">
        <f>Tabel1[[#This Row],[Senior mænd]]+Tabel1[[#This Row],[Senior damer]]</f>
        <v>800</v>
      </c>
      <c r="W2457">
        <f>Tabel1[[#This Row],[Langdist mænd]]+Tabel1[[#This Row],[Langdist damer]]</f>
        <v>0</v>
      </c>
      <c r="X2457">
        <f>Tabel1[[#This Row],[I alt]]</f>
        <v>1004</v>
      </c>
      <c r="Y2457">
        <f>Tabel1[[#This Row],[Passive]]</f>
        <v>54</v>
      </c>
      <c r="Z2457">
        <f>Tabel1[[#This Row],[Total Aktive]]+Tabel1[[#This Row],[Total Passive]]</f>
        <v>1058</v>
      </c>
    </row>
    <row r="2458" spans="1:26" x14ac:dyDescent="0.2">
      <c r="A2458">
        <v>2024</v>
      </c>
      <c r="B2458">
        <v>32</v>
      </c>
      <c r="C2458" t="s">
        <v>61</v>
      </c>
      <c r="D2458">
        <v>28</v>
      </c>
      <c r="E2458">
        <v>2</v>
      </c>
      <c r="F2458">
        <v>17</v>
      </c>
      <c r="G2458">
        <v>3</v>
      </c>
      <c r="H2458">
        <v>665</v>
      </c>
      <c r="I2458">
        <v>228</v>
      </c>
      <c r="J2458">
        <v>0</v>
      </c>
      <c r="K2458">
        <v>0</v>
      </c>
      <c r="L2458">
        <v>84</v>
      </c>
      <c r="M2458">
        <v>51</v>
      </c>
      <c r="N2458">
        <v>12</v>
      </c>
      <c r="O2458" s="11">
        <v>7</v>
      </c>
      <c r="P2458" s="12">
        <f t="shared" si="6"/>
        <v>1097</v>
      </c>
      <c r="Q2458" s="7">
        <v>24</v>
      </c>
      <c r="R2458" t="str">
        <f>_xlfn.CONCAT(Tabel1[[#This Row],[KlubNr]]," - ",Tabel1[[#This Row],[Klubnavn]])</f>
        <v>32 - Brønderslev Golfklub</v>
      </c>
      <c r="S2458">
        <f>Tabel1[[#This Row],[Fleks mænd]]+Tabel1[[#This Row],[Fleks damer]]</f>
        <v>135</v>
      </c>
      <c r="T2458">
        <f>Tabel1[[#This Row],[Junior drenge]]+Tabel1[[#This Row],[Junior piger]]+Tabel1[[#This Row],[Junior drenge uden banetill.]]+Tabel1[[#This Row],[Junior piger uden banetill.]]+Tabel1[[#This Row],[Senior mænd]]+Tabel1[[#This Row],[Senior damer]]</f>
        <v>943</v>
      </c>
      <c r="U2458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2458">
        <f>Tabel1[[#This Row],[Senior mænd]]+Tabel1[[#This Row],[Senior damer]]</f>
        <v>893</v>
      </c>
      <c r="W2458">
        <f>Tabel1[[#This Row],[Langdist mænd]]+Tabel1[[#This Row],[Langdist damer]]</f>
        <v>19</v>
      </c>
      <c r="X2458">
        <f>Tabel1[[#This Row],[I alt]]</f>
        <v>1097</v>
      </c>
      <c r="Y2458">
        <f>Tabel1[[#This Row],[Passive]]</f>
        <v>24</v>
      </c>
      <c r="Z2458">
        <f>Tabel1[[#This Row],[Total Aktive]]+Tabel1[[#This Row],[Total Passive]]</f>
        <v>1121</v>
      </c>
    </row>
    <row r="2459" spans="1:26" x14ac:dyDescent="0.2">
      <c r="A2459">
        <v>2024</v>
      </c>
      <c r="B2459">
        <v>901</v>
      </c>
      <c r="C2459" t="s">
        <v>205</v>
      </c>
      <c r="D2459">
        <v>15</v>
      </c>
      <c r="E2459">
        <v>1</v>
      </c>
      <c r="F2459">
        <v>3</v>
      </c>
      <c r="G2459">
        <v>0</v>
      </c>
      <c r="H2459">
        <v>448</v>
      </c>
      <c r="I2459">
        <v>63</v>
      </c>
      <c r="J2459">
        <v>0</v>
      </c>
      <c r="K2459">
        <v>0</v>
      </c>
      <c r="L2459">
        <v>0</v>
      </c>
      <c r="M2459">
        <v>0</v>
      </c>
      <c r="N2459">
        <v>0</v>
      </c>
      <c r="O2459" s="11">
        <v>0</v>
      </c>
      <c r="P2459" s="12">
        <f t="shared" si="6"/>
        <v>530</v>
      </c>
      <c r="Q2459" s="7">
        <v>0</v>
      </c>
      <c r="R2459" t="str">
        <f>_xlfn.CONCAT(Tabel1[[#This Row],[KlubNr]]," - ",Tabel1[[#This Row],[Klubnavn]])</f>
        <v>901 - City Golf Copenhagen</v>
      </c>
      <c r="S2459">
        <f>Tabel1[[#This Row],[Fleks mænd]]+Tabel1[[#This Row],[Fleks damer]]</f>
        <v>0</v>
      </c>
      <c r="T2459">
        <f>Tabel1[[#This Row],[Junior drenge]]+Tabel1[[#This Row],[Junior piger]]+Tabel1[[#This Row],[Junior drenge uden banetill.]]+Tabel1[[#This Row],[Junior piger uden banetill.]]+Tabel1[[#This Row],[Senior mænd]]+Tabel1[[#This Row],[Senior damer]]</f>
        <v>530</v>
      </c>
      <c r="U2459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2459">
        <f>Tabel1[[#This Row],[Senior mænd]]+Tabel1[[#This Row],[Senior damer]]</f>
        <v>511</v>
      </c>
      <c r="W2459">
        <f>Tabel1[[#This Row],[Langdist mænd]]+Tabel1[[#This Row],[Langdist damer]]</f>
        <v>0</v>
      </c>
      <c r="X2459">
        <f>Tabel1[[#This Row],[I alt]]</f>
        <v>530</v>
      </c>
      <c r="Y2459">
        <f>Tabel1[[#This Row],[Passive]]</f>
        <v>0</v>
      </c>
      <c r="Z2459">
        <f>Tabel1[[#This Row],[Total Aktive]]+Tabel1[[#This Row],[Total Passive]]</f>
        <v>530</v>
      </c>
    </row>
    <row r="2460" spans="1:26" x14ac:dyDescent="0.2">
      <c r="A2460">
        <v>2024</v>
      </c>
      <c r="B2460">
        <v>145</v>
      </c>
      <c r="C2460" t="s">
        <v>60</v>
      </c>
      <c r="D2460">
        <v>19</v>
      </c>
      <c r="E2460">
        <v>1</v>
      </c>
      <c r="F2460">
        <v>0</v>
      </c>
      <c r="G2460">
        <v>0</v>
      </c>
      <c r="H2460">
        <v>693</v>
      </c>
      <c r="I2460">
        <v>214</v>
      </c>
      <c r="J2460">
        <v>0</v>
      </c>
      <c r="K2460">
        <v>0</v>
      </c>
      <c r="L2460">
        <v>0</v>
      </c>
      <c r="M2460">
        <v>0</v>
      </c>
      <c r="N2460">
        <v>0</v>
      </c>
      <c r="O2460" s="11">
        <v>0</v>
      </c>
      <c r="P2460" s="12">
        <f t="shared" si="6"/>
        <v>927</v>
      </c>
      <c r="Q2460" s="7">
        <v>35</v>
      </c>
      <c r="R2460" t="str">
        <f>_xlfn.CONCAT(Tabel1[[#This Row],[KlubNr]]," - ",Tabel1[[#This Row],[Klubnavn]])</f>
        <v>145 - CGC Golf Club</v>
      </c>
      <c r="S2460">
        <f>Tabel1[[#This Row],[Fleks mænd]]+Tabel1[[#This Row],[Fleks damer]]</f>
        <v>0</v>
      </c>
      <c r="T2460">
        <f>Tabel1[[#This Row],[Junior drenge]]+Tabel1[[#This Row],[Junior piger]]+Tabel1[[#This Row],[Junior drenge uden banetill.]]+Tabel1[[#This Row],[Junior piger uden banetill.]]+Tabel1[[#This Row],[Senior mænd]]+Tabel1[[#This Row],[Senior damer]]</f>
        <v>927</v>
      </c>
      <c r="U2460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2460">
        <f>Tabel1[[#This Row],[Senior mænd]]+Tabel1[[#This Row],[Senior damer]]</f>
        <v>907</v>
      </c>
      <c r="W2460">
        <f>Tabel1[[#This Row],[Langdist mænd]]+Tabel1[[#This Row],[Langdist damer]]</f>
        <v>0</v>
      </c>
      <c r="X2460">
        <f>Tabel1[[#This Row],[I alt]]</f>
        <v>927</v>
      </c>
      <c r="Y2460">
        <f>Tabel1[[#This Row],[Passive]]</f>
        <v>35</v>
      </c>
      <c r="Z2460">
        <f>Tabel1[[#This Row],[Total Aktive]]+Tabel1[[#This Row],[Total Passive]]</f>
        <v>962</v>
      </c>
    </row>
    <row r="2461" spans="1:26" x14ac:dyDescent="0.2">
      <c r="A2461">
        <v>2024</v>
      </c>
      <c r="B2461">
        <v>19</v>
      </c>
      <c r="C2461" t="s">
        <v>107</v>
      </c>
      <c r="D2461">
        <v>44</v>
      </c>
      <c r="E2461">
        <v>11</v>
      </c>
      <c r="F2461">
        <v>8</v>
      </c>
      <c r="G2461">
        <v>7</v>
      </c>
      <c r="H2461">
        <v>568</v>
      </c>
      <c r="I2461">
        <v>261</v>
      </c>
      <c r="J2461">
        <v>7</v>
      </c>
      <c r="K2461">
        <v>0</v>
      </c>
      <c r="L2461">
        <v>144</v>
      </c>
      <c r="M2461">
        <v>61</v>
      </c>
      <c r="N2461">
        <v>39</v>
      </c>
      <c r="O2461" s="11">
        <v>13</v>
      </c>
      <c r="P2461" s="12">
        <f t="shared" si="6"/>
        <v>1163</v>
      </c>
      <c r="Q2461" s="7">
        <v>35</v>
      </c>
      <c r="R2461" t="str">
        <f>_xlfn.CONCAT(Tabel1[[#This Row],[KlubNr]]," - ",Tabel1[[#This Row],[Klubnavn]])</f>
        <v>19 - Dejbjerg Golf Klub</v>
      </c>
      <c r="S2461">
        <f>Tabel1[[#This Row],[Fleks mænd]]+Tabel1[[#This Row],[Fleks damer]]</f>
        <v>205</v>
      </c>
      <c r="T2461">
        <f>Tabel1[[#This Row],[Junior drenge]]+Tabel1[[#This Row],[Junior piger]]+Tabel1[[#This Row],[Junior drenge uden banetill.]]+Tabel1[[#This Row],[Junior piger uden banetill.]]+Tabel1[[#This Row],[Senior mænd]]+Tabel1[[#This Row],[Senior damer]]</f>
        <v>899</v>
      </c>
      <c r="U2461">
        <f>Tabel1[[#This Row],[Junior drenge]]+Tabel1[[#This Row],[Junior piger]]+Tabel1[[#This Row],[Junior drenge uden banetill.]]+Tabel1[[#This Row],[Junior piger uden banetill.]]+Tabel1[[#This Row],[Fleks drenge]]+Tabel1[[#This Row],[Fleks piger]]</f>
        <v>77</v>
      </c>
      <c r="V2461">
        <f>Tabel1[[#This Row],[Senior mænd]]+Tabel1[[#This Row],[Senior damer]]</f>
        <v>829</v>
      </c>
      <c r="W2461">
        <f>Tabel1[[#This Row],[Langdist mænd]]+Tabel1[[#This Row],[Langdist damer]]</f>
        <v>52</v>
      </c>
      <c r="X2461">
        <f>Tabel1[[#This Row],[I alt]]</f>
        <v>1163</v>
      </c>
      <c r="Y2461">
        <f>Tabel1[[#This Row],[Passive]]</f>
        <v>35</v>
      </c>
      <c r="Z2461">
        <f>Tabel1[[#This Row],[Total Aktive]]+Tabel1[[#This Row],[Total Passive]]</f>
        <v>1198</v>
      </c>
    </row>
    <row r="2462" spans="1:26" x14ac:dyDescent="0.2">
      <c r="A2462">
        <v>2024</v>
      </c>
      <c r="B2462">
        <v>144</v>
      </c>
      <c r="C2462" t="s">
        <v>124</v>
      </c>
      <c r="D2462">
        <v>13</v>
      </c>
      <c r="E2462">
        <v>2</v>
      </c>
      <c r="F2462">
        <v>17</v>
      </c>
      <c r="G2462">
        <v>11</v>
      </c>
      <c r="H2462">
        <v>321</v>
      </c>
      <c r="I2462">
        <v>110</v>
      </c>
      <c r="J2462">
        <v>0</v>
      </c>
      <c r="K2462">
        <v>0</v>
      </c>
      <c r="L2462">
        <v>100</v>
      </c>
      <c r="M2462">
        <v>58</v>
      </c>
      <c r="N2462">
        <v>42</v>
      </c>
      <c r="O2462" s="11">
        <v>21</v>
      </c>
      <c r="P2462" s="12">
        <f t="shared" si="6"/>
        <v>695</v>
      </c>
      <c r="Q2462" s="7">
        <v>25</v>
      </c>
      <c r="R2462" t="str">
        <f>_xlfn.CONCAT(Tabel1[[#This Row],[KlubNr]]," - ",Tabel1[[#This Row],[Klubnavn]])</f>
        <v>144 - DGC Dragsholm Golf Club</v>
      </c>
      <c r="S2462">
        <f>Tabel1[[#This Row],[Fleks mænd]]+Tabel1[[#This Row],[Fleks damer]]</f>
        <v>158</v>
      </c>
      <c r="T2462">
        <f>Tabel1[[#This Row],[Junior drenge]]+Tabel1[[#This Row],[Junior piger]]+Tabel1[[#This Row],[Junior drenge uden banetill.]]+Tabel1[[#This Row],[Junior piger uden banetill.]]+Tabel1[[#This Row],[Senior mænd]]+Tabel1[[#This Row],[Senior damer]]</f>
        <v>474</v>
      </c>
      <c r="U2462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2462">
        <f>Tabel1[[#This Row],[Senior mænd]]+Tabel1[[#This Row],[Senior damer]]</f>
        <v>431</v>
      </c>
      <c r="W2462">
        <f>Tabel1[[#This Row],[Langdist mænd]]+Tabel1[[#This Row],[Langdist damer]]</f>
        <v>63</v>
      </c>
      <c r="X2462">
        <f>Tabel1[[#This Row],[I alt]]</f>
        <v>695</v>
      </c>
      <c r="Y2462">
        <f>Tabel1[[#This Row],[Passive]]</f>
        <v>25</v>
      </c>
      <c r="Z2462">
        <f>Tabel1[[#This Row],[Total Aktive]]+Tabel1[[#This Row],[Total Passive]]</f>
        <v>720</v>
      </c>
    </row>
    <row r="2463" spans="1:26" x14ac:dyDescent="0.2">
      <c r="A2463">
        <v>2024</v>
      </c>
      <c r="B2463">
        <v>174</v>
      </c>
      <c r="C2463" t="s">
        <v>197</v>
      </c>
      <c r="D2463">
        <v>1</v>
      </c>
      <c r="E2463">
        <v>1</v>
      </c>
      <c r="F2463">
        <v>0</v>
      </c>
      <c r="G2463">
        <v>0</v>
      </c>
      <c r="H2463">
        <v>40</v>
      </c>
      <c r="I2463">
        <v>9</v>
      </c>
      <c r="J2463">
        <v>0</v>
      </c>
      <c r="K2463">
        <v>0</v>
      </c>
      <c r="L2463">
        <v>9</v>
      </c>
      <c r="M2463">
        <v>4</v>
      </c>
      <c r="N2463">
        <v>0</v>
      </c>
      <c r="O2463" s="11">
        <v>0</v>
      </c>
      <c r="P2463" s="12">
        <f t="shared" si="6"/>
        <v>64</v>
      </c>
      <c r="Q2463" s="7">
        <v>0</v>
      </c>
      <c r="R2463" t="str">
        <f>_xlfn.CONCAT(Tabel1[[#This Row],[KlubNr]]," - ",Tabel1[[#This Row],[Klubnavn]])</f>
        <v>174 - Djurs Golfklub</v>
      </c>
      <c r="S2463">
        <f>Tabel1[[#This Row],[Fleks mænd]]+Tabel1[[#This Row],[Fleks damer]]</f>
        <v>13</v>
      </c>
      <c r="T2463">
        <f>Tabel1[[#This Row],[Junior drenge]]+Tabel1[[#This Row],[Junior piger]]+Tabel1[[#This Row],[Junior drenge uden banetill.]]+Tabel1[[#This Row],[Junior piger uden banetill.]]+Tabel1[[#This Row],[Senior mænd]]+Tabel1[[#This Row],[Senior damer]]</f>
        <v>51</v>
      </c>
      <c r="U2463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2463">
        <f>Tabel1[[#This Row],[Senior mænd]]+Tabel1[[#This Row],[Senior damer]]</f>
        <v>49</v>
      </c>
      <c r="W2463">
        <f>Tabel1[[#This Row],[Langdist mænd]]+Tabel1[[#This Row],[Langdist damer]]</f>
        <v>0</v>
      </c>
      <c r="X2463">
        <f>Tabel1[[#This Row],[I alt]]</f>
        <v>64</v>
      </c>
      <c r="Y2463">
        <f>Tabel1[[#This Row],[Passive]]</f>
        <v>0</v>
      </c>
      <c r="Z2463">
        <f>Tabel1[[#This Row],[Total Aktive]]+Tabel1[[#This Row],[Total Passive]]</f>
        <v>64</v>
      </c>
    </row>
    <row r="2464" spans="1:26" x14ac:dyDescent="0.2">
      <c r="A2464">
        <v>2024</v>
      </c>
      <c r="B2464">
        <v>72</v>
      </c>
      <c r="C2464" t="s">
        <v>40</v>
      </c>
      <c r="D2464">
        <v>60</v>
      </c>
      <c r="E2464">
        <v>22</v>
      </c>
      <c r="F2464">
        <v>6</v>
      </c>
      <c r="G2464">
        <v>1</v>
      </c>
      <c r="H2464">
        <v>884</v>
      </c>
      <c r="I2464">
        <v>372</v>
      </c>
      <c r="J2464">
        <v>0</v>
      </c>
      <c r="K2464">
        <v>0</v>
      </c>
      <c r="L2464">
        <v>2</v>
      </c>
      <c r="M2464">
        <v>0</v>
      </c>
      <c r="N2464">
        <v>9</v>
      </c>
      <c r="O2464" s="11">
        <v>3</v>
      </c>
      <c r="P2464" s="12">
        <f t="shared" si="6"/>
        <v>1359</v>
      </c>
      <c r="Q2464" s="7">
        <v>63</v>
      </c>
      <c r="R2464" t="str">
        <f>_xlfn.CONCAT(Tabel1[[#This Row],[KlubNr]]," - ",Tabel1[[#This Row],[Klubnavn]])</f>
        <v>72 - Dragør Golfklub</v>
      </c>
      <c r="S2464">
        <f>Tabel1[[#This Row],[Fleks mænd]]+Tabel1[[#This Row],[Fleks damer]]</f>
        <v>2</v>
      </c>
      <c r="T2464">
        <f>Tabel1[[#This Row],[Junior drenge]]+Tabel1[[#This Row],[Junior piger]]+Tabel1[[#This Row],[Junior drenge uden banetill.]]+Tabel1[[#This Row],[Junior piger uden banetill.]]+Tabel1[[#This Row],[Senior mænd]]+Tabel1[[#This Row],[Senior damer]]</f>
        <v>1345</v>
      </c>
      <c r="U2464">
        <f>Tabel1[[#This Row],[Junior drenge]]+Tabel1[[#This Row],[Junior piger]]+Tabel1[[#This Row],[Junior drenge uden banetill.]]+Tabel1[[#This Row],[Junior piger uden banetill.]]+Tabel1[[#This Row],[Fleks drenge]]+Tabel1[[#This Row],[Fleks piger]]</f>
        <v>89</v>
      </c>
      <c r="V2464">
        <f>Tabel1[[#This Row],[Senior mænd]]+Tabel1[[#This Row],[Senior damer]]</f>
        <v>1256</v>
      </c>
      <c r="W2464">
        <f>Tabel1[[#This Row],[Langdist mænd]]+Tabel1[[#This Row],[Langdist damer]]</f>
        <v>12</v>
      </c>
      <c r="X2464">
        <f>Tabel1[[#This Row],[I alt]]</f>
        <v>1359</v>
      </c>
      <c r="Y2464">
        <f>Tabel1[[#This Row],[Passive]]</f>
        <v>63</v>
      </c>
      <c r="Z2464">
        <f>Tabel1[[#This Row],[Total Aktive]]+Tabel1[[#This Row],[Total Passive]]</f>
        <v>1422</v>
      </c>
    </row>
    <row r="2465" spans="1:26" x14ac:dyDescent="0.2">
      <c r="A2465">
        <v>2024</v>
      </c>
      <c r="B2465">
        <v>197</v>
      </c>
      <c r="C2465" t="s">
        <v>130</v>
      </c>
      <c r="D2465">
        <v>34</v>
      </c>
      <c r="E2465">
        <v>11</v>
      </c>
      <c r="F2465">
        <v>7</v>
      </c>
      <c r="G2465">
        <v>2</v>
      </c>
      <c r="H2465">
        <v>390</v>
      </c>
      <c r="I2465">
        <v>136</v>
      </c>
      <c r="J2465">
        <v>0</v>
      </c>
      <c r="K2465">
        <v>0</v>
      </c>
      <c r="L2465">
        <v>33</v>
      </c>
      <c r="M2465">
        <v>20</v>
      </c>
      <c r="N2465">
        <v>13</v>
      </c>
      <c r="O2465" s="11">
        <v>2</v>
      </c>
      <c r="P2465" s="12">
        <f t="shared" si="6"/>
        <v>648</v>
      </c>
      <c r="Q2465" s="7">
        <v>12</v>
      </c>
      <c r="R2465" t="str">
        <f>_xlfn.CONCAT(Tabel1[[#This Row],[KlubNr]]," - ",Tabel1[[#This Row],[Klubnavn]])</f>
        <v>197 - Dronninglund Golfklub</v>
      </c>
      <c r="S2465">
        <f>Tabel1[[#This Row],[Fleks mænd]]+Tabel1[[#This Row],[Fleks damer]]</f>
        <v>53</v>
      </c>
      <c r="T2465">
        <f>Tabel1[[#This Row],[Junior drenge]]+Tabel1[[#This Row],[Junior piger]]+Tabel1[[#This Row],[Junior drenge uden banetill.]]+Tabel1[[#This Row],[Junior piger uden banetill.]]+Tabel1[[#This Row],[Senior mænd]]+Tabel1[[#This Row],[Senior damer]]</f>
        <v>580</v>
      </c>
      <c r="U2465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2465">
        <f>Tabel1[[#This Row],[Senior mænd]]+Tabel1[[#This Row],[Senior damer]]</f>
        <v>526</v>
      </c>
      <c r="W2465">
        <f>Tabel1[[#This Row],[Langdist mænd]]+Tabel1[[#This Row],[Langdist damer]]</f>
        <v>15</v>
      </c>
      <c r="X2465">
        <f>Tabel1[[#This Row],[I alt]]</f>
        <v>648</v>
      </c>
      <c r="Y2465">
        <f>Tabel1[[#This Row],[Passive]]</f>
        <v>12</v>
      </c>
      <c r="Z2465">
        <f>Tabel1[[#This Row],[Total Aktive]]+Tabel1[[#This Row],[Total Passive]]</f>
        <v>660</v>
      </c>
    </row>
    <row r="2466" spans="1:26" x14ac:dyDescent="0.2">
      <c r="A2466">
        <v>2024</v>
      </c>
      <c r="B2466">
        <v>18</v>
      </c>
      <c r="C2466" t="s">
        <v>157</v>
      </c>
      <c r="D2466">
        <v>18</v>
      </c>
      <c r="E2466">
        <v>1</v>
      </c>
      <c r="F2466">
        <v>0</v>
      </c>
      <c r="G2466">
        <v>0</v>
      </c>
      <c r="H2466">
        <v>192</v>
      </c>
      <c r="I2466">
        <v>123</v>
      </c>
      <c r="J2466">
        <v>0</v>
      </c>
      <c r="K2466">
        <v>0</v>
      </c>
      <c r="L2466">
        <v>32</v>
      </c>
      <c r="M2466">
        <v>15</v>
      </c>
      <c r="N2466">
        <v>4</v>
      </c>
      <c r="O2466" s="11">
        <v>0</v>
      </c>
      <c r="P2466" s="12">
        <f t="shared" si="6"/>
        <v>385</v>
      </c>
      <c r="Q2466" s="7">
        <v>6</v>
      </c>
      <c r="R2466" t="str">
        <f>_xlfn.CONCAT(Tabel1[[#This Row],[KlubNr]]," - ",Tabel1[[#This Row],[Klubnavn]])</f>
        <v>18 - Ebeltoft Golf Club</v>
      </c>
      <c r="S2466">
        <f>Tabel1[[#This Row],[Fleks mænd]]+Tabel1[[#This Row],[Fleks damer]]</f>
        <v>47</v>
      </c>
      <c r="T2466">
        <f>Tabel1[[#This Row],[Junior drenge]]+Tabel1[[#This Row],[Junior piger]]+Tabel1[[#This Row],[Junior drenge uden banetill.]]+Tabel1[[#This Row],[Junior piger uden banetill.]]+Tabel1[[#This Row],[Senior mænd]]+Tabel1[[#This Row],[Senior damer]]</f>
        <v>334</v>
      </c>
      <c r="U2466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2466">
        <f>Tabel1[[#This Row],[Senior mænd]]+Tabel1[[#This Row],[Senior damer]]</f>
        <v>315</v>
      </c>
      <c r="W2466">
        <f>Tabel1[[#This Row],[Langdist mænd]]+Tabel1[[#This Row],[Langdist damer]]</f>
        <v>4</v>
      </c>
      <c r="X2466">
        <f>Tabel1[[#This Row],[I alt]]</f>
        <v>385</v>
      </c>
      <c r="Y2466">
        <f>Tabel1[[#This Row],[Passive]]</f>
        <v>6</v>
      </c>
      <c r="Z2466">
        <f>Tabel1[[#This Row],[Total Aktive]]+Tabel1[[#This Row],[Total Passive]]</f>
        <v>391</v>
      </c>
    </row>
    <row r="2467" spans="1:26" x14ac:dyDescent="0.2">
      <c r="A2467">
        <v>2024</v>
      </c>
      <c r="B2467">
        <v>3</v>
      </c>
      <c r="C2467" t="s">
        <v>32</v>
      </c>
      <c r="D2467">
        <v>66</v>
      </c>
      <c r="E2467">
        <v>17</v>
      </c>
      <c r="F2467">
        <v>1</v>
      </c>
      <c r="G2467">
        <v>0</v>
      </c>
      <c r="H2467">
        <v>957</v>
      </c>
      <c r="I2467">
        <v>391</v>
      </c>
      <c r="J2467">
        <v>0</v>
      </c>
      <c r="K2467">
        <v>0</v>
      </c>
      <c r="L2467">
        <v>106</v>
      </c>
      <c r="M2467">
        <v>47</v>
      </c>
      <c r="N2467">
        <v>4</v>
      </c>
      <c r="O2467" s="11">
        <v>1</v>
      </c>
      <c r="P2467" s="12">
        <f t="shared" si="6"/>
        <v>1590</v>
      </c>
      <c r="Q2467" s="7">
        <v>14</v>
      </c>
      <c r="R2467" t="str">
        <f>_xlfn.CONCAT(Tabel1[[#This Row],[KlubNr]]," - ",Tabel1[[#This Row],[Klubnavn]])</f>
        <v>3 - Esbjerg Golfklub</v>
      </c>
      <c r="S2467">
        <f>Tabel1[[#This Row],[Fleks mænd]]+Tabel1[[#This Row],[Fleks damer]]</f>
        <v>153</v>
      </c>
      <c r="T2467">
        <f>Tabel1[[#This Row],[Junior drenge]]+Tabel1[[#This Row],[Junior piger]]+Tabel1[[#This Row],[Junior drenge uden banetill.]]+Tabel1[[#This Row],[Junior piger uden banetill.]]+Tabel1[[#This Row],[Senior mænd]]+Tabel1[[#This Row],[Senior damer]]</f>
        <v>1432</v>
      </c>
      <c r="U2467">
        <f>Tabel1[[#This Row],[Junior drenge]]+Tabel1[[#This Row],[Junior piger]]+Tabel1[[#This Row],[Junior drenge uden banetill.]]+Tabel1[[#This Row],[Junior piger uden banetill.]]+Tabel1[[#This Row],[Fleks drenge]]+Tabel1[[#This Row],[Fleks piger]]</f>
        <v>84</v>
      </c>
      <c r="V2467">
        <f>Tabel1[[#This Row],[Senior mænd]]+Tabel1[[#This Row],[Senior damer]]</f>
        <v>1348</v>
      </c>
      <c r="W2467">
        <f>Tabel1[[#This Row],[Langdist mænd]]+Tabel1[[#This Row],[Langdist damer]]</f>
        <v>5</v>
      </c>
      <c r="X2467">
        <f>Tabel1[[#This Row],[I alt]]</f>
        <v>1590</v>
      </c>
      <c r="Y2467">
        <f>Tabel1[[#This Row],[Passive]]</f>
        <v>14</v>
      </c>
      <c r="Z2467">
        <f>Tabel1[[#This Row],[Total Aktive]]+Tabel1[[#This Row],[Total Passive]]</f>
        <v>1604</v>
      </c>
    </row>
    <row r="2468" spans="1:26" x14ac:dyDescent="0.2">
      <c r="A2468">
        <v>2024</v>
      </c>
      <c r="B2468">
        <v>106</v>
      </c>
      <c r="C2468" t="s">
        <v>147</v>
      </c>
      <c r="D2468">
        <v>4</v>
      </c>
      <c r="E2468">
        <v>0</v>
      </c>
      <c r="F2468">
        <v>0</v>
      </c>
      <c r="G2468">
        <v>0</v>
      </c>
      <c r="H2468">
        <v>213</v>
      </c>
      <c r="I2468">
        <v>66</v>
      </c>
      <c r="J2468">
        <v>0</v>
      </c>
      <c r="K2468">
        <v>0</v>
      </c>
      <c r="L2468">
        <v>21</v>
      </c>
      <c r="M2468">
        <v>7</v>
      </c>
      <c r="N2468">
        <v>8</v>
      </c>
      <c r="O2468" s="11">
        <v>2</v>
      </c>
      <c r="P2468" s="12">
        <f t="shared" si="6"/>
        <v>321</v>
      </c>
      <c r="Q2468" s="7">
        <v>23</v>
      </c>
      <c r="R2468" t="str">
        <f>_xlfn.CONCAT(Tabel1[[#This Row],[KlubNr]]," - ",Tabel1[[#This Row],[Klubnavn]])</f>
        <v>106 - Falster Golfklub</v>
      </c>
      <c r="S2468">
        <f>Tabel1[[#This Row],[Fleks mænd]]+Tabel1[[#This Row],[Fleks damer]]</f>
        <v>28</v>
      </c>
      <c r="T2468">
        <f>Tabel1[[#This Row],[Junior drenge]]+Tabel1[[#This Row],[Junior piger]]+Tabel1[[#This Row],[Junior drenge uden banetill.]]+Tabel1[[#This Row],[Junior piger uden banetill.]]+Tabel1[[#This Row],[Senior mænd]]+Tabel1[[#This Row],[Senior damer]]</f>
        <v>283</v>
      </c>
      <c r="U2468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2468">
        <f>Tabel1[[#This Row],[Senior mænd]]+Tabel1[[#This Row],[Senior damer]]</f>
        <v>279</v>
      </c>
      <c r="W2468">
        <f>Tabel1[[#This Row],[Langdist mænd]]+Tabel1[[#This Row],[Langdist damer]]</f>
        <v>10</v>
      </c>
      <c r="X2468">
        <f>Tabel1[[#This Row],[I alt]]</f>
        <v>321</v>
      </c>
      <c r="Y2468">
        <f>Tabel1[[#This Row],[Passive]]</f>
        <v>23</v>
      </c>
      <c r="Z2468">
        <f>Tabel1[[#This Row],[Total Aktive]]+Tabel1[[#This Row],[Total Passive]]</f>
        <v>344</v>
      </c>
    </row>
    <row r="2469" spans="1:26" x14ac:dyDescent="0.2">
      <c r="A2469">
        <v>2024</v>
      </c>
      <c r="B2469">
        <v>10</v>
      </c>
      <c r="C2469" t="s">
        <v>70</v>
      </c>
      <c r="D2469">
        <v>19</v>
      </c>
      <c r="E2469">
        <v>4</v>
      </c>
      <c r="F2469">
        <v>0</v>
      </c>
      <c r="G2469">
        <v>0</v>
      </c>
      <c r="H2469">
        <v>143</v>
      </c>
      <c r="I2469">
        <v>78</v>
      </c>
      <c r="J2469">
        <v>0</v>
      </c>
      <c r="K2469">
        <v>0</v>
      </c>
      <c r="L2469">
        <v>33</v>
      </c>
      <c r="M2469">
        <v>8</v>
      </c>
      <c r="N2469">
        <v>77</v>
      </c>
      <c r="O2469" s="11">
        <v>49</v>
      </c>
      <c r="P2469" s="12">
        <f t="shared" si="6"/>
        <v>411</v>
      </c>
      <c r="Q2469" s="7">
        <v>19</v>
      </c>
      <c r="R2469" t="str">
        <f>_xlfn.CONCAT(Tabel1[[#This Row],[KlubNr]]," - ",Tabel1[[#This Row],[Klubnavn]])</f>
        <v>10 - Fanø Vesterhavsbads Golfklub</v>
      </c>
      <c r="S2469">
        <f>Tabel1[[#This Row],[Fleks mænd]]+Tabel1[[#This Row],[Fleks damer]]</f>
        <v>41</v>
      </c>
      <c r="T2469">
        <f>Tabel1[[#This Row],[Junior drenge]]+Tabel1[[#This Row],[Junior piger]]+Tabel1[[#This Row],[Junior drenge uden banetill.]]+Tabel1[[#This Row],[Junior piger uden banetill.]]+Tabel1[[#This Row],[Senior mænd]]+Tabel1[[#This Row],[Senior damer]]</f>
        <v>244</v>
      </c>
      <c r="U2469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2469">
        <f>Tabel1[[#This Row],[Senior mænd]]+Tabel1[[#This Row],[Senior damer]]</f>
        <v>221</v>
      </c>
      <c r="W2469">
        <f>Tabel1[[#This Row],[Langdist mænd]]+Tabel1[[#This Row],[Langdist damer]]</f>
        <v>126</v>
      </c>
      <c r="X2469">
        <f>Tabel1[[#This Row],[I alt]]</f>
        <v>411</v>
      </c>
      <c r="Y2469">
        <f>Tabel1[[#This Row],[Passive]]</f>
        <v>19</v>
      </c>
      <c r="Z2469">
        <f>Tabel1[[#This Row],[Total Aktive]]+Tabel1[[#This Row],[Total Passive]]</f>
        <v>430</v>
      </c>
    </row>
    <row r="2470" spans="1:26" x14ac:dyDescent="0.2">
      <c r="A2470">
        <v>2024</v>
      </c>
      <c r="B2470">
        <v>68</v>
      </c>
      <c r="C2470" t="s">
        <v>45</v>
      </c>
      <c r="D2470">
        <v>34</v>
      </c>
      <c r="E2470">
        <v>6</v>
      </c>
      <c r="F2470">
        <v>10</v>
      </c>
      <c r="G2470">
        <v>0</v>
      </c>
      <c r="H2470">
        <v>536</v>
      </c>
      <c r="I2470">
        <v>263</v>
      </c>
      <c r="J2470">
        <v>0</v>
      </c>
      <c r="K2470">
        <v>0</v>
      </c>
      <c r="L2470">
        <v>23</v>
      </c>
      <c r="M2470">
        <v>23</v>
      </c>
      <c r="N2470">
        <v>0</v>
      </c>
      <c r="O2470" s="11">
        <v>0</v>
      </c>
      <c r="P2470" s="12">
        <f t="shared" si="6"/>
        <v>895</v>
      </c>
      <c r="Q2470" s="7">
        <v>120</v>
      </c>
      <c r="R2470" t="str">
        <f>_xlfn.CONCAT(Tabel1[[#This Row],[KlubNr]]," - ",Tabel1[[#This Row],[Klubnavn]])</f>
        <v>68 - Fredensborg Golf Club</v>
      </c>
      <c r="S2470">
        <f>Tabel1[[#This Row],[Fleks mænd]]+Tabel1[[#This Row],[Fleks damer]]</f>
        <v>46</v>
      </c>
      <c r="T2470">
        <f>Tabel1[[#This Row],[Junior drenge]]+Tabel1[[#This Row],[Junior piger]]+Tabel1[[#This Row],[Junior drenge uden banetill.]]+Tabel1[[#This Row],[Junior piger uden banetill.]]+Tabel1[[#This Row],[Senior mænd]]+Tabel1[[#This Row],[Senior damer]]</f>
        <v>849</v>
      </c>
      <c r="U2470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2470">
        <f>Tabel1[[#This Row],[Senior mænd]]+Tabel1[[#This Row],[Senior damer]]</f>
        <v>799</v>
      </c>
      <c r="W2470">
        <f>Tabel1[[#This Row],[Langdist mænd]]+Tabel1[[#This Row],[Langdist damer]]</f>
        <v>0</v>
      </c>
      <c r="X2470">
        <f>Tabel1[[#This Row],[I alt]]</f>
        <v>895</v>
      </c>
      <c r="Y2470">
        <f>Tabel1[[#This Row],[Passive]]</f>
        <v>120</v>
      </c>
      <c r="Z2470">
        <f>Tabel1[[#This Row],[Total Aktive]]+Tabel1[[#This Row],[Total Passive]]</f>
        <v>1015</v>
      </c>
    </row>
    <row r="2471" spans="1:26" x14ac:dyDescent="0.2">
      <c r="A2471">
        <v>2024</v>
      </c>
      <c r="B2471">
        <v>91</v>
      </c>
      <c r="C2471" t="s">
        <v>90</v>
      </c>
      <c r="D2471">
        <v>22</v>
      </c>
      <c r="E2471">
        <v>2</v>
      </c>
      <c r="F2471">
        <v>4</v>
      </c>
      <c r="G2471">
        <v>1</v>
      </c>
      <c r="H2471">
        <v>587</v>
      </c>
      <c r="I2471">
        <v>240</v>
      </c>
      <c r="J2471">
        <v>0</v>
      </c>
      <c r="K2471">
        <v>0</v>
      </c>
      <c r="L2471">
        <v>121</v>
      </c>
      <c r="M2471">
        <v>84</v>
      </c>
      <c r="N2471">
        <v>1</v>
      </c>
      <c r="O2471" s="11">
        <v>0</v>
      </c>
      <c r="P2471" s="12">
        <f t="shared" si="6"/>
        <v>1062</v>
      </c>
      <c r="Q2471" s="7">
        <v>66</v>
      </c>
      <c r="R2471" t="str">
        <f>_xlfn.CONCAT(Tabel1[[#This Row],[KlubNr]]," - ",Tabel1[[#This Row],[Klubnavn]])</f>
        <v>91 - Fredericia Golf Club</v>
      </c>
      <c r="S2471">
        <f>Tabel1[[#This Row],[Fleks mænd]]+Tabel1[[#This Row],[Fleks damer]]</f>
        <v>205</v>
      </c>
      <c r="T2471">
        <f>Tabel1[[#This Row],[Junior drenge]]+Tabel1[[#This Row],[Junior piger]]+Tabel1[[#This Row],[Junior drenge uden banetill.]]+Tabel1[[#This Row],[Junior piger uden banetill.]]+Tabel1[[#This Row],[Senior mænd]]+Tabel1[[#This Row],[Senior damer]]</f>
        <v>856</v>
      </c>
      <c r="U2471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2471">
        <f>Tabel1[[#This Row],[Senior mænd]]+Tabel1[[#This Row],[Senior damer]]</f>
        <v>827</v>
      </c>
      <c r="W2471">
        <f>Tabel1[[#This Row],[Langdist mænd]]+Tabel1[[#This Row],[Langdist damer]]</f>
        <v>1</v>
      </c>
      <c r="X2471">
        <f>Tabel1[[#This Row],[I alt]]</f>
        <v>1062</v>
      </c>
      <c r="Y2471">
        <f>Tabel1[[#This Row],[Passive]]</f>
        <v>66</v>
      </c>
      <c r="Z2471">
        <f>Tabel1[[#This Row],[Total Aktive]]+Tabel1[[#This Row],[Total Passive]]</f>
        <v>1128</v>
      </c>
    </row>
    <row r="2472" spans="1:26" x14ac:dyDescent="0.2">
      <c r="A2472">
        <v>2024</v>
      </c>
      <c r="B2472">
        <v>116</v>
      </c>
      <c r="C2472" t="s">
        <v>101</v>
      </c>
      <c r="D2472">
        <v>27</v>
      </c>
      <c r="E2472">
        <v>1</v>
      </c>
      <c r="F2472">
        <v>6</v>
      </c>
      <c r="G2472">
        <v>1</v>
      </c>
      <c r="H2472">
        <v>461</v>
      </c>
      <c r="I2472">
        <v>205</v>
      </c>
      <c r="J2472">
        <v>1</v>
      </c>
      <c r="K2472">
        <v>0</v>
      </c>
      <c r="L2472">
        <v>54</v>
      </c>
      <c r="M2472">
        <v>28</v>
      </c>
      <c r="N2472">
        <v>8</v>
      </c>
      <c r="O2472" s="11">
        <v>4</v>
      </c>
      <c r="P2472" s="12">
        <f t="shared" si="6"/>
        <v>796</v>
      </c>
      <c r="Q2472" s="7">
        <v>17</v>
      </c>
      <c r="R2472" t="str">
        <f>_xlfn.CONCAT(Tabel1[[#This Row],[KlubNr]]," - ",Tabel1[[#This Row],[Klubnavn]])</f>
        <v>116 - Frederikshavn Golf Klub</v>
      </c>
      <c r="S2472">
        <f>Tabel1[[#This Row],[Fleks mænd]]+Tabel1[[#This Row],[Fleks damer]]</f>
        <v>82</v>
      </c>
      <c r="T2472">
        <f>Tabel1[[#This Row],[Junior drenge]]+Tabel1[[#This Row],[Junior piger]]+Tabel1[[#This Row],[Junior drenge uden banetill.]]+Tabel1[[#This Row],[Junior piger uden banetill.]]+Tabel1[[#This Row],[Senior mænd]]+Tabel1[[#This Row],[Senior damer]]</f>
        <v>701</v>
      </c>
      <c r="U2472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2472">
        <f>Tabel1[[#This Row],[Senior mænd]]+Tabel1[[#This Row],[Senior damer]]</f>
        <v>666</v>
      </c>
      <c r="W2472">
        <f>Tabel1[[#This Row],[Langdist mænd]]+Tabel1[[#This Row],[Langdist damer]]</f>
        <v>12</v>
      </c>
      <c r="X2472">
        <f>Tabel1[[#This Row],[I alt]]</f>
        <v>796</v>
      </c>
      <c r="Y2472">
        <f>Tabel1[[#This Row],[Passive]]</f>
        <v>17</v>
      </c>
      <c r="Z2472">
        <f>Tabel1[[#This Row],[Total Aktive]]+Tabel1[[#This Row],[Total Passive]]</f>
        <v>813</v>
      </c>
    </row>
    <row r="2473" spans="1:26" x14ac:dyDescent="0.2">
      <c r="A2473">
        <v>2024</v>
      </c>
      <c r="B2473">
        <v>46</v>
      </c>
      <c r="C2473" t="s">
        <v>75</v>
      </c>
      <c r="D2473">
        <v>31</v>
      </c>
      <c r="E2473">
        <v>1</v>
      </c>
      <c r="F2473">
        <v>16</v>
      </c>
      <c r="G2473">
        <v>5</v>
      </c>
      <c r="H2473">
        <v>490</v>
      </c>
      <c r="I2473">
        <v>212</v>
      </c>
      <c r="J2473">
        <v>0</v>
      </c>
      <c r="K2473">
        <v>0</v>
      </c>
      <c r="L2473">
        <v>148</v>
      </c>
      <c r="M2473">
        <v>73</v>
      </c>
      <c r="N2473">
        <v>8</v>
      </c>
      <c r="O2473" s="11">
        <v>2</v>
      </c>
      <c r="P2473" s="12">
        <f t="shared" si="6"/>
        <v>986</v>
      </c>
      <c r="Q2473" s="7">
        <v>23</v>
      </c>
      <c r="R2473" t="str">
        <f>_xlfn.CONCAT(Tabel1[[#This Row],[KlubNr]]," - ",Tabel1[[#This Row],[Klubnavn]])</f>
        <v>46 - Frederikssund Golfklub</v>
      </c>
      <c r="S2473">
        <f>Tabel1[[#This Row],[Fleks mænd]]+Tabel1[[#This Row],[Fleks damer]]</f>
        <v>221</v>
      </c>
      <c r="T2473">
        <f>Tabel1[[#This Row],[Junior drenge]]+Tabel1[[#This Row],[Junior piger]]+Tabel1[[#This Row],[Junior drenge uden banetill.]]+Tabel1[[#This Row],[Junior piger uden banetill.]]+Tabel1[[#This Row],[Senior mænd]]+Tabel1[[#This Row],[Senior damer]]</f>
        <v>755</v>
      </c>
      <c r="U2473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2473">
        <f>Tabel1[[#This Row],[Senior mænd]]+Tabel1[[#This Row],[Senior damer]]</f>
        <v>702</v>
      </c>
      <c r="W2473">
        <f>Tabel1[[#This Row],[Langdist mænd]]+Tabel1[[#This Row],[Langdist damer]]</f>
        <v>10</v>
      </c>
      <c r="X2473">
        <f>Tabel1[[#This Row],[I alt]]</f>
        <v>986</v>
      </c>
      <c r="Y2473">
        <f>Tabel1[[#This Row],[Passive]]</f>
        <v>23</v>
      </c>
      <c r="Z2473">
        <f>Tabel1[[#This Row],[Total Aktive]]+Tabel1[[#This Row],[Total Passive]]</f>
        <v>1009</v>
      </c>
    </row>
    <row r="2474" spans="1:26" x14ac:dyDescent="0.2">
      <c r="A2474">
        <v>2024</v>
      </c>
      <c r="B2474">
        <v>44</v>
      </c>
      <c r="C2474" t="s">
        <v>26</v>
      </c>
      <c r="D2474">
        <v>72</v>
      </c>
      <c r="E2474">
        <v>21</v>
      </c>
      <c r="F2474">
        <v>24</v>
      </c>
      <c r="G2474">
        <v>5</v>
      </c>
      <c r="H2474">
        <v>1083</v>
      </c>
      <c r="I2474">
        <v>435</v>
      </c>
      <c r="J2474">
        <v>3</v>
      </c>
      <c r="K2474">
        <v>0</v>
      </c>
      <c r="L2474">
        <v>126</v>
      </c>
      <c r="M2474">
        <v>138</v>
      </c>
      <c r="N2474">
        <v>0</v>
      </c>
      <c r="O2474" s="11">
        <v>0</v>
      </c>
      <c r="P2474" s="12">
        <f t="shared" si="6"/>
        <v>1907</v>
      </c>
      <c r="Q2474" s="7">
        <v>171</v>
      </c>
      <c r="R2474" t="str">
        <f>_xlfn.CONCAT(Tabel1[[#This Row],[KlubNr]]," - ",Tabel1[[#This Row],[Klubnavn]])</f>
        <v>44 - Furesø Golfklub</v>
      </c>
      <c r="S2474">
        <f>Tabel1[[#This Row],[Fleks mænd]]+Tabel1[[#This Row],[Fleks damer]]</f>
        <v>264</v>
      </c>
      <c r="T2474">
        <f>Tabel1[[#This Row],[Junior drenge]]+Tabel1[[#This Row],[Junior piger]]+Tabel1[[#This Row],[Junior drenge uden banetill.]]+Tabel1[[#This Row],[Junior piger uden banetill.]]+Tabel1[[#This Row],[Senior mænd]]+Tabel1[[#This Row],[Senior damer]]</f>
        <v>1640</v>
      </c>
      <c r="U2474">
        <f>Tabel1[[#This Row],[Junior drenge]]+Tabel1[[#This Row],[Junior piger]]+Tabel1[[#This Row],[Junior drenge uden banetill.]]+Tabel1[[#This Row],[Junior piger uden banetill.]]+Tabel1[[#This Row],[Fleks drenge]]+Tabel1[[#This Row],[Fleks piger]]</f>
        <v>125</v>
      </c>
      <c r="V2474">
        <f>Tabel1[[#This Row],[Senior mænd]]+Tabel1[[#This Row],[Senior damer]]</f>
        <v>1518</v>
      </c>
      <c r="W2474">
        <f>Tabel1[[#This Row],[Langdist mænd]]+Tabel1[[#This Row],[Langdist damer]]</f>
        <v>0</v>
      </c>
      <c r="X2474">
        <f>Tabel1[[#This Row],[I alt]]</f>
        <v>1907</v>
      </c>
      <c r="Y2474">
        <f>Tabel1[[#This Row],[Passive]]</f>
        <v>171</v>
      </c>
      <c r="Z2474">
        <f>Tabel1[[#This Row],[Total Aktive]]+Tabel1[[#This Row],[Total Passive]]</f>
        <v>2078</v>
      </c>
    </row>
    <row r="2475" spans="1:26" x14ac:dyDescent="0.2">
      <c r="A2475">
        <v>2024</v>
      </c>
      <c r="B2475">
        <v>62</v>
      </c>
      <c r="C2475" t="s">
        <v>148</v>
      </c>
      <c r="D2475">
        <v>11</v>
      </c>
      <c r="E2475">
        <v>2</v>
      </c>
      <c r="F2475">
        <v>0</v>
      </c>
      <c r="G2475">
        <v>4</v>
      </c>
      <c r="H2475">
        <v>248</v>
      </c>
      <c r="I2475">
        <v>135</v>
      </c>
      <c r="J2475">
        <v>0</v>
      </c>
      <c r="K2475">
        <v>0</v>
      </c>
      <c r="L2475">
        <v>68</v>
      </c>
      <c r="M2475">
        <v>25</v>
      </c>
      <c r="N2475">
        <v>7</v>
      </c>
      <c r="O2475" s="11">
        <v>2</v>
      </c>
      <c r="P2475" s="12">
        <f t="shared" si="6"/>
        <v>502</v>
      </c>
      <c r="Q2475" s="7">
        <v>33</v>
      </c>
      <c r="R2475" t="str">
        <f>_xlfn.CONCAT(Tabel1[[#This Row],[KlubNr]]," - ",Tabel1[[#This Row],[Klubnavn]])</f>
        <v>62 - Faaborg Golfklub</v>
      </c>
      <c r="S2475">
        <f>Tabel1[[#This Row],[Fleks mænd]]+Tabel1[[#This Row],[Fleks damer]]</f>
        <v>93</v>
      </c>
      <c r="T2475">
        <f>Tabel1[[#This Row],[Junior drenge]]+Tabel1[[#This Row],[Junior piger]]+Tabel1[[#This Row],[Junior drenge uden banetill.]]+Tabel1[[#This Row],[Junior piger uden banetill.]]+Tabel1[[#This Row],[Senior mænd]]+Tabel1[[#This Row],[Senior damer]]</f>
        <v>400</v>
      </c>
      <c r="U2475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2475">
        <f>Tabel1[[#This Row],[Senior mænd]]+Tabel1[[#This Row],[Senior damer]]</f>
        <v>383</v>
      </c>
      <c r="W2475">
        <f>Tabel1[[#This Row],[Langdist mænd]]+Tabel1[[#This Row],[Langdist damer]]</f>
        <v>9</v>
      </c>
      <c r="X2475">
        <f>Tabel1[[#This Row],[I alt]]</f>
        <v>502</v>
      </c>
      <c r="Y2475">
        <f>Tabel1[[#This Row],[Passive]]</f>
        <v>33</v>
      </c>
      <c r="Z2475">
        <f>Tabel1[[#This Row],[Total Aktive]]+Tabel1[[#This Row],[Total Passive]]</f>
        <v>535</v>
      </c>
    </row>
    <row r="2476" spans="1:26" x14ac:dyDescent="0.2">
      <c r="A2476">
        <v>2024</v>
      </c>
      <c r="B2476">
        <v>25</v>
      </c>
      <c r="C2476" t="s">
        <v>69</v>
      </c>
      <c r="D2476">
        <v>17</v>
      </c>
      <c r="E2476">
        <v>3</v>
      </c>
      <c r="F2476">
        <v>1</v>
      </c>
      <c r="G2476">
        <v>0</v>
      </c>
      <c r="H2476">
        <v>549</v>
      </c>
      <c r="I2476">
        <v>282</v>
      </c>
      <c r="J2476">
        <v>0</v>
      </c>
      <c r="K2476">
        <v>0</v>
      </c>
      <c r="L2476">
        <v>84</v>
      </c>
      <c r="M2476">
        <v>57</v>
      </c>
      <c r="N2476">
        <v>0</v>
      </c>
      <c r="O2476" s="11">
        <v>0</v>
      </c>
      <c r="P2476" s="12">
        <f t="shared" si="6"/>
        <v>993</v>
      </c>
      <c r="Q2476" s="7">
        <v>99</v>
      </c>
      <c r="R2476" t="str">
        <f>_xlfn.CONCAT(Tabel1[[#This Row],[KlubNr]]," - ",Tabel1[[#This Row],[Klubnavn]])</f>
        <v>25 - Gilleleje Golfklub</v>
      </c>
      <c r="S2476">
        <f>Tabel1[[#This Row],[Fleks mænd]]+Tabel1[[#This Row],[Fleks damer]]</f>
        <v>141</v>
      </c>
      <c r="T2476">
        <f>Tabel1[[#This Row],[Junior drenge]]+Tabel1[[#This Row],[Junior piger]]+Tabel1[[#This Row],[Junior drenge uden banetill.]]+Tabel1[[#This Row],[Junior piger uden banetill.]]+Tabel1[[#This Row],[Senior mænd]]+Tabel1[[#This Row],[Senior damer]]</f>
        <v>852</v>
      </c>
      <c r="U2476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2476">
        <f>Tabel1[[#This Row],[Senior mænd]]+Tabel1[[#This Row],[Senior damer]]</f>
        <v>831</v>
      </c>
      <c r="W2476">
        <f>Tabel1[[#This Row],[Langdist mænd]]+Tabel1[[#This Row],[Langdist damer]]</f>
        <v>0</v>
      </c>
      <c r="X2476">
        <f>Tabel1[[#This Row],[I alt]]</f>
        <v>993</v>
      </c>
      <c r="Y2476">
        <f>Tabel1[[#This Row],[Passive]]</f>
        <v>99</v>
      </c>
      <c r="Z2476">
        <f>Tabel1[[#This Row],[Total Aktive]]+Tabel1[[#This Row],[Total Passive]]</f>
        <v>1092</v>
      </c>
    </row>
    <row r="2477" spans="1:26" x14ac:dyDescent="0.2">
      <c r="A2477">
        <v>2024</v>
      </c>
      <c r="B2477">
        <v>86</v>
      </c>
      <c r="C2477" t="s">
        <v>125</v>
      </c>
      <c r="D2477">
        <v>18</v>
      </c>
      <c r="E2477">
        <v>0</v>
      </c>
      <c r="F2477">
        <v>5</v>
      </c>
      <c r="G2477">
        <v>1</v>
      </c>
      <c r="H2477">
        <v>390</v>
      </c>
      <c r="I2477">
        <v>169</v>
      </c>
      <c r="J2477">
        <v>0</v>
      </c>
      <c r="K2477">
        <v>0</v>
      </c>
      <c r="L2477">
        <v>51</v>
      </c>
      <c r="M2477">
        <v>21</v>
      </c>
      <c r="N2477">
        <v>5</v>
      </c>
      <c r="O2477" s="11">
        <v>2</v>
      </c>
      <c r="P2477" s="12">
        <f t="shared" si="6"/>
        <v>662</v>
      </c>
      <c r="Q2477" s="7">
        <v>82</v>
      </c>
      <c r="R2477" t="str">
        <f>_xlfn.CONCAT(Tabel1[[#This Row],[KlubNr]]," - ",Tabel1[[#This Row],[Klubnavn]])</f>
        <v>86 - Give Golfklub</v>
      </c>
      <c r="S2477">
        <f>Tabel1[[#This Row],[Fleks mænd]]+Tabel1[[#This Row],[Fleks damer]]</f>
        <v>72</v>
      </c>
      <c r="T2477">
        <f>Tabel1[[#This Row],[Junior drenge]]+Tabel1[[#This Row],[Junior piger]]+Tabel1[[#This Row],[Junior drenge uden banetill.]]+Tabel1[[#This Row],[Junior piger uden banetill.]]+Tabel1[[#This Row],[Senior mænd]]+Tabel1[[#This Row],[Senior damer]]</f>
        <v>583</v>
      </c>
      <c r="U2477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477">
        <f>Tabel1[[#This Row],[Senior mænd]]+Tabel1[[#This Row],[Senior damer]]</f>
        <v>559</v>
      </c>
      <c r="W2477">
        <f>Tabel1[[#This Row],[Langdist mænd]]+Tabel1[[#This Row],[Langdist damer]]</f>
        <v>7</v>
      </c>
      <c r="X2477">
        <f>Tabel1[[#This Row],[I alt]]</f>
        <v>662</v>
      </c>
      <c r="Y2477">
        <f>Tabel1[[#This Row],[Passive]]</f>
        <v>82</v>
      </c>
      <c r="Z2477">
        <f>Tabel1[[#This Row],[Total Aktive]]+Tabel1[[#This Row],[Total Passive]]</f>
        <v>744</v>
      </c>
    </row>
    <row r="2478" spans="1:26" x14ac:dyDescent="0.2">
      <c r="A2478">
        <v>2024</v>
      </c>
      <c r="B2478">
        <v>200</v>
      </c>
      <c r="C2478" t="s">
        <v>214</v>
      </c>
      <c r="D2478">
        <v>66</v>
      </c>
      <c r="E2478">
        <v>7</v>
      </c>
      <c r="F2478">
        <v>11</v>
      </c>
      <c r="G2478">
        <v>2</v>
      </c>
      <c r="H2478">
        <v>383</v>
      </c>
      <c r="I2478">
        <v>73</v>
      </c>
      <c r="J2478">
        <v>1</v>
      </c>
      <c r="K2478">
        <v>0</v>
      </c>
      <c r="L2478">
        <v>103</v>
      </c>
      <c r="M2478">
        <v>68</v>
      </c>
      <c r="N2478">
        <v>0</v>
      </c>
      <c r="O2478" s="11">
        <v>0</v>
      </c>
      <c r="P2478" s="12">
        <f t="shared" si="6"/>
        <v>714</v>
      </c>
      <c r="Q2478" s="7">
        <v>16</v>
      </c>
      <c r="R2478" t="str">
        <f>_xlfn.CONCAT(Tabel1[[#This Row],[KlubNr]]," - ",Tabel1[[#This Row],[Klubnavn]])</f>
        <v>200 - Great Northern Golf Club</v>
      </c>
      <c r="S2478">
        <f>Tabel1[[#This Row],[Fleks mænd]]+Tabel1[[#This Row],[Fleks damer]]</f>
        <v>171</v>
      </c>
      <c r="T2478">
        <f>Tabel1[[#This Row],[Junior drenge]]+Tabel1[[#This Row],[Junior piger]]+Tabel1[[#This Row],[Junior drenge uden banetill.]]+Tabel1[[#This Row],[Junior piger uden banetill.]]+Tabel1[[#This Row],[Senior mænd]]+Tabel1[[#This Row],[Senior damer]]</f>
        <v>542</v>
      </c>
      <c r="U2478">
        <f>Tabel1[[#This Row],[Junior drenge]]+Tabel1[[#This Row],[Junior piger]]+Tabel1[[#This Row],[Junior drenge uden banetill.]]+Tabel1[[#This Row],[Junior piger uden banetill.]]+Tabel1[[#This Row],[Fleks drenge]]+Tabel1[[#This Row],[Fleks piger]]</f>
        <v>87</v>
      </c>
      <c r="V2478">
        <f>Tabel1[[#This Row],[Senior mænd]]+Tabel1[[#This Row],[Senior damer]]</f>
        <v>456</v>
      </c>
      <c r="W2478">
        <f>Tabel1[[#This Row],[Langdist mænd]]+Tabel1[[#This Row],[Langdist damer]]</f>
        <v>0</v>
      </c>
      <c r="X2478">
        <f>Tabel1[[#This Row],[I alt]]</f>
        <v>714</v>
      </c>
      <c r="Y2478">
        <f>Tabel1[[#This Row],[Passive]]</f>
        <v>16</v>
      </c>
      <c r="Z2478">
        <f>Tabel1[[#This Row],[Total Aktive]]+Tabel1[[#This Row],[Total Passive]]</f>
        <v>730</v>
      </c>
    </row>
    <row r="2479" spans="1:26" x14ac:dyDescent="0.2">
      <c r="A2479">
        <v>2024</v>
      </c>
      <c r="B2479">
        <v>53</v>
      </c>
      <c r="C2479" t="s">
        <v>145</v>
      </c>
      <c r="D2479">
        <v>31</v>
      </c>
      <c r="E2479">
        <v>5</v>
      </c>
      <c r="F2479">
        <v>2</v>
      </c>
      <c r="G2479">
        <v>1</v>
      </c>
      <c r="H2479">
        <v>312</v>
      </c>
      <c r="I2479">
        <v>126</v>
      </c>
      <c r="J2479">
        <v>0</v>
      </c>
      <c r="K2479">
        <v>0</v>
      </c>
      <c r="L2479">
        <v>22</v>
      </c>
      <c r="M2479">
        <v>9</v>
      </c>
      <c r="N2479">
        <v>9</v>
      </c>
      <c r="O2479" s="11">
        <v>5</v>
      </c>
      <c r="P2479" s="12">
        <f t="shared" si="6"/>
        <v>522</v>
      </c>
      <c r="Q2479" s="7">
        <v>13</v>
      </c>
      <c r="R2479" t="str">
        <f>_xlfn.CONCAT(Tabel1[[#This Row],[KlubNr]]," - ",Tabel1[[#This Row],[Klubnavn]])</f>
        <v>53 - Grenaa Golfklub</v>
      </c>
      <c r="S2479">
        <f>Tabel1[[#This Row],[Fleks mænd]]+Tabel1[[#This Row],[Fleks damer]]</f>
        <v>31</v>
      </c>
      <c r="T2479">
        <f>Tabel1[[#This Row],[Junior drenge]]+Tabel1[[#This Row],[Junior piger]]+Tabel1[[#This Row],[Junior drenge uden banetill.]]+Tabel1[[#This Row],[Junior piger uden banetill.]]+Tabel1[[#This Row],[Senior mænd]]+Tabel1[[#This Row],[Senior damer]]</f>
        <v>477</v>
      </c>
      <c r="U2479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2479">
        <f>Tabel1[[#This Row],[Senior mænd]]+Tabel1[[#This Row],[Senior damer]]</f>
        <v>438</v>
      </c>
      <c r="W2479">
        <f>Tabel1[[#This Row],[Langdist mænd]]+Tabel1[[#This Row],[Langdist damer]]</f>
        <v>14</v>
      </c>
      <c r="X2479">
        <f>Tabel1[[#This Row],[I alt]]</f>
        <v>522</v>
      </c>
      <c r="Y2479">
        <f>Tabel1[[#This Row],[Passive]]</f>
        <v>13</v>
      </c>
      <c r="Z2479">
        <f>Tabel1[[#This Row],[Total Aktive]]+Tabel1[[#This Row],[Total Passive]]</f>
        <v>535</v>
      </c>
    </row>
    <row r="2480" spans="1:26" x14ac:dyDescent="0.2">
      <c r="A2480">
        <v>2024</v>
      </c>
      <c r="B2480">
        <v>186</v>
      </c>
      <c r="C2480" t="s">
        <v>163</v>
      </c>
      <c r="D2480">
        <v>36</v>
      </c>
      <c r="E2480">
        <v>5</v>
      </c>
      <c r="F2480">
        <v>13</v>
      </c>
      <c r="G2480">
        <v>7</v>
      </c>
      <c r="H2480">
        <v>588</v>
      </c>
      <c r="I2480">
        <v>203</v>
      </c>
      <c r="J2480">
        <v>0</v>
      </c>
      <c r="K2480">
        <v>0</v>
      </c>
      <c r="L2480">
        <v>346</v>
      </c>
      <c r="M2480">
        <v>140</v>
      </c>
      <c r="N2480">
        <v>25</v>
      </c>
      <c r="O2480" s="11">
        <v>4</v>
      </c>
      <c r="P2480" s="12">
        <f t="shared" si="6"/>
        <v>1367</v>
      </c>
      <c r="Q2480" s="7">
        <v>29</v>
      </c>
      <c r="R2480" t="str">
        <f>_xlfn.CONCAT(Tabel1[[#This Row],[KlubNr]]," - ",Tabel1[[#This Row],[Klubnavn]])</f>
        <v>186 - Greve Golfklub</v>
      </c>
      <c r="S2480">
        <f>Tabel1[[#This Row],[Fleks mænd]]+Tabel1[[#This Row],[Fleks damer]]</f>
        <v>486</v>
      </c>
      <c r="T2480">
        <f>Tabel1[[#This Row],[Junior drenge]]+Tabel1[[#This Row],[Junior piger]]+Tabel1[[#This Row],[Junior drenge uden banetill.]]+Tabel1[[#This Row],[Junior piger uden banetill.]]+Tabel1[[#This Row],[Senior mænd]]+Tabel1[[#This Row],[Senior damer]]</f>
        <v>852</v>
      </c>
      <c r="U2480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2480">
        <f>Tabel1[[#This Row],[Senior mænd]]+Tabel1[[#This Row],[Senior damer]]</f>
        <v>791</v>
      </c>
      <c r="W2480">
        <f>Tabel1[[#This Row],[Langdist mænd]]+Tabel1[[#This Row],[Langdist damer]]</f>
        <v>29</v>
      </c>
      <c r="X2480">
        <f>Tabel1[[#This Row],[I alt]]</f>
        <v>1367</v>
      </c>
      <c r="Y2480">
        <f>Tabel1[[#This Row],[Passive]]</f>
        <v>29</v>
      </c>
      <c r="Z2480">
        <f>Tabel1[[#This Row],[Total Aktive]]+Tabel1[[#This Row],[Total Passive]]</f>
        <v>1396</v>
      </c>
    </row>
    <row r="2481" spans="1:26" x14ac:dyDescent="0.2">
      <c r="A2481">
        <v>2024</v>
      </c>
      <c r="B2481">
        <v>180</v>
      </c>
      <c r="C2481" t="s">
        <v>165</v>
      </c>
      <c r="D2481">
        <v>1</v>
      </c>
      <c r="E2481">
        <v>0</v>
      </c>
      <c r="F2481">
        <v>0</v>
      </c>
      <c r="G2481">
        <v>0</v>
      </c>
      <c r="H2481">
        <v>525</v>
      </c>
      <c r="I2481">
        <v>174</v>
      </c>
      <c r="J2481">
        <v>0</v>
      </c>
      <c r="K2481">
        <v>0</v>
      </c>
      <c r="L2481">
        <v>0</v>
      </c>
      <c r="M2481">
        <v>0</v>
      </c>
      <c r="N2481">
        <v>0</v>
      </c>
      <c r="O2481" s="11">
        <v>0</v>
      </c>
      <c r="P2481" s="12">
        <f t="shared" si="6"/>
        <v>700</v>
      </c>
      <c r="Q2481" s="7">
        <v>0</v>
      </c>
      <c r="R2481" t="str">
        <f>_xlfn.CONCAT(Tabel1[[#This Row],[KlubNr]]," - ",Tabel1[[#This Row],[Klubnavn]])</f>
        <v>180 - Gudhjem Golfklub</v>
      </c>
      <c r="S2481">
        <f>Tabel1[[#This Row],[Fleks mænd]]+Tabel1[[#This Row],[Fleks damer]]</f>
        <v>0</v>
      </c>
      <c r="T2481">
        <f>Tabel1[[#This Row],[Junior drenge]]+Tabel1[[#This Row],[Junior piger]]+Tabel1[[#This Row],[Junior drenge uden banetill.]]+Tabel1[[#This Row],[Junior piger uden banetill.]]+Tabel1[[#This Row],[Senior mænd]]+Tabel1[[#This Row],[Senior damer]]</f>
        <v>700</v>
      </c>
      <c r="U2481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481">
        <f>Tabel1[[#This Row],[Senior mænd]]+Tabel1[[#This Row],[Senior damer]]</f>
        <v>699</v>
      </c>
      <c r="W2481">
        <f>Tabel1[[#This Row],[Langdist mænd]]+Tabel1[[#This Row],[Langdist damer]]</f>
        <v>0</v>
      </c>
      <c r="X2481">
        <f>Tabel1[[#This Row],[I alt]]</f>
        <v>700</v>
      </c>
      <c r="Y2481">
        <f>Tabel1[[#This Row],[Passive]]</f>
        <v>0</v>
      </c>
      <c r="Z2481">
        <f>Tabel1[[#This Row],[Total Aktive]]+Tabel1[[#This Row],[Total Passive]]</f>
        <v>700</v>
      </c>
    </row>
    <row r="2482" spans="1:26" x14ac:dyDescent="0.2">
      <c r="A2482">
        <v>2024</v>
      </c>
      <c r="B2482">
        <v>194</v>
      </c>
      <c r="C2482" t="s">
        <v>207</v>
      </c>
      <c r="D2482">
        <v>0</v>
      </c>
      <c r="E2482">
        <v>0</v>
      </c>
      <c r="F2482">
        <v>0</v>
      </c>
      <c r="G2482">
        <v>0</v>
      </c>
      <c r="H2482">
        <v>0</v>
      </c>
      <c r="I2482">
        <v>0</v>
      </c>
      <c r="J2482">
        <v>19</v>
      </c>
      <c r="K2482">
        <v>0</v>
      </c>
      <c r="L2482">
        <v>749</v>
      </c>
      <c r="M2482">
        <v>135</v>
      </c>
      <c r="N2482">
        <v>0</v>
      </c>
      <c r="O2482" s="11">
        <v>0</v>
      </c>
      <c r="P2482" s="12">
        <f t="shared" si="6"/>
        <v>903</v>
      </c>
      <c r="Q2482" s="7">
        <v>0</v>
      </c>
      <c r="R2482" t="str">
        <f>_xlfn.CONCAT(Tabel1[[#This Row],[KlubNr]]," - ",Tabel1[[#This Row],[Klubnavn]])</f>
        <v>194 - Gudme Golf Club</v>
      </c>
      <c r="S2482">
        <f>Tabel1[[#This Row],[Fleks mænd]]+Tabel1[[#This Row],[Fleks damer]]</f>
        <v>884</v>
      </c>
      <c r="T2482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2482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2482">
        <f>Tabel1[[#This Row],[Senior mænd]]+Tabel1[[#This Row],[Senior damer]]</f>
        <v>0</v>
      </c>
      <c r="W2482">
        <f>Tabel1[[#This Row],[Langdist mænd]]+Tabel1[[#This Row],[Langdist damer]]</f>
        <v>0</v>
      </c>
      <c r="X2482">
        <f>Tabel1[[#This Row],[I alt]]</f>
        <v>903</v>
      </c>
      <c r="Y2482">
        <f>Tabel1[[#This Row],[Passive]]</f>
        <v>0</v>
      </c>
      <c r="Z2482">
        <f>Tabel1[[#This Row],[Total Aktive]]+Tabel1[[#This Row],[Total Passive]]</f>
        <v>903</v>
      </c>
    </row>
    <row r="2483" spans="1:26" x14ac:dyDescent="0.2">
      <c r="A2483">
        <v>2024</v>
      </c>
      <c r="B2483">
        <v>45</v>
      </c>
      <c r="C2483" t="s">
        <v>97</v>
      </c>
      <c r="D2483">
        <v>39</v>
      </c>
      <c r="E2483">
        <v>16</v>
      </c>
      <c r="F2483">
        <v>3</v>
      </c>
      <c r="G2483">
        <v>0</v>
      </c>
      <c r="H2483">
        <v>429</v>
      </c>
      <c r="I2483">
        <v>201</v>
      </c>
      <c r="J2483">
        <v>0</v>
      </c>
      <c r="K2483">
        <v>0</v>
      </c>
      <c r="L2483">
        <v>56</v>
      </c>
      <c r="M2483">
        <v>30</v>
      </c>
      <c r="N2483">
        <v>4</v>
      </c>
      <c r="O2483" s="11">
        <v>0</v>
      </c>
      <c r="P2483" s="12">
        <f t="shared" si="6"/>
        <v>778</v>
      </c>
      <c r="Q2483" s="7">
        <v>98</v>
      </c>
      <c r="R2483" t="str">
        <f>_xlfn.CONCAT(Tabel1[[#This Row],[KlubNr]]," - ",Tabel1[[#This Row],[Klubnavn]])</f>
        <v>45 - Gyttegård Golf Klub</v>
      </c>
      <c r="S2483">
        <f>Tabel1[[#This Row],[Fleks mænd]]+Tabel1[[#This Row],[Fleks damer]]</f>
        <v>86</v>
      </c>
      <c r="T2483">
        <f>Tabel1[[#This Row],[Junior drenge]]+Tabel1[[#This Row],[Junior piger]]+Tabel1[[#This Row],[Junior drenge uden banetill.]]+Tabel1[[#This Row],[Junior piger uden banetill.]]+Tabel1[[#This Row],[Senior mænd]]+Tabel1[[#This Row],[Senior damer]]</f>
        <v>688</v>
      </c>
      <c r="U2483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2483">
        <f>Tabel1[[#This Row],[Senior mænd]]+Tabel1[[#This Row],[Senior damer]]</f>
        <v>630</v>
      </c>
      <c r="W2483">
        <f>Tabel1[[#This Row],[Langdist mænd]]+Tabel1[[#This Row],[Langdist damer]]</f>
        <v>4</v>
      </c>
      <c r="X2483">
        <f>Tabel1[[#This Row],[I alt]]</f>
        <v>778</v>
      </c>
      <c r="Y2483">
        <f>Tabel1[[#This Row],[Passive]]</f>
        <v>98</v>
      </c>
      <c r="Z2483">
        <f>Tabel1[[#This Row],[Total Aktive]]+Tabel1[[#This Row],[Total Passive]]</f>
        <v>876</v>
      </c>
    </row>
    <row r="2484" spans="1:26" x14ac:dyDescent="0.2">
      <c r="A2484">
        <v>2024</v>
      </c>
      <c r="B2484">
        <v>31</v>
      </c>
      <c r="C2484" t="s">
        <v>74</v>
      </c>
      <c r="D2484">
        <v>29</v>
      </c>
      <c r="E2484">
        <v>4</v>
      </c>
      <c r="F2484">
        <v>0</v>
      </c>
      <c r="G2484">
        <v>0</v>
      </c>
      <c r="H2484">
        <v>574</v>
      </c>
      <c r="I2484">
        <v>210</v>
      </c>
      <c r="J2484">
        <v>0</v>
      </c>
      <c r="K2484">
        <v>0</v>
      </c>
      <c r="L2484">
        <v>53</v>
      </c>
      <c r="M2484">
        <v>45</v>
      </c>
      <c r="N2484">
        <v>5</v>
      </c>
      <c r="O2484" s="11">
        <v>1</v>
      </c>
      <c r="P2484" s="12">
        <f t="shared" si="6"/>
        <v>921</v>
      </c>
      <c r="Q2484" s="7">
        <v>32</v>
      </c>
      <c r="R2484" t="str">
        <f>_xlfn.CONCAT(Tabel1[[#This Row],[KlubNr]]," - ",Tabel1[[#This Row],[Klubnavn]])</f>
        <v>31 - Haderslev Golfklub</v>
      </c>
      <c r="S2484">
        <f>Tabel1[[#This Row],[Fleks mænd]]+Tabel1[[#This Row],[Fleks damer]]</f>
        <v>98</v>
      </c>
      <c r="T2484">
        <f>Tabel1[[#This Row],[Junior drenge]]+Tabel1[[#This Row],[Junior piger]]+Tabel1[[#This Row],[Junior drenge uden banetill.]]+Tabel1[[#This Row],[Junior piger uden banetill.]]+Tabel1[[#This Row],[Senior mænd]]+Tabel1[[#This Row],[Senior damer]]</f>
        <v>817</v>
      </c>
      <c r="U2484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484">
        <f>Tabel1[[#This Row],[Senior mænd]]+Tabel1[[#This Row],[Senior damer]]</f>
        <v>784</v>
      </c>
      <c r="W2484">
        <f>Tabel1[[#This Row],[Langdist mænd]]+Tabel1[[#This Row],[Langdist damer]]</f>
        <v>6</v>
      </c>
      <c r="X2484">
        <f>Tabel1[[#This Row],[I alt]]</f>
        <v>921</v>
      </c>
      <c r="Y2484">
        <f>Tabel1[[#This Row],[Passive]]</f>
        <v>32</v>
      </c>
      <c r="Z2484">
        <f>Tabel1[[#This Row],[Total Aktive]]+Tabel1[[#This Row],[Total Passive]]</f>
        <v>953</v>
      </c>
    </row>
    <row r="2485" spans="1:26" x14ac:dyDescent="0.2">
      <c r="A2485">
        <v>2024</v>
      </c>
      <c r="B2485">
        <v>114</v>
      </c>
      <c r="C2485" t="s">
        <v>103</v>
      </c>
      <c r="D2485">
        <v>9</v>
      </c>
      <c r="E2485">
        <v>0</v>
      </c>
      <c r="F2485">
        <v>4</v>
      </c>
      <c r="G2485">
        <v>0</v>
      </c>
      <c r="H2485">
        <v>483</v>
      </c>
      <c r="I2485">
        <v>162</v>
      </c>
      <c r="J2485">
        <v>0</v>
      </c>
      <c r="K2485">
        <v>0</v>
      </c>
      <c r="L2485">
        <v>80</v>
      </c>
      <c r="M2485">
        <v>56</v>
      </c>
      <c r="N2485">
        <v>9</v>
      </c>
      <c r="O2485" s="11">
        <v>5</v>
      </c>
      <c r="P2485" s="12">
        <f t="shared" si="6"/>
        <v>808</v>
      </c>
      <c r="Q2485" s="7">
        <v>16</v>
      </c>
      <c r="R2485" t="str">
        <f>_xlfn.CONCAT(Tabel1[[#This Row],[KlubNr]]," - ",Tabel1[[#This Row],[Klubnavn]])</f>
        <v>114 - Hals Seaside Golf</v>
      </c>
      <c r="S2485">
        <f>Tabel1[[#This Row],[Fleks mænd]]+Tabel1[[#This Row],[Fleks damer]]</f>
        <v>136</v>
      </c>
      <c r="T2485">
        <f>Tabel1[[#This Row],[Junior drenge]]+Tabel1[[#This Row],[Junior piger]]+Tabel1[[#This Row],[Junior drenge uden banetill.]]+Tabel1[[#This Row],[Junior piger uden banetill.]]+Tabel1[[#This Row],[Senior mænd]]+Tabel1[[#This Row],[Senior damer]]</f>
        <v>658</v>
      </c>
      <c r="U2485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485">
        <f>Tabel1[[#This Row],[Senior mænd]]+Tabel1[[#This Row],[Senior damer]]</f>
        <v>645</v>
      </c>
      <c r="W2485">
        <f>Tabel1[[#This Row],[Langdist mænd]]+Tabel1[[#This Row],[Langdist damer]]</f>
        <v>14</v>
      </c>
      <c r="X2485">
        <f>Tabel1[[#This Row],[I alt]]</f>
        <v>808</v>
      </c>
      <c r="Y2485">
        <f>Tabel1[[#This Row],[Passive]]</f>
        <v>16</v>
      </c>
      <c r="Z2485">
        <f>Tabel1[[#This Row],[Total Aktive]]+Tabel1[[#This Row],[Total Passive]]</f>
        <v>824</v>
      </c>
    </row>
    <row r="2486" spans="1:26" x14ac:dyDescent="0.2">
      <c r="A2486">
        <v>2024</v>
      </c>
      <c r="B2486">
        <v>119</v>
      </c>
      <c r="C2486" t="s">
        <v>174</v>
      </c>
      <c r="D2486">
        <v>13</v>
      </c>
      <c r="E2486">
        <v>3</v>
      </c>
      <c r="F2486">
        <v>4</v>
      </c>
      <c r="G2486">
        <v>1</v>
      </c>
      <c r="H2486">
        <v>206</v>
      </c>
      <c r="I2486">
        <v>112</v>
      </c>
      <c r="J2486">
        <v>0</v>
      </c>
      <c r="K2486">
        <v>0</v>
      </c>
      <c r="L2486">
        <v>31</v>
      </c>
      <c r="M2486">
        <v>19</v>
      </c>
      <c r="N2486">
        <v>17</v>
      </c>
      <c r="O2486" s="11">
        <v>4</v>
      </c>
      <c r="P2486" s="12">
        <f t="shared" si="6"/>
        <v>410</v>
      </c>
      <c r="Q2486" s="7">
        <v>15</v>
      </c>
      <c r="R2486" t="str">
        <f>_xlfn.CONCAT(Tabel1[[#This Row],[KlubNr]]," - ",Tabel1[[#This Row],[Klubnavn]])</f>
        <v>119 - Halsted Kloster Golfklub</v>
      </c>
      <c r="S2486">
        <f>Tabel1[[#This Row],[Fleks mænd]]+Tabel1[[#This Row],[Fleks damer]]</f>
        <v>50</v>
      </c>
      <c r="T2486">
        <f>Tabel1[[#This Row],[Junior drenge]]+Tabel1[[#This Row],[Junior piger]]+Tabel1[[#This Row],[Junior drenge uden banetill.]]+Tabel1[[#This Row],[Junior piger uden banetill.]]+Tabel1[[#This Row],[Senior mænd]]+Tabel1[[#This Row],[Senior damer]]</f>
        <v>339</v>
      </c>
      <c r="U2486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2486">
        <f>Tabel1[[#This Row],[Senior mænd]]+Tabel1[[#This Row],[Senior damer]]</f>
        <v>318</v>
      </c>
      <c r="W2486">
        <f>Tabel1[[#This Row],[Langdist mænd]]+Tabel1[[#This Row],[Langdist damer]]</f>
        <v>21</v>
      </c>
      <c r="X2486">
        <f>Tabel1[[#This Row],[I alt]]</f>
        <v>410</v>
      </c>
      <c r="Y2486">
        <f>Tabel1[[#This Row],[Passive]]</f>
        <v>15</v>
      </c>
      <c r="Z2486">
        <f>Tabel1[[#This Row],[Total Aktive]]+Tabel1[[#This Row],[Total Passive]]</f>
        <v>425</v>
      </c>
    </row>
    <row r="2487" spans="1:26" x14ac:dyDescent="0.2">
      <c r="A2487">
        <v>2024</v>
      </c>
      <c r="B2487">
        <v>112</v>
      </c>
      <c r="C2487" t="s">
        <v>66</v>
      </c>
      <c r="D2487">
        <v>20</v>
      </c>
      <c r="E2487">
        <v>5</v>
      </c>
      <c r="F2487">
        <v>16</v>
      </c>
      <c r="G2487">
        <v>4</v>
      </c>
      <c r="H2487">
        <v>555</v>
      </c>
      <c r="I2487">
        <v>231</v>
      </c>
      <c r="J2487">
        <v>0</v>
      </c>
      <c r="K2487">
        <v>0</v>
      </c>
      <c r="L2487">
        <v>82</v>
      </c>
      <c r="M2487">
        <v>34</v>
      </c>
      <c r="N2487">
        <v>1</v>
      </c>
      <c r="O2487" s="11">
        <v>0</v>
      </c>
      <c r="P2487" s="12">
        <f t="shared" si="6"/>
        <v>948</v>
      </c>
      <c r="Q2487" s="7">
        <v>4</v>
      </c>
      <c r="R2487" t="str">
        <f>_xlfn.CONCAT(Tabel1[[#This Row],[KlubNr]]," - ",Tabel1[[#This Row],[Klubnavn]])</f>
        <v>112 - Hammel Golf Klub</v>
      </c>
      <c r="S2487">
        <f>Tabel1[[#This Row],[Fleks mænd]]+Tabel1[[#This Row],[Fleks damer]]</f>
        <v>116</v>
      </c>
      <c r="T2487">
        <f>Tabel1[[#This Row],[Junior drenge]]+Tabel1[[#This Row],[Junior piger]]+Tabel1[[#This Row],[Junior drenge uden banetill.]]+Tabel1[[#This Row],[Junior piger uden banetill.]]+Tabel1[[#This Row],[Senior mænd]]+Tabel1[[#This Row],[Senior damer]]</f>
        <v>831</v>
      </c>
      <c r="U2487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2487">
        <f>Tabel1[[#This Row],[Senior mænd]]+Tabel1[[#This Row],[Senior damer]]</f>
        <v>786</v>
      </c>
      <c r="W2487">
        <f>Tabel1[[#This Row],[Langdist mænd]]+Tabel1[[#This Row],[Langdist damer]]</f>
        <v>1</v>
      </c>
      <c r="X2487">
        <f>Tabel1[[#This Row],[I alt]]</f>
        <v>948</v>
      </c>
      <c r="Y2487">
        <f>Tabel1[[#This Row],[Passive]]</f>
        <v>4</v>
      </c>
      <c r="Z2487">
        <f>Tabel1[[#This Row],[Total Aktive]]+Tabel1[[#This Row],[Total Passive]]</f>
        <v>952</v>
      </c>
    </row>
    <row r="2488" spans="1:26" x14ac:dyDescent="0.2">
      <c r="A2488">
        <v>2024</v>
      </c>
      <c r="B2488">
        <v>133</v>
      </c>
      <c r="C2488" t="s">
        <v>230</v>
      </c>
      <c r="D2488">
        <v>5</v>
      </c>
      <c r="E2488">
        <v>2</v>
      </c>
      <c r="F2488">
        <v>3</v>
      </c>
      <c r="G2488">
        <v>2</v>
      </c>
      <c r="H2488">
        <v>318</v>
      </c>
      <c r="I2488">
        <v>126</v>
      </c>
      <c r="J2488">
        <v>0</v>
      </c>
      <c r="K2488">
        <v>1</v>
      </c>
      <c r="L2488">
        <v>111</v>
      </c>
      <c r="M2488">
        <v>56</v>
      </c>
      <c r="N2488">
        <v>2</v>
      </c>
      <c r="O2488" s="11">
        <v>0</v>
      </c>
      <c r="P2488" s="12">
        <f t="shared" si="6"/>
        <v>626</v>
      </c>
      <c r="Q2488" s="7">
        <v>3</v>
      </c>
      <c r="R2488" t="str">
        <f>_xlfn.CONCAT(Tabel1[[#This Row],[KlubNr]]," - ",Tabel1[[#This Row],[Klubnavn]])</f>
        <v xml:space="preserve">133 - Harekær </v>
      </c>
      <c r="S2488">
        <f>Tabel1[[#This Row],[Fleks mænd]]+Tabel1[[#This Row],[Fleks damer]]</f>
        <v>167</v>
      </c>
      <c r="T2488">
        <f>Tabel1[[#This Row],[Junior drenge]]+Tabel1[[#This Row],[Junior piger]]+Tabel1[[#This Row],[Junior drenge uden banetill.]]+Tabel1[[#This Row],[Junior piger uden banetill.]]+Tabel1[[#This Row],[Senior mænd]]+Tabel1[[#This Row],[Senior damer]]</f>
        <v>456</v>
      </c>
      <c r="U2488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488">
        <f>Tabel1[[#This Row],[Senior mænd]]+Tabel1[[#This Row],[Senior damer]]</f>
        <v>444</v>
      </c>
      <c r="W2488">
        <f>Tabel1[[#This Row],[Langdist mænd]]+Tabel1[[#This Row],[Langdist damer]]</f>
        <v>2</v>
      </c>
      <c r="X2488">
        <f>Tabel1[[#This Row],[I alt]]</f>
        <v>626</v>
      </c>
      <c r="Y2488">
        <f>Tabel1[[#This Row],[Passive]]</f>
        <v>3</v>
      </c>
      <c r="Z2488">
        <f>Tabel1[[#This Row],[Total Aktive]]+Tabel1[[#This Row],[Total Passive]]</f>
        <v>629</v>
      </c>
    </row>
    <row r="2489" spans="1:26" x14ac:dyDescent="0.2">
      <c r="A2489">
        <v>2024</v>
      </c>
      <c r="B2489">
        <v>126</v>
      </c>
      <c r="C2489" t="s">
        <v>143</v>
      </c>
      <c r="D2489">
        <v>4</v>
      </c>
      <c r="E2489">
        <v>2</v>
      </c>
      <c r="F2489">
        <v>1</v>
      </c>
      <c r="G2489">
        <v>0</v>
      </c>
      <c r="H2489">
        <v>259</v>
      </c>
      <c r="I2489">
        <v>101</v>
      </c>
      <c r="J2489">
        <v>0</v>
      </c>
      <c r="K2489">
        <v>0</v>
      </c>
      <c r="L2489">
        <v>45</v>
      </c>
      <c r="M2489">
        <v>9</v>
      </c>
      <c r="N2489">
        <v>9</v>
      </c>
      <c r="O2489" s="11">
        <v>6</v>
      </c>
      <c r="P2489" s="12">
        <f t="shared" si="6"/>
        <v>436</v>
      </c>
      <c r="Q2489" s="7">
        <v>7</v>
      </c>
      <c r="R2489" t="str">
        <f>_xlfn.CONCAT(Tabel1[[#This Row],[KlubNr]]," - ",Tabel1[[#This Row],[Klubnavn]])</f>
        <v>126 - Harre Vig Golfklub</v>
      </c>
      <c r="S2489">
        <f>Tabel1[[#This Row],[Fleks mænd]]+Tabel1[[#This Row],[Fleks damer]]</f>
        <v>54</v>
      </c>
      <c r="T2489">
        <f>Tabel1[[#This Row],[Junior drenge]]+Tabel1[[#This Row],[Junior piger]]+Tabel1[[#This Row],[Junior drenge uden banetill.]]+Tabel1[[#This Row],[Junior piger uden banetill.]]+Tabel1[[#This Row],[Senior mænd]]+Tabel1[[#This Row],[Senior damer]]</f>
        <v>367</v>
      </c>
      <c r="U2489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2489">
        <f>Tabel1[[#This Row],[Senior mænd]]+Tabel1[[#This Row],[Senior damer]]</f>
        <v>360</v>
      </c>
      <c r="W2489">
        <f>Tabel1[[#This Row],[Langdist mænd]]+Tabel1[[#This Row],[Langdist damer]]</f>
        <v>15</v>
      </c>
      <c r="X2489">
        <f>Tabel1[[#This Row],[I alt]]</f>
        <v>436</v>
      </c>
      <c r="Y2489">
        <f>Tabel1[[#This Row],[Passive]]</f>
        <v>7</v>
      </c>
      <c r="Z2489">
        <f>Tabel1[[#This Row],[Total Aktive]]+Tabel1[[#This Row],[Total Passive]]</f>
        <v>443</v>
      </c>
    </row>
    <row r="2490" spans="1:26" x14ac:dyDescent="0.2">
      <c r="A2490">
        <v>2024</v>
      </c>
      <c r="B2490">
        <v>908</v>
      </c>
      <c r="C2490" t="s">
        <v>196</v>
      </c>
      <c r="D2490">
        <v>0</v>
      </c>
      <c r="E2490">
        <v>0</v>
      </c>
      <c r="F2490">
        <v>0</v>
      </c>
      <c r="G2490">
        <v>0</v>
      </c>
      <c r="H2490">
        <v>45</v>
      </c>
      <c r="I2490">
        <v>22</v>
      </c>
      <c r="J2490">
        <v>0</v>
      </c>
      <c r="K2490">
        <v>0</v>
      </c>
      <c r="L2490">
        <v>16</v>
      </c>
      <c r="M2490">
        <v>10</v>
      </c>
      <c r="N2490">
        <v>0</v>
      </c>
      <c r="O2490" s="11">
        <v>0</v>
      </c>
      <c r="P2490" s="12">
        <f t="shared" si="6"/>
        <v>93</v>
      </c>
      <c r="Q2490" s="7">
        <v>123</v>
      </c>
      <c r="R2490" t="str">
        <f>_xlfn.CONCAT(Tabel1[[#This Row],[KlubNr]]," - ",Tabel1[[#This Row],[Klubnavn]])</f>
        <v>908 - Haunstrup Golf KS Aktiv Fritid</v>
      </c>
      <c r="S2490">
        <f>Tabel1[[#This Row],[Fleks mænd]]+Tabel1[[#This Row],[Fleks damer]]</f>
        <v>26</v>
      </c>
      <c r="T2490">
        <f>Tabel1[[#This Row],[Junior drenge]]+Tabel1[[#This Row],[Junior piger]]+Tabel1[[#This Row],[Junior drenge uden banetill.]]+Tabel1[[#This Row],[Junior piger uden banetill.]]+Tabel1[[#This Row],[Senior mænd]]+Tabel1[[#This Row],[Senior damer]]</f>
        <v>67</v>
      </c>
      <c r="U2490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490">
        <f>Tabel1[[#This Row],[Senior mænd]]+Tabel1[[#This Row],[Senior damer]]</f>
        <v>67</v>
      </c>
      <c r="W2490">
        <f>Tabel1[[#This Row],[Langdist mænd]]+Tabel1[[#This Row],[Langdist damer]]</f>
        <v>0</v>
      </c>
      <c r="X2490">
        <f>Tabel1[[#This Row],[I alt]]</f>
        <v>93</v>
      </c>
      <c r="Y2490">
        <f>Tabel1[[#This Row],[Passive]]</f>
        <v>123</v>
      </c>
      <c r="Z2490">
        <f>Tabel1[[#This Row],[Total Aktive]]+Tabel1[[#This Row],[Total Passive]]</f>
        <v>216</v>
      </c>
    </row>
    <row r="2491" spans="1:26" x14ac:dyDescent="0.2">
      <c r="A2491">
        <v>2024</v>
      </c>
      <c r="B2491">
        <v>50</v>
      </c>
      <c r="C2491" t="s">
        <v>52</v>
      </c>
      <c r="D2491">
        <v>8</v>
      </c>
      <c r="E2491">
        <v>5</v>
      </c>
      <c r="F2491">
        <v>20</v>
      </c>
      <c r="G2491">
        <v>13</v>
      </c>
      <c r="H2491">
        <v>769</v>
      </c>
      <c r="I2491">
        <v>274</v>
      </c>
      <c r="J2491">
        <v>0</v>
      </c>
      <c r="K2491">
        <v>0</v>
      </c>
      <c r="L2491">
        <v>384</v>
      </c>
      <c r="M2491">
        <v>140</v>
      </c>
      <c r="N2491">
        <v>0</v>
      </c>
      <c r="O2491" s="11">
        <v>0</v>
      </c>
      <c r="P2491" s="12">
        <f t="shared" si="6"/>
        <v>1613</v>
      </c>
      <c r="Q2491" s="7">
        <v>0</v>
      </c>
      <c r="R2491" t="str">
        <f>_xlfn.CONCAT(Tabel1[[#This Row],[KlubNr]]," - ",Tabel1[[#This Row],[Klubnavn]])</f>
        <v>50 - Hedeland Golfklub</v>
      </c>
      <c r="S2491">
        <f>Tabel1[[#This Row],[Fleks mænd]]+Tabel1[[#This Row],[Fleks damer]]</f>
        <v>524</v>
      </c>
      <c r="T2491">
        <f>Tabel1[[#This Row],[Junior drenge]]+Tabel1[[#This Row],[Junior piger]]+Tabel1[[#This Row],[Junior drenge uden banetill.]]+Tabel1[[#This Row],[Junior piger uden banetill.]]+Tabel1[[#This Row],[Senior mænd]]+Tabel1[[#This Row],[Senior damer]]</f>
        <v>1089</v>
      </c>
      <c r="U2491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2491">
        <f>Tabel1[[#This Row],[Senior mænd]]+Tabel1[[#This Row],[Senior damer]]</f>
        <v>1043</v>
      </c>
      <c r="W2491">
        <f>Tabel1[[#This Row],[Langdist mænd]]+Tabel1[[#This Row],[Langdist damer]]</f>
        <v>0</v>
      </c>
      <c r="X2491">
        <f>Tabel1[[#This Row],[I alt]]</f>
        <v>1613</v>
      </c>
      <c r="Y2491">
        <f>Tabel1[[#This Row],[Passive]]</f>
        <v>0</v>
      </c>
      <c r="Z2491">
        <f>Tabel1[[#This Row],[Total Aktive]]+Tabel1[[#This Row],[Total Passive]]</f>
        <v>1613</v>
      </c>
    </row>
    <row r="2492" spans="1:26" x14ac:dyDescent="0.2">
      <c r="A2492">
        <v>2024</v>
      </c>
      <c r="B2492">
        <v>171</v>
      </c>
      <c r="C2492" t="s">
        <v>192</v>
      </c>
      <c r="D2492">
        <v>1</v>
      </c>
      <c r="E2492">
        <v>0</v>
      </c>
      <c r="F2492">
        <v>0</v>
      </c>
      <c r="G2492">
        <v>0</v>
      </c>
      <c r="H2492">
        <v>152</v>
      </c>
      <c r="I2492">
        <v>72</v>
      </c>
      <c r="J2492">
        <v>0</v>
      </c>
      <c r="K2492">
        <v>0</v>
      </c>
      <c r="L2492">
        <v>0</v>
      </c>
      <c r="M2492">
        <v>1</v>
      </c>
      <c r="N2492">
        <v>0</v>
      </c>
      <c r="O2492" s="11">
        <v>0</v>
      </c>
      <c r="P2492" s="12">
        <f t="shared" si="6"/>
        <v>226</v>
      </c>
      <c r="Q2492" s="7">
        <v>6</v>
      </c>
      <c r="R2492" t="str">
        <f>_xlfn.CONCAT(Tabel1[[#This Row],[KlubNr]]," - ",Tabel1[[#This Row],[Klubnavn]])</f>
        <v>171 - Hedens Golfklub</v>
      </c>
      <c r="S2492">
        <f>Tabel1[[#This Row],[Fleks mænd]]+Tabel1[[#This Row],[Fleks damer]]</f>
        <v>1</v>
      </c>
      <c r="T2492">
        <f>Tabel1[[#This Row],[Junior drenge]]+Tabel1[[#This Row],[Junior piger]]+Tabel1[[#This Row],[Junior drenge uden banetill.]]+Tabel1[[#This Row],[Junior piger uden banetill.]]+Tabel1[[#This Row],[Senior mænd]]+Tabel1[[#This Row],[Senior damer]]</f>
        <v>225</v>
      </c>
      <c r="U2492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492">
        <f>Tabel1[[#This Row],[Senior mænd]]+Tabel1[[#This Row],[Senior damer]]</f>
        <v>224</v>
      </c>
      <c r="W2492">
        <f>Tabel1[[#This Row],[Langdist mænd]]+Tabel1[[#This Row],[Langdist damer]]</f>
        <v>0</v>
      </c>
      <c r="X2492">
        <f>Tabel1[[#This Row],[I alt]]</f>
        <v>226</v>
      </c>
      <c r="Y2492">
        <f>Tabel1[[#This Row],[Passive]]</f>
        <v>6</v>
      </c>
      <c r="Z2492">
        <f>Tabel1[[#This Row],[Total Aktive]]+Tabel1[[#This Row],[Total Passive]]</f>
        <v>232</v>
      </c>
    </row>
    <row r="2493" spans="1:26" x14ac:dyDescent="0.2">
      <c r="A2493">
        <v>2024</v>
      </c>
      <c r="B2493">
        <v>153</v>
      </c>
      <c r="C2493" t="s">
        <v>109</v>
      </c>
      <c r="D2493">
        <v>28</v>
      </c>
      <c r="E2493">
        <v>3</v>
      </c>
      <c r="F2493">
        <v>22</v>
      </c>
      <c r="G2493">
        <v>4</v>
      </c>
      <c r="H2493">
        <v>558</v>
      </c>
      <c r="I2493">
        <v>231</v>
      </c>
      <c r="J2493">
        <v>0</v>
      </c>
      <c r="K2493">
        <v>0</v>
      </c>
      <c r="L2493">
        <v>119</v>
      </c>
      <c r="M2493">
        <v>95</v>
      </c>
      <c r="N2493">
        <v>2</v>
      </c>
      <c r="O2493" s="11">
        <v>2</v>
      </c>
      <c r="P2493" s="12">
        <f t="shared" si="6"/>
        <v>1064</v>
      </c>
      <c r="Q2493" s="7">
        <v>21</v>
      </c>
      <c r="R2493" t="str">
        <f>_xlfn.CONCAT(Tabel1[[#This Row],[KlubNr]]," - ",Tabel1[[#This Row],[Klubnavn]])</f>
        <v>153 - Hedensted Golf Klub</v>
      </c>
      <c r="S2493">
        <f>Tabel1[[#This Row],[Fleks mænd]]+Tabel1[[#This Row],[Fleks damer]]</f>
        <v>214</v>
      </c>
      <c r="T2493">
        <f>Tabel1[[#This Row],[Junior drenge]]+Tabel1[[#This Row],[Junior piger]]+Tabel1[[#This Row],[Junior drenge uden banetill.]]+Tabel1[[#This Row],[Junior piger uden banetill.]]+Tabel1[[#This Row],[Senior mænd]]+Tabel1[[#This Row],[Senior damer]]</f>
        <v>846</v>
      </c>
      <c r="U2493">
        <f>Tabel1[[#This Row],[Junior drenge]]+Tabel1[[#This Row],[Junior piger]]+Tabel1[[#This Row],[Junior drenge uden banetill.]]+Tabel1[[#This Row],[Junior piger uden banetill.]]+Tabel1[[#This Row],[Fleks drenge]]+Tabel1[[#This Row],[Fleks piger]]</f>
        <v>57</v>
      </c>
      <c r="V2493">
        <f>Tabel1[[#This Row],[Senior mænd]]+Tabel1[[#This Row],[Senior damer]]</f>
        <v>789</v>
      </c>
      <c r="W2493">
        <f>Tabel1[[#This Row],[Langdist mænd]]+Tabel1[[#This Row],[Langdist damer]]</f>
        <v>4</v>
      </c>
      <c r="X2493">
        <f>Tabel1[[#This Row],[I alt]]</f>
        <v>1064</v>
      </c>
      <c r="Y2493">
        <f>Tabel1[[#This Row],[Passive]]</f>
        <v>21</v>
      </c>
      <c r="Z2493">
        <f>Tabel1[[#This Row],[Total Aktive]]+Tabel1[[#This Row],[Total Passive]]</f>
        <v>1085</v>
      </c>
    </row>
    <row r="2494" spans="1:26" x14ac:dyDescent="0.2">
      <c r="A2494">
        <v>2024</v>
      </c>
      <c r="B2494">
        <v>4</v>
      </c>
      <c r="C2494" t="s">
        <v>47</v>
      </c>
      <c r="D2494">
        <v>34</v>
      </c>
      <c r="E2494">
        <v>10</v>
      </c>
      <c r="F2494">
        <v>26</v>
      </c>
      <c r="G2494">
        <v>5</v>
      </c>
      <c r="H2494">
        <v>639</v>
      </c>
      <c r="I2494">
        <v>206</v>
      </c>
      <c r="J2494">
        <v>1</v>
      </c>
      <c r="K2494">
        <v>0</v>
      </c>
      <c r="L2494">
        <v>212</v>
      </c>
      <c r="M2494">
        <v>180</v>
      </c>
      <c r="N2494">
        <v>0</v>
      </c>
      <c r="O2494" s="11">
        <v>0</v>
      </c>
      <c r="P2494" s="12">
        <f t="shared" si="6"/>
        <v>1313</v>
      </c>
      <c r="Q2494" s="7">
        <v>63</v>
      </c>
      <c r="R2494" t="str">
        <f>_xlfn.CONCAT(Tabel1[[#This Row],[KlubNr]]," - ",Tabel1[[#This Row],[Klubnavn]])</f>
        <v>4 - Helsingør Golf Club</v>
      </c>
      <c r="S2494">
        <f>Tabel1[[#This Row],[Fleks mænd]]+Tabel1[[#This Row],[Fleks damer]]</f>
        <v>392</v>
      </c>
      <c r="T2494">
        <f>Tabel1[[#This Row],[Junior drenge]]+Tabel1[[#This Row],[Junior piger]]+Tabel1[[#This Row],[Junior drenge uden banetill.]]+Tabel1[[#This Row],[Junior piger uden banetill.]]+Tabel1[[#This Row],[Senior mænd]]+Tabel1[[#This Row],[Senior damer]]</f>
        <v>920</v>
      </c>
      <c r="U2494">
        <f>Tabel1[[#This Row],[Junior drenge]]+Tabel1[[#This Row],[Junior piger]]+Tabel1[[#This Row],[Junior drenge uden banetill.]]+Tabel1[[#This Row],[Junior piger uden banetill.]]+Tabel1[[#This Row],[Fleks drenge]]+Tabel1[[#This Row],[Fleks piger]]</f>
        <v>76</v>
      </c>
      <c r="V2494">
        <f>Tabel1[[#This Row],[Senior mænd]]+Tabel1[[#This Row],[Senior damer]]</f>
        <v>845</v>
      </c>
      <c r="W2494">
        <f>Tabel1[[#This Row],[Langdist mænd]]+Tabel1[[#This Row],[Langdist damer]]</f>
        <v>0</v>
      </c>
      <c r="X2494">
        <f>Tabel1[[#This Row],[I alt]]</f>
        <v>1313</v>
      </c>
      <c r="Y2494">
        <f>Tabel1[[#This Row],[Passive]]</f>
        <v>63</v>
      </c>
      <c r="Z2494">
        <f>Tabel1[[#This Row],[Total Aktive]]+Tabel1[[#This Row],[Total Passive]]</f>
        <v>1376</v>
      </c>
    </row>
    <row r="2495" spans="1:26" x14ac:dyDescent="0.2">
      <c r="A2495">
        <v>2024</v>
      </c>
      <c r="B2495">
        <v>66</v>
      </c>
      <c r="C2495" t="s">
        <v>164</v>
      </c>
      <c r="D2495">
        <v>9</v>
      </c>
      <c r="E2495">
        <v>5</v>
      </c>
      <c r="F2495">
        <v>0</v>
      </c>
      <c r="G2495">
        <v>0</v>
      </c>
      <c r="H2495">
        <v>232</v>
      </c>
      <c r="I2495">
        <v>107</v>
      </c>
      <c r="J2495">
        <v>0</v>
      </c>
      <c r="K2495">
        <v>0</v>
      </c>
      <c r="L2495">
        <v>47</v>
      </c>
      <c r="M2495">
        <v>24</v>
      </c>
      <c r="N2495">
        <v>224</v>
      </c>
      <c r="O2495" s="11">
        <v>122</v>
      </c>
      <c r="P2495" s="12">
        <f t="shared" si="6"/>
        <v>770</v>
      </c>
      <c r="Q2495" s="7">
        <v>6</v>
      </c>
      <c r="R2495" t="str">
        <f>_xlfn.CONCAT(Tabel1[[#This Row],[KlubNr]]," - ",Tabel1[[#This Row],[Klubnavn]])</f>
        <v>66 - Henne Golfklub</v>
      </c>
      <c r="S2495">
        <f>Tabel1[[#This Row],[Fleks mænd]]+Tabel1[[#This Row],[Fleks damer]]</f>
        <v>71</v>
      </c>
      <c r="T2495">
        <f>Tabel1[[#This Row],[Junior drenge]]+Tabel1[[#This Row],[Junior piger]]+Tabel1[[#This Row],[Junior drenge uden banetill.]]+Tabel1[[#This Row],[Junior piger uden banetill.]]+Tabel1[[#This Row],[Senior mænd]]+Tabel1[[#This Row],[Senior damer]]</f>
        <v>353</v>
      </c>
      <c r="U2495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2495">
        <f>Tabel1[[#This Row],[Senior mænd]]+Tabel1[[#This Row],[Senior damer]]</f>
        <v>339</v>
      </c>
      <c r="W2495">
        <f>Tabel1[[#This Row],[Langdist mænd]]+Tabel1[[#This Row],[Langdist damer]]</f>
        <v>346</v>
      </c>
      <c r="X2495">
        <f>Tabel1[[#This Row],[I alt]]</f>
        <v>770</v>
      </c>
      <c r="Y2495">
        <f>Tabel1[[#This Row],[Passive]]</f>
        <v>6</v>
      </c>
      <c r="Z2495">
        <f>Tabel1[[#This Row],[Total Aktive]]+Tabel1[[#This Row],[Total Passive]]</f>
        <v>776</v>
      </c>
    </row>
    <row r="2496" spans="1:26" x14ac:dyDescent="0.2">
      <c r="A2496">
        <v>2024</v>
      </c>
      <c r="B2496">
        <v>15</v>
      </c>
      <c r="C2496" t="s">
        <v>43</v>
      </c>
      <c r="D2496">
        <v>36</v>
      </c>
      <c r="E2496">
        <v>8</v>
      </c>
      <c r="F2496">
        <v>14</v>
      </c>
      <c r="G2496">
        <v>6</v>
      </c>
      <c r="H2496">
        <v>713</v>
      </c>
      <c r="I2496">
        <v>373</v>
      </c>
      <c r="J2496">
        <v>1</v>
      </c>
      <c r="K2496">
        <v>0</v>
      </c>
      <c r="L2496">
        <v>193</v>
      </c>
      <c r="M2496">
        <v>92</v>
      </c>
      <c r="N2496">
        <v>2</v>
      </c>
      <c r="O2496" s="11">
        <v>0</v>
      </c>
      <c r="P2496" s="12">
        <f t="shared" si="6"/>
        <v>1438</v>
      </c>
      <c r="Q2496" s="7">
        <v>22</v>
      </c>
      <c r="R2496" t="str">
        <f>_xlfn.CONCAT(Tabel1[[#This Row],[KlubNr]]," - ",Tabel1[[#This Row],[Klubnavn]])</f>
        <v>15 - Herning Golf Klub</v>
      </c>
      <c r="S2496">
        <f>Tabel1[[#This Row],[Fleks mænd]]+Tabel1[[#This Row],[Fleks damer]]</f>
        <v>285</v>
      </c>
      <c r="T2496">
        <f>Tabel1[[#This Row],[Junior drenge]]+Tabel1[[#This Row],[Junior piger]]+Tabel1[[#This Row],[Junior drenge uden banetill.]]+Tabel1[[#This Row],[Junior piger uden banetill.]]+Tabel1[[#This Row],[Senior mænd]]+Tabel1[[#This Row],[Senior damer]]</f>
        <v>1150</v>
      </c>
      <c r="U2496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2496">
        <f>Tabel1[[#This Row],[Senior mænd]]+Tabel1[[#This Row],[Senior damer]]</f>
        <v>1086</v>
      </c>
      <c r="W2496">
        <f>Tabel1[[#This Row],[Langdist mænd]]+Tabel1[[#This Row],[Langdist damer]]</f>
        <v>2</v>
      </c>
      <c r="X2496">
        <f>Tabel1[[#This Row],[I alt]]</f>
        <v>1438</v>
      </c>
      <c r="Y2496">
        <f>Tabel1[[#This Row],[Passive]]</f>
        <v>22</v>
      </c>
      <c r="Z2496">
        <f>Tabel1[[#This Row],[Total Aktive]]+Tabel1[[#This Row],[Total Passive]]</f>
        <v>1460</v>
      </c>
    </row>
    <row r="2497" spans="1:26" x14ac:dyDescent="0.2">
      <c r="A2497">
        <v>2024</v>
      </c>
      <c r="B2497">
        <v>17</v>
      </c>
      <c r="C2497" t="s">
        <v>51</v>
      </c>
      <c r="D2497">
        <v>45</v>
      </c>
      <c r="E2497">
        <v>21</v>
      </c>
      <c r="F2497">
        <v>10</v>
      </c>
      <c r="G2497">
        <v>10</v>
      </c>
      <c r="H2497">
        <v>649</v>
      </c>
      <c r="I2497">
        <v>265</v>
      </c>
      <c r="J2497">
        <v>4</v>
      </c>
      <c r="K2497">
        <v>0</v>
      </c>
      <c r="L2497">
        <v>156</v>
      </c>
      <c r="M2497">
        <v>91</v>
      </c>
      <c r="N2497">
        <v>15</v>
      </c>
      <c r="O2497" s="11">
        <v>4</v>
      </c>
      <c r="P2497" s="12">
        <f t="shared" si="6"/>
        <v>1270</v>
      </c>
      <c r="Q2497" s="7">
        <v>77</v>
      </c>
      <c r="R2497" t="str">
        <f>_xlfn.CONCAT(Tabel1[[#This Row],[KlubNr]]," - ",Tabel1[[#This Row],[Klubnavn]])</f>
        <v>17 - Hillerød Golf Klub</v>
      </c>
      <c r="S2497">
        <f>Tabel1[[#This Row],[Fleks mænd]]+Tabel1[[#This Row],[Fleks damer]]</f>
        <v>247</v>
      </c>
      <c r="T2497">
        <f>Tabel1[[#This Row],[Junior drenge]]+Tabel1[[#This Row],[Junior piger]]+Tabel1[[#This Row],[Junior drenge uden banetill.]]+Tabel1[[#This Row],[Junior piger uden banetill.]]+Tabel1[[#This Row],[Senior mænd]]+Tabel1[[#This Row],[Senior damer]]</f>
        <v>1000</v>
      </c>
      <c r="U2497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2497">
        <f>Tabel1[[#This Row],[Senior mænd]]+Tabel1[[#This Row],[Senior damer]]</f>
        <v>914</v>
      </c>
      <c r="W2497">
        <f>Tabel1[[#This Row],[Langdist mænd]]+Tabel1[[#This Row],[Langdist damer]]</f>
        <v>19</v>
      </c>
      <c r="X2497">
        <f>Tabel1[[#This Row],[I alt]]</f>
        <v>1270</v>
      </c>
      <c r="Y2497">
        <f>Tabel1[[#This Row],[Passive]]</f>
        <v>77</v>
      </c>
      <c r="Z2497">
        <f>Tabel1[[#This Row],[Total Aktive]]+Tabel1[[#This Row],[Total Passive]]</f>
        <v>1347</v>
      </c>
    </row>
    <row r="2498" spans="1:26" x14ac:dyDescent="0.2">
      <c r="A2498">
        <v>2024</v>
      </c>
      <c r="B2498">
        <v>140</v>
      </c>
      <c r="C2498" t="s">
        <v>115</v>
      </c>
      <c r="D2498">
        <v>13</v>
      </c>
      <c r="E2498">
        <v>3</v>
      </c>
      <c r="F2498">
        <v>5</v>
      </c>
      <c r="G2498">
        <v>3</v>
      </c>
      <c r="H2498">
        <v>421</v>
      </c>
      <c r="I2498">
        <v>164</v>
      </c>
      <c r="J2498">
        <v>0</v>
      </c>
      <c r="K2498">
        <v>0</v>
      </c>
      <c r="L2498">
        <v>160</v>
      </c>
      <c r="M2498">
        <v>98</v>
      </c>
      <c r="N2498">
        <v>5</v>
      </c>
      <c r="O2498" s="11">
        <v>1</v>
      </c>
      <c r="P2498" s="12">
        <f t="shared" si="6"/>
        <v>873</v>
      </c>
      <c r="Q2498" s="7">
        <v>0</v>
      </c>
      <c r="R2498" t="str">
        <f>_xlfn.CONCAT(Tabel1[[#This Row],[KlubNr]]," - ",Tabel1[[#This Row],[Klubnavn]])</f>
        <v>140 - Himmelbjerg Golf Club</v>
      </c>
      <c r="S2498">
        <f>Tabel1[[#This Row],[Fleks mænd]]+Tabel1[[#This Row],[Fleks damer]]</f>
        <v>258</v>
      </c>
      <c r="T2498">
        <f>Tabel1[[#This Row],[Junior drenge]]+Tabel1[[#This Row],[Junior piger]]+Tabel1[[#This Row],[Junior drenge uden banetill.]]+Tabel1[[#This Row],[Junior piger uden banetill.]]+Tabel1[[#This Row],[Senior mænd]]+Tabel1[[#This Row],[Senior damer]]</f>
        <v>609</v>
      </c>
      <c r="U2498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498">
        <f>Tabel1[[#This Row],[Senior mænd]]+Tabel1[[#This Row],[Senior damer]]</f>
        <v>585</v>
      </c>
      <c r="W2498">
        <f>Tabel1[[#This Row],[Langdist mænd]]+Tabel1[[#This Row],[Langdist damer]]</f>
        <v>6</v>
      </c>
      <c r="X2498">
        <f>Tabel1[[#This Row],[I alt]]</f>
        <v>873</v>
      </c>
      <c r="Y2498">
        <f>Tabel1[[#This Row],[Passive]]</f>
        <v>0</v>
      </c>
      <c r="Z2498">
        <f>Tabel1[[#This Row],[Total Aktive]]+Tabel1[[#This Row],[Total Passive]]</f>
        <v>873</v>
      </c>
    </row>
    <row r="2499" spans="1:26" x14ac:dyDescent="0.2">
      <c r="A2499">
        <v>2024</v>
      </c>
      <c r="B2499">
        <v>48</v>
      </c>
      <c r="C2499" t="s">
        <v>151</v>
      </c>
      <c r="D2499">
        <v>64</v>
      </c>
      <c r="E2499">
        <v>21</v>
      </c>
      <c r="F2499">
        <v>18</v>
      </c>
      <c r="G2499">
        <v>6</v>
      </c>
      <c r="H2499">
        <v>348</v>
      </c>
      <c r="I2499">
        <v>153</v>
      </c>
      <c r="J2499">
        <v>0</v>
      </c>
      <c r="K2499">
        <v>0</v>
      </c>
      <c r="L2499">
        <v>15</v>
      </c>
      <c r="M2499">
        <v>9</v>
      </c>
      <c r="N2499">
        <v>0</v>
      </c>
      <c r="O2499" s="11">
        <v>0</v>
      </c>
      <c r="P2499" s="12">
        <f t="shared" si="6"/>
        <v>634</v>
      </c>
      <c r="Q2499" s="7">
        <v>0</v>
      </c>
      <c r="R2499" t="str">
        <f>_xlfn.CONCAT(Tabel1[[#This Row],[KlubNr]]," - ",Tabel1[[#This Row],[Klubnavn]])</f>
        <v>48 - Himmerland Golf Klub</v>
      </c>
      <c r="S2499">
        <f>Tabel1[[#This Row],[Fleks mænd]]+Tabel1[[#This Row],[Fleks damer]]</f>
        <v>24</v>
      </c>
      <c r="T2499">
        <f>Tabel1[[#This Row],[Junior drenge]]+Tabel1[[#This Row],[Junior piger]]+Tabel1[[#This Row],[Junior drenge uden banetill.]]+Tabel1[[#This Row],[Junior piger uden banetill.]]+Tabel1[[#This Row],[Senior mænd]]+Tabel1[[#This Row],[Senior damer]]</f>
        <v>610</v>
      </c>
      <c r="U2499">
        <f>Tabel1[[#This Row],[Junior drenge]]+Tabel1[[#This Row],[Junior piger]]+Tabel1[[#This Row],[Junior drenge uden banetill.]]+Tabel1[[#This Row],[Junior piger uden banetill.]]+Tabel1[[#This Row],[Fleks drenge]]+Tabel1[[#This Row],[Fleks piger]]</f>
        <v>109</v>
      </c>
      <c r="V2499">
        <f>Tabel1[[#This Row],[Senior mænd]]+Tabel1[[#This Row],[Senior damer]]</f>
        <v>501</v>
      </c>
      <c r="W2499">
        <f>Tabel1[[#This Row],[Langdist mænd]]+Tabel1[[#This Row],[Langdist damer]]</f>
        <v>0</v>
      </c>
      <c r="X2499">
        <f>Tabel1[[#This Row],[I alt]]</f>
        <v>634</v>
      </c>
      <c r="Y2499">
        <f>Tabel1[[#This Row],[Passive]]</f>
        <v>0</v>
      </c>
      <c r="Z2499">
        <f>Tabel1[[#This Row],[Total Aktive]]+Tabel1[[#This Row],[Total Passive]]</f>
        <v>634</v>
      </c>
    </row>
    <row r="2500" spans="1:26" x14ac:dyDescent="0.2">
      <c r="A2500">
        <v>2024</v>
      </c>
      <c r="B2500">
        <v>81</v>
      </c>
      <c r="C2500" t="s">
        <v>146</v>
      </c>
      <c r="D2500">
        <v>11</v>
      </c>
      <c r="E2500">
        <v>2</v>
      </c>
      <c r="F2500">
        <v>1</v>
      </c>
      <c r="G2500">
        <v>3</v>
      </c>
      <c r="H2500">
        <v>248</v>
      </c>
      <c r="I2500">
        <v>120</v>
      </c>
      <c r="J2500">
        <v>0</v>
      </c>
      <c r="K2500">
        <v>0</v>
      </c>
      <c r="L2500">
        <v>0</v>
      </c>
      <c r="M2500">
        <v>0</v>
      </c>
      <c r="N2500">
        <v>21</v>
      </c>
      <c r="O2500" s="11">
        <v>11</v>
      </c>
      <c r="P2500" s="12">
        <f t="shared" si="6"/>
        <v>417</v>
      </c>
      <c r="Q2500" s="7">
        <v>44</v>
      </c>
      <c r="R2500" t="str">
        <f>_xlfn.CONCAT(Tabel1[[#This Row],[KlubNr]]," - ",Tabel1[[#This Row],[Klubnavn]])</f>
        <v>81 - Hirtshals Golfklub</v>
      </c>
      <c r="S2500">
        <f>Tabel1[[#This Row],[Fleks mænd]]+Tabel1[[#This Row],[Fleks damer]]</f>
        <v>0</v>
      </c>
      <c r="T2500">
        <f>Tabel1[[#This Row],[Junior drenge]]+Tabel1[[#This Row],[Junior piger]]+Tabel1[[#This Row],[Junior drenge uden banetill.]]+Tabel1[[#This Row],[Junior piger uden banetill.]]+Tabel1[[#This Row],[Senior mænd]]+Tabel1[[#This Row],[Senior damer]]</f>
        <v>385</v>
      </c>
      <c r="U2500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2500">
        <f>Tabel1[[#This Row],[Senior mænd]]+Tabel1[[#This Row],[Senior damer]]</f>
        <v>368</v>
      </c>
      <c r="W2500">
        <f>Tabel1[[#This Row],[Langdist mænd]]+Tabel1[[#This Row],[Langdist damer]]</f>
        <v>32</v>
      </c>
      <c r="X2500">
        <f>Tabel1[[#This Row],[I alt]]</f>
        <v>417</v>
      </c>
      <c r="Y2500">
        <f>Tabel1[[#This Row],[Passive]]</f>
        <v>44</v>
      </c>
      <c r="Z2500">
        <f>Tabel1[[#This Row],[Total Aktive]]+Tabel1[[#This Row],[Total Passive]]</f>
        <v>461</v>
      </c>
    </row>
    <row r="2501" spans="1:26" x14ac:dyDescent="0.2">
      <c r="A2501">
        <v>2024</v>
      </c>
      <c r="B2501">
        <v>77</v>
      </c>
      <c r="C2501" t="s">
        <v>160</v>
      </c>
      <c r="D2501">
        <v>15</v>
      </c>
      <c r="E2501">
        <v>0</v>
      </c>
      <c r="F2501">
        <v>1</v>
      </c>
      <c r="G2501">
        <v>0</v>
      </c>
      <c r="H2501">
        <v>252</v>
      </c>
      <c r="I2501">
        <v>65</v>
      </c>
      <c r="J2501">
        <v>0</v>
      </c>
      <c r="K2501">
        <v>0</v>
      </c>
      <c r="L2501">
        <v>125</v>
      </c>
      <c r="M2501">
        <v>43</v>
      </c>
      <c r="N2501">
        <v>15</v>
      </c>
      <c r="O2501" s="11">
        <v>6</v>
      </c>
      <c r="P2501" s="12">
        <f t="shared" si="6"/>
        <v>522</v>
      </c>
      <c r="Q2501" s="7">
        <v>11</v>
      </c>
      <c r="R2501" t="str">
        <f>_xlfn.CONCAT(Tabel1[[#This Row],[KlubNr]]," - ",Tabel1[[#This Row],[Klubnavn]])</f>
        <v>77 - Hjarbæk Fjord Golf Klub</v>
      </c>
      <c r="S2501">
        <f>Tabel1[[#This Row],[Fleks mænd]]+Tabel1[[#This Row],[Fleks damer]]</f>
        <v>168</v>
      </c>
      <c r="T2501">
        <f>Tabel1[[#This Row],[Junior drenge]]+Tabel1[[#This Row],[Junior piger]]+Tabel1[[#This Row],[Junior drenge uden banetill.]]+Tabel1[[#This Row],[Junior piger uden banetill.]]+Tabel1[[#This Row],[Senior mænd]]+Tabel1[[#This Row],[Senior damer]]</f>
        <v>333</v>
      </c>
      <c r="U2501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2501">
        <f>Tabel1[[#This Row],[Senior mænd]]+Tabel1[[#This Row],[Senior damer]]</f>
        <v>317</v>
      </c>
      <c r="W2501">
        <f>Tabel1[[#This Row],[Langdist mænd]]+Tabel1[[#This Row],[Langdist damer]]</f>
        <v>21</v>
      </c>
      <c r="X2501">
        <f>Tabel1[[#This Row],[I alt]]</f>
        <v>522</v>
      </c>
      <c r="Y2501">
        <f>Tabel1[[#This Row],[Passive]]</f>
        <v>11</v>
      </c>
      <c r="Z2501">
        <f>Tabel1[[#This Row],[Total Aktive]]+Tabel1[[#This Row],[Total Passive]]</f>
        <v>533</v>
      </c>
    </row>
    <row r="2502" spans="1:26" x14ac:dyDescent="0.2">
      <c r="A2502">
        <v>2024</v>
      </c>
      <c r="B2502">
        <v>52</v>
      </c>
      <c r="C2502" t="s">
        <v>27</v>
      </c>
      <c r="D2502">
        <v>29</v>
      </c>
      <c r="E2502">
        <v>13</v>
      </c>
      <c r="F2502">
        <v>16</v>
      </c>
      <c r="G2502">
        <v>10</v>
      </c>
      <c r="H2502">
        <v>809</v>
      </c>
      <c r="I2502">
        <v>301</v>
      </c>
      <c r="J2502">
        <v>15</v>
      </c>
      <c r="K2502">
        <v>2</v>
      </c>
      <c r="L2502">
        <v>309</v>
      </c>
      <c r="M2502">
        <v>177</v>
      </c>
      <c r="N2502">
        <v>0</v>
      </c>
      <c r="O2502" s="11">
        <v>0</v>
      </c>
      <c r="P2502" s="12">
        <f t="shared" si="6"/>
        <v>1681</v>
      </c>
      <c r="Q2502" s="7">
        <v>140</v>
      </c>
      <c r="R2502" t="str">
        <f>_xlfn.CONCAT(Tabel1[[#This Row],[KlubNr]]," - ",Tabel1[[#This Row],[Klubnavn]])</f>
        <v>52 - Hjortespring Golfklub</v>
      </c>
      <c r="S2502">
        <f>Tabel1[[#This Row],[Fleks mænd]]+Tabel1[[#This Row],[Fleks damer]]</f>
        <v>486</v>
      </c>
      <c r="T2502">
        <f>Tabel1[[#This Row],[Junior drenge]]+Tabel1[[#This Row],[Junior piger]]+Tabel1[[#This Row],[Junior drenge uden banetill.]]+Tabel1[[#This Row],[Junior piger uden banetill.]]+Tabel1[[#This Row],[Senior mænd]]+Tabel1[[#This Row],[Senior damer]]</f>
        <v>1178</v>
      </c>
      <c r="U2502">
        <f>Tabel1[[#This Row],[Junior drenge]]+Tabel1[[#This Row],[Junior piger]]+Tabel1[[#This Row],[Junior drenge uden banetill.]]+Tabel1[[#This Row],[Junior piger uden banetill.]]+Tabel1[[#This Row],[Fleks drenge]]+Tabel1[[#This Row],[Fleks piger]]</f>
        <v>85</v>
      </c>
      <c r="V2502">
        <f>Tabel1[[#This Row],[Senior mænd]]+Tabel1[[#This Row],[Senior damer]]</f>
        <v>1110</v>
      </c>
      <c r="W2502">
        <f>Tabel1[[#This Row],[Langdist mænd]]+Tabel1[[#This Row],[Langdist damer]]</f>
        <v>0</v>
      </c>
      <c r="X2502">
        <f>Tabel1[[#This Row],[I alt]]</f>
        <v>1681</v>
      </c>
      <c r="Y2502">
        <f>Tabel1[[#This Row],[Passive]]</f>
        <v>140</v>
      </c>
      <c r="Z2502">
        <f>Tabel1[[#This Row],[Total Aktive]]+Tabel1[[#This Row],[Total Passive]]</f>
        <v>1821</v>
      </c>
    </row>
    <row r="2503" spans="1:26" x14ac:dyDescent="0.2">
      <c r="A2503">
        <v>2024</v>
      </c>
      <c r="B2503">
        <v>59</v>
      </c>
      <c r="C2503" t="s">
        <v>58</v>
      </c>
      <c r="D2503">
        <v>29</v>
      </c>
      <c r="E2503">
        <v>6</v>
      </c>
      <c r="F2503">
        <v>20</v>
      </c>
      <c r="G2503">
        <v>9</v>
      </c>
      <c r="H2503">
        <v>520</v>
      </c>
      <c r="I2503">
        <v>156</v>
      </c>
      <c r="J2503">
        <v>0</v>
      </c>
      <c r="K2503">
        <v>0</v>
      </c>
      <c r="L2503">
        <v>193</v>
      </c>
      <c r="M2503">
        <v>73</v>
      </c>
      <c r="N2503">
        <v>10</v>
      </c>
      <c r="O2503" s="11">
        <v>4</v>
      </c>
      <c r="P2503" s="12">
        <f t="shared" si="6"/>
        <v>1020</v>
      </c>
      <c r="Q2503" s="7">
        <v>9</v>
      </c>
      <c r="R2503" t="str">
        <f>_xlfn.CONCAT(Tabel1[[#This Row],[KlubNr]]," - ",Tabel1[[#This Row],[Klubnavn]])</f>
        <v>59 - Hjørring Golfklub</v>
      </c>
      <c r="S2503">
        <f>Tabel1[[#This Row],[Fleks mænd]]+Tabel1[[#This Row],[Fleks damer]]</f>
        <v>266</v>
      </c>
      <c r="T2503">
        <f>Tabel1[[#This Row],[Junior drenge]]+Tabel1[[#This Row],[Junior piger]]+Tabel1[[#This Row],[Junior drenge uden banetill.]]+Tabel1[[#This Row],[Junior piger uden banetill.]]+Tabel1[[#This Row],[Senior mænd]]+Tabel1[[#This Row],[Senior damer]]</f>
        <v>740</v>
      </c>
      <c r="U2503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2503">
        <f>Tabel1[[#This Row],[Senior mænd]]+Tabel1[[#This Row],[Senior damer]]</f>
        <v>676</v>
      </c>
      <c r="W2503">
        <f>Tabel1[[#This Row],[Langdist mænd]]+Tabel1[[#This Row],[Langdist damer]]</f>
        <v>14</v>
      </c>
      <c r="X2503">
        <f>Tabel1[[#This Row],[I alt]]</f>
        <v>1020</v>
      </c>
      <c r="Y2503">
        <f>Tabel1[[#This Row],[Passive]]</f>
        <v>9</v>
      </c>
      <c r="Z2503">
        <f>Tabel1[[#This Row],[Total Aktive]]+Tabel1[[#This Row],[Total Passive]]</f>
        <v>1029</v>
      </c>
    </row>
    <row r="2504" spans="1:26" x14ac:dyDescent="0.2">
      <c r="A2504">
        <v>2024</v>
      </c>
      <c r="B2504">
        <v>155</v>
      </c>
      <c r="C2504" t="s">
        <v>184</v>
      </c>
      <c r="D2504">
        <v>17</v>
      </c>
      <c r="E2504">
        <v>11</v>
      </c>
      <c r="F2504">
        <v>0</v>
      </c>
      <c r="G2504">
        <v>0</v>
      </c>
      <c r="H2504">
        <v>300</v>
      </c>
      <c r="I2504">
        <v>117</v>
      </c>
      <c r="J2504">
        <v>3</v>
      </c>
      <c r="K2504">
        <v>0</v>
      </c>
      <c r="L2504">
        <v>109</v>
      </c>
      <c r="M2504">
        <v>36</v>
      </c>
      <c r="N2504">
        <v>5</v>
      </c>
      <c r="O2504" s="11">
        <v>2</v>
      </c>
      <c r="P2504" s="12">
        <f t="shared" si="6"/>
        <v>600</v>
      </c>
      <c r="Q2504" s="7">
        <v>25</v>
      </c>
      <c r="R2504" t="str">
        <f>_xlfn.CONCAT(Tabel1[[#This Row],[KlubNr]]," - ",Tabel1[[#This Row],[Klubnavn]])</f>
        <v>155 - Hobro Golfklub</v>
      </c>
      <c r="S2504">
        <f>Tabel1[[#This Row],[Fleks mænd]]+Tabel1[[#This Row],[Fleks damer]]</f>
        <v>145</v>
      </c>
      <c r="T2504">
        <f>Tabel1[[#This Row],[Junior drenge]]+Tabel1[[#This Row],[Junior piger]]+Tabel1[[#This Row],[Junior drenge uden banetill.]]+Tabel1[[#This Row],[Junior piger uden banetill.]]+Tabel1[[#This Row],[Senior mænd]]+Tabel1[[#This Row],[Senior damer]]</f>
        <v>445</v>
      </c>
      <c r="U2504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504">
        <f>Tabel1[[#This Row],[Senior mænd]]+Tabel1[[#This Row],[Senior damer]]</f>
        <v>417</v>
      </c>
      <c r="W2504">
        <f>Tabel1[[#This Row],[Langdist mænd]]+Tabel1[[#This Row],[Langdist damer]]</f>
        <v>7</v>
      </c>
      <c r="X2504">
        <f>Tabel1[[#This Row],[I alt]]</f>
        <v>600</v>
      </c>
      <c r="Y2504">
        <f>Tabel1[[#This Row],[Passive]]</f>
        <v>25</v>
      </c>
      <c r="Z2504">
        <f>Tabel1[[#This Row],[Total Aktive]]+Tabel1[[#This Row],[Total Passive]]</f>
        <v>625</v>
      </c>
    </row>
    <row r="2505" spans="1:26" x14ac:dyDescent="0.2">
      <c r="A2505">
        <v>2024</v>
      </c>
      <c r="B2505">
        <v>13</v>
      </c>
      <c r="C2505" t="s">
        <v>93</v>
      </c>
      <c r="D2505">
        <v>36</v>
      </c>
      <c r="E2505">
        <v>4</v>
      </c>
      <c r="F2505">
        <v>0</v>
      </c>
      <c r="G2505">
        <v>0</v>
      </c>
      <c r="H2505">
        <v>515</v>
      </c>
      <c r="I2505">
        <v>205</v>
      </c>
      <c r="J2505">
        <v>1</v>
      </c>
      <c r="K2505">
        <v>0</v>
      </c>
      <c r="L2505">
        <v>140</v>
      </c>
      <c r="M2505">
        <v>55</v>
      </c>
      <c r="N2505">
        <v>1</v>
      </c>
      <c r="O2505" s="11">
        <v>0</v>
      </c>
      <c r="P2505" s="12">
        <f t="shared" si="6"/>
        <v>957</v>
      </c>
      <c r="Q2505" s="7">
        <v>50</v>
      </c>
      <c r="R2505" t="str">
        <f>_xlfn.CONCAT(Tabel1[[#This Row],[KlubNr]]," - ",Tabel1[[#This Row],[Klubnavn]])</f>
        <v>13 - Holbæk Golfklub</v>
      </c>
      <c r="S2505">
        <f>Tabel1[[#This Row],[Fleks mænd]]+Tabel1[[#This Row],[Fleks damer]]</f>
        <v>195</v>
      </c>
      <c r="T2505">
        <f>Tabel1[[#This Row],[Junior drenge]]+Tabel1[[#This Row],[Junior piger]]+Tabel1[[#This Row],[Junior drenge uden banetill.]]+Tabel1[[#This Row],[Junior piger uden banetill.]]+Tabel1[[#This Row],[Senior mænd]]+Tabel1[[#This Row],[Senior damer]]</f>
        <v>760</v>
      </c>
      <c r="U2505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505">
        <f>Tabel1[[#This Row],[Senior mænd]]+Tabel1[[#This Row],[Senior damer]]</f>
        <v>720</v>
      </c>
      <c r="W2505">
        <f>Tabel1[[#This Row],[Langdist mænd]]+Tabel1[[#This Row],[Langdist damer]]</f>
        <v>1</v>
      </c>
      <c r="X2505">
        <f>Tabel1[[#This Row],[I alt]]</f>
        <v>957</v>
      </c>
      <c r="Y2505">
        <f>Tabel1[[#This Row],[Passive]]</f>
        <v>50</v>
      </c>
      <c r="Z2505">
        <f>Tabel1[[#This Row],[Total Aktive]]+Tabel1[[#This Row],[Total Passive]]</f>
        <v>1007</v>
      </c>
    </row>
    <row r="2506" spans="1:26" x14ac:dyDescent="0.2">
      <c r="A2506">
        <v>2024</v>
      </c>
      <c r="B2506">
        <v>103</v>
      </c>
      <c r="C2506" t="s">
        <v>139</v>
      </c>
      <c r="D2506">
        <v>12</v>
      </c>
      <c r="E2506">
        <v>5</v>
      </c>
      <c r="F2506">
        <v>15</v>
      </c>
      <c r="G2506">
        <v>2</v>
      </c>
      <c r="H2506">
        <v>293</v>
      </c>
      <c r="I2506">
        <v>140</v>
      </c>
      <c r="J2506">
        <v>0</v>
      </c>
      <c r="K2506">
        <v>0</v>
      </c>
      <c r="L2506">
        <v>96</v>
      </c>
      <c r="M2506">
        <v>49</v>
      </c>
      <c r="N2506">
        <v>95</v>
      </c>
      <c r="O2506" s="11">
        <v>59</v>
      </c>
      <c r="P2506" s="12">
        <f t="shared" si="6"/>
        <v>766</v>
      </c>
      <c r="Q2506" s="7">
        <v>1</v>
      </c>
      <c r="R2506" t="str">
        <f>_xlfn.CONCAT(Tabel1[[#This Row],[KlubNr]]," - ",Tabel1[[#This Row],[Klubnavn]])</f>
        <v>103 - Holmsland Klit Golfklub</v>
      </c>
      <c r="S2506">
        <f>Tabel1[[#This Row],[Fleks mænd]]+Tabel1[[#This Row],[Fleks damer]]</f>
        <v>145</v>
      </c>
      <c r="T2506">
        <f>Tabel1[[#This Row],[Junior drenge]]+Tabel1[[#This Row],[Junior piger]]+Tabel1[[#This Row],[Junior drenge uden banetill.]]+Tabel1[[#This Row],[Junior piger uden banetill.]]+Tabel1[[#This Row],[Senior mænd]]+Tabel1[[#This Row],[Senior damer]]</f>
        <v>467</v>
      </c>
      <c r="U2506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2506">
        <f>Tabel1[[#This Row],[Senior mænd]]+Tabel1[[#This Row],[Senior damer]]</f>
        <v>433</v>
      </c>
      <c r="W2506">
        <f>Tabel1[[#This Row],[Langdist mænd]]+Tabel1[[#This Row],[Langdist damer]]</f>
        <v>154</v>
      </c>
      <c r="X2506">
        <f>Tabel1[[#This Row],[I alt]]</f>
        <v>766</v>
      </c>
      <c r="Y2506">
        <f>Tabel1[[#This Row],[Passive]]</f>
        <v>1</v>
      </c>
      <c r="Z2506">
        <f>Tabel1[[#This Row],[Total Aktive]]+Tabel1[[#This Row],[Total Passive]]</f>
        <v>767</v>
      </c>
    </row>
    <row r="2507" spans="1:26" x14ac:dyDescent="0.2">
      <c r="A2507">
        <v>2024</v>
      </c>
      <c r="B2507">
        <v>26</v>
      </c>
      <c r="C2507" t="s">
        <v>42</v>
      </c>
      <c r="D2507">
        <v>47</v>
      </c>
      <c r="E2507">
        <v>5</v>
      </c>
      <c r="F2507">
        <v>18</v>
      </c>
      <c r="G2507">
        <v>1</v>
      </c>
      <c r="H2507">
        <v>1054</v>
      </c>
      <c r="I2507">
        <v>406</v>
      </c>
      <c r="J2507">
        <v>1</v>
      </c>
      <c r="K2507">
        <v>0</v>
      </c>
      <c r="L2507">
        <v>265</v>
      </c>
      <c r="M2507">
        <v>150</v>
      </c>
      <c r="N2507">
        <v>27</v>
      </c>
      <c r="O2507" s="11">
        <v>9</v>
      </c>
      <c r="P2507" s="12">
        <f t="shared" ref="P2507:P2570" si="7">SUM(D2507:O2507)</f>
        <v>1983</v>
      </c>
      <c r="Q2507" s="7">
        <v>33</v>
      </c>
      <c r="R2507" t="str">
        <f>_xlfn.CONCAT(Tabel1[[#This Row],[KlubNr]]," - ",Tabel1[[#This Row],[Klubnavn]])</f>
        <v>26 - Holstebro Golfklub</v>
      </c>
      <c r="S2507">
        <f>Tabel1[[#This Row],[Fleks mænd]]+Tabel1[[#This Row],[Fleks damer]]</f>
        <v>415</v>
      </c>
      <c r="T2507">
        <f>Tabel1[[#This Row],[Junior drenge]]+Tabel1[[#This Row],[Junior piger]]+Tabel1[[#This Row],[Junior drenge uden banetill.]]+Tabel1[[#This Row],[Junior piger uden banetill.]]+Tabel1[[#This Row],[Senior mænd]]+Tabel1[[#This Row],[Senior damer]]</f>
        <v>1531</v>
      </c>
      <c r="U2507">
        <f>Tabel1[[#This Row],[Junior drenge]]+Tabel1[[#This Row],[Junior piger]]+Tabel1[[#This Row],[Junior drenge uden banetill.]]+Tabel1[[#This Row],[Junior piger uden banetill.]]+Tabel1[[#This Row],[Fleks drenge]]+Tabel1[[#This Row],[Fleks piger]]</f>
        <v>72</v>
      </c>
      <c r="V2507">
        <f>Tabel1[[#This Row],[Senior mænd]]+Tabel1[[#This Row],[Senior damer]]</f>
        <v>1460</v>
      </c>
      <c r="W2507">
        <f>Tabel1[[#This Row],[Langdist mænd]]+Tabel1[[#This Row],[Langdist damer]]</f>
        <v>36</v>
      </c>
      <c r="X2507">
        <f>Tabel1[[#This Row],[I alt]]</f>
        <v>1983</v>
      </c>
      <c r="Y2507">
        <f>Tabel1[[#This Row],[Passive]]</f>
        <v>33</v>
      </c>
      <c r="Z2507">
        <f>Tabel1[[#This Row],[Total Aktive]]+Tabel1[[#This Row],[Total Passive]]</f>
        <v>2016</v>
      </c>
    </row>
    <row r="2508" spans="1:26" x14ac:dyDescent="0.2">
      <c r="A2508">
        <v>2024</v>
      </c>
      <c r="B2508">
        <v>135</v>
      </c>
      <c r="C2508" t="s">
        <v>167</v>
      </c>
      <c r="D2508">
        <v>6</v>
      </c>
      <c r="E2508">
        <v>1</v>
      </c>
      <c r="F2508">
        <v>1</v>
      </c>
      <c r="G2508">
        <v>0</v>
      </c>
      <c r="H2508">
        <v>196</v>
      </c>
      <c r="I2508">
        <v>59</v>
      </c>
      <c r="J2508">
        <v>0</v>
      </c>
      <c r="K2508">
        <v>0</v>
      </c>
      <c r="L2508">
        <v>34</v>
      </c>
      <c r="M2508">
        <v>12</v>
      </c>
      <c r="N2508">
        <v>8</v>
      </c>
      <c r="O2508" s="11">
        <v>3</v>
      </c>
      <c r="P2508" s="12">
        <f t="shared" si="7"/>
        <v>320</v>
      </c>
      <c r="Q2508" s="7">
        <v>7</v>
      </c>
      <c r="R2508" t="str">
        <f>_xlfn.CONCAT(Tabel1[[#This Row],[KlubNr]]," - ",Tabel1[[#This Row],[Klubnavn]])</f>
        <v>135 - Holsted Golfklub</v>
      </c>
      <c r="S2508">
        <f>Tabel1[[#This Row],[Fleks mænd]]+Tabel1[[#This Row],[Fleks damer]]</f>
        <v>46</v>
      </c>
      <c r="T2508">
        <f>Tabel1[[#This Row],[Junior drenge]]+Tabel1[[#This Row],[Junior piger]]+Tabel1[[#This Row],[Junior drenge uden banetill.]]+Tabel1[[#This Row],[Junior piger uden banetill.]]+Tabel1[[#This Row],[Senior mænd]]+Tabel1[[#This Row],[Senior damer]]</f>
        <v>263</v>
      </c>
      <c r="U2508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2508">
        <f>Tabel1[[#This Row],[Senior mænd]]+Tabel1[[#This Row],[Senior damer]]</f>
        <v>255</v>
      </c>
      <c r="W2508">
        <f>Tabel1[[#This Row],[Langdist mænd]]+Tabel1[[#This Row],[Langdist damer]]</f>
        <v>11</v>
      </c>
      <c r="X2508">
        <f>Tabel1[[#This Row],[I alt]]</f>
        <v>320</v>
      </c>
      <c r="Y2508">
        <f>Tabel1[[#This Row],[Passive]]</f>
        <v>7</v>
      </c>
      <c r="Z2508">
        <f>Tabel1[[#This Row],[Total Aktive]]+Tabel1[[#This Row],[Total Passive]]</f>
        <v>327</v>
      </c>
    </row>
    <row r="2509" spans="1:26" x14ac:dyDescent="0.2">
      <c r="A2509">
        <v>2024</v>
      </c>
      <c r="B2509">
        <v>67</v>
      </c>
      <c r="C2509" t="s">
        <v>67</v>
      </c>
      <c r="D2509">
        <v>16</v>
      </c>
      <c r="E2509">
        <v>6</v>
      </c>
      <c r="F2509">
        <v>5</v>
      </c>
      <c r="G2509">
        <v>3</v>
      </c>
      <c r="H2509">
        <v>587</v>
      </c>
      <c r="I2509">
        <v>315</v>
      </c>
      <c r="J2509">
        <v>0</v>
      </c>
      <c r="K2509">
        <v>0</v>
      </c>
      <c r="L2509">
        <v>203</v>
      </c>
      <c r="M2509">
        <v>139</v>
      </c>
      <c r="N2509">
        <v>0</v>
      </c>
      <c r="O2509" s="11">
        <v>0</v>
      </c>
      <c r="P2509" s="12">
        <f t="shared" si="7"/>
        <v>1274</v>
      </c>
      <c r="Q2509" s="7">
        <v>103</v>
      </c>
      <c r="R2509" t="str">
        <f>_xlfn.CONCAT(Tabel1[[#This Row],[KlubNr]]," - ",Tabel1[[#This Row],[Klubnavn]])</f>
        <v>67 - Hornbæk Golfklub</v>
      </c>
      <c r="S2509">
        <f>Tabel1[[#This Row],[Fleks mænd]]+Tabel1[[#This Row],[Fleks damer]]</f>
        <v>342</v>
      </c>
      <c r="T2509">
        <f>Tabel1[[#This Row],[Junior drenge]]+Tabel1[[#This Row],[Junior piger]]+Tabel1[[#This Row],[Junior drenge uden banetill.]]+Tabel1[[#This Row],[Junior piger uden banetill.]]+Tabel1[[#This Row],[Senior mænd]]+Tabel1[[#This Row],[Senior damer]]</f>
        <v>932</v>
      </c>
      <c r="U2509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509">
        <f>Tabel1[[#This Row],[Senior mænd]]+Tabel1[[#This Row],[Senior damer]]</f>
        <v>902</v>
      </c>
      <c r="W2509">
        <f>Tabel1[[#This Row],[Langdist mænd]]+Tabel1[[#This Row],[Langdist damer]]</f>
        <v>0</v>
      </c>
      <c r="X2509">
        <f>Tabel1[[#This Row],[I alt]]</f>
        <v>1274</v>
      </c>
      <c r="Y2509">
        <f>Tabel1[[#This Row],[Passive]]</f>
        <v>103</v>
      </c>
      <c r="Z2509">
        <f>Tabel1[[#This Row],[Total Aktive]]+Tabel1[[#This Row],[Total Passive]]</f>
        <v>1377</v>
      </c>
    </row>
    <row r="2510" spans="1:26" x14ac:dyDescent="0.2">
      <c r="A2510">
        <v>2024</v>
      </c>
      <c r="B2510">
        <v>35</v>
      </c>
      <c r="C2510" t="s">
        <v>49</v>
      </c>
      <c r="D2510">
        <v>26</v>
      </c>
      <c r="E2510">
        <v>4</v>
      </c>
      <c r="F2510">
        <v>17</v>
      </c>
      <c r="G2510">
        <v>5</v>
      </c>
      <c r="H2510">
        <v>641</v>
      </c>
      <c r="I2510">
        <v>207</v>
      </c>
      <c r="J2510">
        <v>0</v>
      </c>
      <c r="K2510">
        <v>0</v>
      </c>
      <c r="L2510">
        <v>216</v>
      </c>
      <c r="M2510">
        <v>68</v>
      </c>
      <c r="N2510">
        <v>5</v>
      </c>
      <c r="O2510" s="11">
        <v>1</v>
      </c>
      <c r="P2510" s="12">
        <f t="shared" si="7"/>
        <v>1190</v>
      </c>
      <c r="Q2510" s="7">
        <v>0</v>
      </c>
      <c r="R2510" t="str">
        <f>_xlfn.CONCAT(Tabel1[[#This Row],[KlubNr]]," - ",Tabel1[[#This Row],[Klubnavn]])</f>
        <v>35 - Horsens Golfklub</v>
      </c>
      <c r="S2510">
        <f>Tabel1[[#This Row],[Fleks mænd]]+Tabel1[[#This Row],[Fleks damer]]</f>
        <v>284</v>
      </c>
      <c r="T2510">
        <f>Tabel1[[#This Row],[Junior drenge]]+Tabel1[[#This Row],[Junior piger]]+Tabel1[[#This Row],[Junior drenge uden banetill.]]+Tabel1[[#This Row],[Junior piger uden banetill.]]+Tabel1[[#This Row],[Senior mænd]]+Tabel1[[#This Row],[Senior damer]]</f>
        <v>900</v>
      </c>
      <c r="U2510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2510">
        <f>Tabel1[[#This Row],[Senior mænd]]+Tabel1[[#This Row],[Senior damer]]</f>
        <v>848</v>
      </c>
      <c r="W2510">
        <f>Tabel1[[#This Row],[Langdist mænd]]+Tabel1[[#This Row],[Langdist damer]]</f>
        <v>6</v>
      </c>
      <c r="X2510">
        <f>Tabel1[[#This Row],[I alt]]</f>
        <v>1190</v>
      </c>
      <c r="Y2510">
        <f>Tabel1[[#This Row],[Passive]]</f>
        <v>0</v>
      </c>
      <c r="Z2510">
        <f>Tabel1[[#This Row],[Total Aktive]]+Tabel1[[#This Row],[Total Passive]]</f>
        <v>1190</v>
      </c>
    </row>
    <row r="2511" spans="1:26" x14ac:dyDescent="0.2">
      <c r="A2511">
        <v>2024</v>
      </c>
      <c r="B2511">
        <v>178</v>
      </c>
      <c r="C2511" t="s">
        <v>186</v>
      </c>
      <c r="D2511">
        <v>9</v>
      </c>
      <c r="E2511">
        <v>1</v>
      </c>
      <c r="F2511">
        <v>0</v>
      </c>
      <c r="G2511">
        <v>0</v>
      </c>
      <c r="H2511">
        <v>158</v>
      </c>
      <c r="I2511">
        <v>68</v>
      </c>
      <c r="J2511">
        <v>12</v>
      </c>
      <c r="K2511">
        <v>0</v>
      </c>
      <c r="L2511">
        <v>1735</v>
      </c>
      <c r="M2511">
        <v>356</v>
      </c>
      <c r="N2511">
        <v>13</v>
      </c>
      <c r="O2511" s="11">
        <v>6</v>
      </c>
      <c r="P2511" s="12">
        <f t="shared" si="7"/>
        <v>2358</v>
      </c>
      <c r="Q2511" s="7">
        <v>28</v>
      </c>
      <c r="R2511" t="str">
        <f>_xlfn.CONCAT(Tabel1[[#This Row],[KlubNr]]," - ",Tabel1[[#This Row],[Klubnavn]])</f>
        <v>178 - Hvalpsund Golf Club</v>
      </c>
      <c r="S2511">
        <f>Tabel1[[#This Row],[Fleks mænd]]+Tabel1[[#This Row],[Fleks damer]]</f>
        <v>2091</v>
      </c>
      <c r="T2511">
        <f>Tabel1[[#This Row],[Junior drenge]]+Tabel1[[#This Row],[Junior piger]]+Tabel1[[#This Row],[Junior drenge uden banetill.]]+Tabel1[[#This Row],[Junior piger uden banetill.]]+Tabel1[[#This Row],[Senior mænd]]+Tabel1[[#This Row],[Senior damer]]</f>
        <v>236</v>
      </c>
      <c r="U2511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2511">
        <f>Tabel1[[#This Row],[Senior mænd]]+Tabel1[[#This Row],[Senior damer]]</f>
        <v>226</v>
      </c>
      <c r="W2511">
        <f>Tabel1[[#This Row],[Langdist mænd]]+Tabel1[[#This Row],[Langdist damer]]</f>
        <v>19</v>
      </c>
      <c r="X2511">
        <f>Tabel1[[#This Row],[I alt]]</f>
        <v>2358</v>
      </c>
      <c r="Y2511">
        <f>Tabel1[[#This Row],[Passive]]</f>
        <v>28</v>
      </c>
      <c r="Z2511">
        <f>Tabel1[[#This Row],[Total Aktive]]+Tabel1[[#This Row],[Total Passive]]</f>
        <v>2386</v>
      </c>
    </row>
    <row r="2512" spans="1:26" x14ac:dyDescent="0.2">
      <c r="A2512">
        <v>2024</v>
      </c>
      <c r="B2512">
        <v>30</v>
      </c>
      <c r="C2512" t="s">
        <v>231</v>
      </c>
      <c r="D2512">
        <v>20</v>
      </c>
      <c r="E2512">
        <v>3</v>
      </c>
      <c r="F2512">
        <v>6</v>
      </c>
      <c r="G2512">
        <v>5</v>
      </c>
      <c r="H2512">
        <v>320</v>
      </c>
      <c r="I2512">
        <v>157</v>
      </c>
      <c r="J2512">
        <v>0</v>
      </c>
      <c r="K2512">
        <v>0</v>
      </c>
      <c r="L2512">
        <v>0</v>
      </c>
      <c r="M2512">
        <v>0</v>
      </c>
      <c r="N2512">
        <v>91</v>
      </c>
      <c r="O2512" s="11">
        <v>65</v>
      </c>
      <c r="P2512" s="12">
        <f t="shared" si="7"/>
        <v>667</v>
      </c>
      <c r="Q2512" s="7">
        <v>10</v>
      </c>
      <c r="R2512" t="str">
        <f>_xlfn.CONCAT(Tabel1[[#This Row],[KlubNr]]," - ",Tabel1[[#This Row],[Klubnavn]])</f>
        <v>30 - Hvide Klit</v>
      </c>
      <c r="S2512">
        <f>Tabel1[[#This Row],[Fleks mænd]]+Tabel1[[#This Row],[Fleks damer]]</f>
        <v>0</v>
      </c>
      <c r="T2512">
        <f>Tabel1[[#This Row],[Junior drenge]]+Tabel1[[#This Row],[Junior piger]]+Tabel1[[#This Row],[Junior drenge uden banetill.]]+Tabel1[[#This Row],[Junior piger uden banetill.]]+Tabel1[[#This Row],[Senior mænd]]+Tabel1[[#This Row],[Senior damer]]</f>
        <v>511</v>
      </c>
      <c r="U2512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2512">
        <f>Tabel1[[#This Row],[Senior mænd]]+Tabel1[[#This Row],[Senior damer]]</f>
        <v>477</v>
      </c>
      <c r="W2512">
        <f>Tabel1[[#This Row],[Langdist mænd]]+Tabel1[[#This Row],[Langdist damer]]</f>
        <v>156</v>
      </c>
      <c r="X2512">
        <f>Tabel1[[#This Row],[I alt]]</f>
        <v>667</v>
      </c>
      <c r="Y2512">
        <f>Tabel1[[#This Row],[Passive]]</f>
        <v>10</v>
      </c>
      <c r="Z2512">
        <f>Tabel1[[#This Row],[Total Aktive]]+Tabel1[[#This Row],[Total Passive]]</f>
        <v>677</v>
      </c>
    </row>
    <row r="2513" spans="1:26" x14ac:dyDescent="0.2">
      <c r="A2513">
        <v>2024</v>
      </c>
      <c r="B2513">
        <v>92</v>
      </c>
      <c r="C2513" t="s">
        <v>28</v>
      </c>
      <c r="D2513">
        <v>70</v>
      </c>
      <c r="E2513">
        <v>17</v>
      </c>
      <c r="F2513">
        <v>5</v>
      </c>
      <c r="G2513">
        <v>2</v>
      </c>
      <c r="H2513">
        <v>903</v>
      </c>
      <c r="I2513">
        <v>193</v>
      </c>
      <c r="J2513">
        <v>2</v>
      </c>
      <c r="K2513">
        <v>1</v>
      </c>
      <c r="L2513">
        <v>1130</v>
      </c>
      <c r="M2513">
        <v>386</v>
      </c>
      <c r="N2513">
        <v>0</v>
      </c>
      <c r="O2513" s="11">
        <v>0</v>
      </c>
      <c r="P2513" s="12">
        <f t="shared" si="7"/>
        <v>2709</v>
      </c>
      <c r="Q2513" s="7">
        <v>215</v>
      </c>
      <c r="R2513" t="str">
        <f>_xlfn.CONCAT(Tabel1[[#This Row],[KlubNr]]," - ",Tabel1[[#This Row],[Klubnavn]])</f>
        <v>92 - Hørsholm Golfklub</v>
      </c>
      <c r="S2513">
        <f>Tabel1[[#This Row],[Fleks mænd]]+Tabel1[[#This Row],[Fleks damer]]</f>
        <v>1516</v>
      </c>
      <c r="T2513">
        <f>Tabel1[[#This Row],[Junior drenge]]+Tabel1[[#This Row],[Junior piger]]+Tabel1[[#This Row],[Junior drenge uden banetill.]]+Tabel1[[#This Row],[Junior piger uden banetill.]]+Tabel1[[#This Row],[Senior mænd]]+Tabel1[[#This Row],[Senior damer]]</f>
        <v>1190</v>
      </c>
      <c r="U2513">
        <f>Tabel1[[#This Row],[Junior drenge]]+Tabel1[[#This Row],[Junior piger]]+Tabel1[[#This Row],[Junior drenge uden banetill.]]+Tabel1[[#This Row],[Junior piger uden banetill.]]+Tabel1[[#This Row],[Fleks drenge]]+Tabel1[[#This Row],[Fleks piger]]</f>
        <v>97</v>
      </c>
      <c r="V2513">
        <f>Tabel1[[#This Row],[Senior mænd]]+Tabel1[[#This Row],[Senior damer]]</f>
        <v>1096</v>
      </c>
      <c r="W2513">
        <f>Tabel1[[#This Row],[Langdist mænd]]+Tabel1[[#This Row],[Langdist damer]]</f>
        <v>0</v>
      </c>
      <c r="X2513">
        <f>Tabel1[[#This Row],[I alt]]</f>
        <v>2709</v>
      </c>
      <c r="Y2513">
        <f>Tabel1[[#This Row],[Passive]]</f>
        <v>215</v>
      </c>
      <c r="Z2513">
        <f>Tabel1[[#This Row],[Total Aktive]]+Tabel1[[#This Row],[Total Passive]]</f>
        <v>2924</v>
      </c>
    </row>
    <row r="2514" spans="1:26" x14ac:dyDescent="0.2">
      <c r="A2514">
        <v>2024</v>
      </c>
      <c r="B2514">
        <v>84</v>
      </c>
      <c r="C2514" t="s">
        <v>220</v>
      </c>
      <c r="D2514">
        <v>54</v>
      </c>
      <c r="E2514">
        <v>1</v>
      </c>
      <c r="F2514">
        <v>17</v>
      </c>
      <c r="G2514">
        <v>3</v>
      </c>
      <c r="H2514">
        <v>678</v>
      </c>
      <c r="I2514">
        <v>244</v>
      </c>
      <c r="J2514">
        <v>0</v>
      </c>
      <c r="K2514">
        <v>0</v>
      </c>
      <c r="L2514">
        <v>1</v>
      </c>
      <c r="M2514">
        <v>0</v>
      </c>
      <c r="N2514">
        <v>6</v>
      </c>
      <c r="O2514" s="11">
        <v>4</v>
      </c>
      <c r="P2514" s="12">
        <f t="shared" si="7"/>
        <v>1008</v>
      </c>
      <c r="Q2514" s="7">
        <v>10</v>
      </c>
      <c r="R2514" t="str">
        <f>_xlfn.CONCAT(Tabel1[[#This Row],[KlubNr]]," - ",Tabel1[[#This Row],[Klubnavn]])</f>
        <v>84 - Ikast Golf Club</v>
      </c>
      <c r="S2514">
        <f>Tabel1[[#This Row],[Fleks mænd]]+Tabel1[[#This Row],[Fleks damer]]</f>
        <v>1</v>
      </c>
      <c r="T2514">
        <f>Tabel1[[#This Row],[Junior drenge]]+Tabel1[[#This Row],[Junior piger]]+Tabel1[[#This Row],[Junior drenge uden banetill.]]+Tabel1[[#This Row],[Junior piger uden banetill.]]+Tabel1[[#This Row],[Senior mænd]]+Tabel1[[#This Row],[Senior damer]]</f>
        <v>997</v>
      </c>
      <c r="U2514">
        <f>Tabel1[[#This Row],[Junior drenge]]+Tabel1[[#This Row],[Junior piger]]+Tabel1[[#This Row],[Junior drenge uden banetill.]]+Tabel1[[#This Row],[Junior piger uden banetill.]]+Tabel1[[#This Row],[Fleks drenge]]+Tabel1[[#This Row],[Fleks piger]]</f>
        <v>75</v>
      </c>
      <c r="V2514">
        <f>Tabel1[[#This Row],[Senior mænd]]+Tabel1[[#This Row],[Senior damer]]</f>
        <v>922</v>
      </c>
      <c r="W2514">
        <f>Tabel1[[#This Row],[Langdist mænd]]+Tabel1[[#This Row],[Langdist damer]]</f>
        <v>10</v>
      </c>
      <c r="X2514">
        <f>Tabel1[[#This Row],[I alt]]</f>
        <v>1008</v>
      </c>
      <c r="Y2514">
        <f>Tabel1[[#This Row],[Passive]]</f>
        <v>10</v>
      </c>
      <c r="Z2514">
        <f>Tabel1[[#This Row],[Total Aktive]]+Tabel1[[#This Row],[Total Passive]]</f>
        <v>1018</v>
      </c>
    </row>
    <row r="2515" spans="1:26" x14ac:dyDescent="0.2">
      <c r="A2515">
        <v>2024</v>
      </c>
      <c r="B2515">
        <v>157</v>
      </c>
      <c r="C2515" t="s">
        <v>126</v>
      </c>
      <c r="D2515">
        <v>18</v>
      </c>
      <c r="E2515">
        <v>1</v>
      </c>
      <c r="F2515">
        <v>14</v>
      </c>
      <c r="G2515">
        <v>4</v>
      </c>
      <c r="H2515">
        <v>555</v>
      </c>
      <c r="I2515">
        <v>86</v>
      </c>
      <c r="J2515">
        <v>0</v>
      </c>
      <c r="K2515">
        <v>0</v>
      </c>
      <c r="L2515">
        <v>346</v>
      </c>
      <c r="M2515">
        <v>110</v>
      </c>
      <c r="N2515">
        <v>22</v>
      </c>
      <c r="O2515" s="11">
        <v>4</v>
      </c>
      <c r="P2515" s="12">
        <f t="shared" si="7"/>
        <v>1160</v>
      </c>
      <c r="Q2515" s="7">
        <v>80</v>
      </c>
      <c r="R2515" t="str">
        <f>_xlfn.CONCAT(Tabel1[[#This Row],[KlubNr]]," - ",Tabel1[[#This Row],[Klubnavn]])</f>
        <v>157 - Ishøj Golfklub</v>
      </c>
      <c r="S2515">
        <f>Tabel1[[#This Row],[Fleks mænd]]+Tabel1[[#This Row],[Fleks damer]]</f>
        <v>456</v>
      </c>
      <c r="T2515">
        <f>Tabel1[[#This Row],[Junior drenge]]+Tabel1[[#This Row],[Junior piger]]+Tabel1[[#This Row],[Junior drenge uden banetill.]]+Tabel1[[#This Row],[Junior piger uden banetill.]]+Tabel1[[#This Row],[Senior mænd]]+Tabel1[[#This Row],[Senior damer]]</f>
        <v>678</v>
      </c>
      <c r="U2515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2515">
        <f>Tabel1[[#This Row],[Senior mænd]]+Tabel1[[#This Row],[Senior damer]]</f>
        <v>641</v>
      </c>
      <c r="W2515">
        <f>Tabel1[[#This Row],[Langdist mænd]]+Tabel1[[#This Row],[Langdist damer]]</f>
        <v>26</v>
      </c>
      <c r="X2515">
        <f>Tabel1[[#This Row],[I alt]]</f>
        <v>1160</v>
      </c>
      <c r="Y2515">
        <f>Tabel1[[#This Row],[Passive]]</f>
        <v>80</v>
      </c>
      <c r="Z2515">
        <f>Tabel1[[#This Row],[Total Aktive]]+Tabel1[[#This Row],[Total Passive]]</f>
        <v>1240</v>
      </c>
    </row>
    <row r="2516" spans="1:26" x14ac:dyDescent="0.2">
      <c r="A2516">
        <v>2024</v>
      </c>
      <c r="B2516">
        <v>61</v>
      </c>
      <c r="C2516" t="s">
        <v>176</v>
      </c>
      <c r="D2516">
        <v>7</v>
      </c>
      <c r="E2516">
        <v>0</v>
      </c>
      <c r="F2516">
        <v>0</v>
      </c>
      <c r="G2516">
        <v>0</v>
      </c>
      <c r="H2516">
        <v>163</v>
      </c>
      <c r="I2516">
        <v>61</v>
      </c>
      <c r="J2516">
        <v>4</v>
      </c>
      <c r="K2516">
        <v>0</v>
      </c>
      <c r="L2516">
        <v>717</v>
      </c>
      <c r="M2516">
        <v>134</v>
      </c>
      <c r="N2516">
        <v>14</v>
      </c>
      <c r="O2516" s="11">
        <v>12</v>
      </c>
      <c r="P2516" s="12">
        <f t="shared" si="7"/>
        <v>1112</v>
      </c>
      <c r="Q2516" s="7">
        <v>2</v>
      </c>
      <c r="R2516" t="str">
        <f>_xlfn.CONCAT(Tabel1[[#This Row],[KlubNr]]," - ",Tabel1[[#This Row],[Klubnavn]])</f>
        <v>61 - Jammerbugtens Golfklub</v>
      </c>
      <c r="S2516">
        <f>Tabel1[[#This Row],[Fleks mænd]]+Tabel1[[#This Row],[Fleks damer]]</f>
        <v>851</v>
      </c>
      <c r="T2516">
        <f>Tabel1[[#This Row],[Junior drenge]]+Tabel1[[#This Row],[Junior piger]]+Tabel1[[#This Row],[Junior drenge uden banetill.]]+Tabel1[[#This Row],[Junior piger uden banetill.]]+Tabel1[[#This Row],[Senior mænd]]+Tabel1[[#This Row],[Senior damer]]</f>
        <v>231</v>
      </c>
      <c r="U2516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2516">
        <f>Tabel1[[#This Row],[Senior mænd]]+Tabel1[[#This Row],[Senior damer]]</f>
        <v>224</v>
      </c>
      <c r="W2516">
        <f>Tabel1[[#This Row],[Langdist mænd]]+Tabel1[[#This Row],[Langdist damer]]</f>
        <v>26</v>
      </c>
      <c r="X2516">
        <f>Tabel1[[#This Row],[I alt]]</f>
        <v>1112</v>
      </c>
      <c r="Y2516">
        <f>Tabel1[[#This Row],[Passive]]</f>
        <v>2</v>
      </c>
      <c r="Z2516">
        <f>Tabel1[[#This Row],[Total Aktive]]+Tabel1[[#This Row],[Total Passive]]</f>
        <v>1114</v>
      </c>
    </row>
    <row r="2517" spans="1:26" x14ac:dyDescent="0.2">
      <c r="A2517">
        <v>2024</v>
      </c>
      <c r="B2517">
        <v>102</v>
      </c>
      <c r="C2517" t="s">
        <v>116</v>
      </c>
      <c r="D2517">
        <v>12</v>
      </c>
      <c r="E2517">
        <v>1</v>
      </c>
      <c r="F2517">
        <v>7</v>
      </c>
      <c r="G2517">
        <v>6</v>
      </c>
      <c r="H2517">
        <v>373</v>
      </c>
      <c r="I2517">
        <v>186</v>
      </c>
      <c r="J2517">
        <v>0</v>
      </c>
      <c r="K2517">
        <v>0</v>
      </c>
      <c r="L2517">
        <v>98</v>
      </c>
      <c r="M2517">
        <v>49</v>
      </c>
      <c r="N2517">
        <v>8</v>
      </c>
      <c r="O2517" s="11">
        <v>1</v>
      </c>
      <c r="P2517" s="12">
        <f t="shared" si="7"/>
        <v>741</v>
      </c>
      <c r="Q2517" s="7">
        <v>11</v>
      </c>
      <c r="R2517" t="str">
        <f>_xlfn.CONCAT(Tabel1[[#This Row],[KlubNr]]," - ",Tabel1[[#This Row],[Klubnavn]])</f>
        <v>102 - Jelling Golfklub</v>
      </c>
      <c r="S2517">
        <f>Tabel1[[#This Row],[Fleks mænd]]+Tabel1[[#This Row],[Fleks damer]]</f>
        <v>147</v>
      </c>
      <c r="T2517">
        <f>Tabel1[[#This Row],[Junior drenge]]+Tabel1[[#This Row],[Junior piger]]+Tabel1[[#This Row],[Junior drenge uden banetill.]]+Tabel1[[#This Row],[Junior piger uden banetill.]]+Tabel1[[#This Row],[Senior mænd]]+Tabel1[[#This Row],[Senior damer]]</f>
        <v>585</v>
      </c>
      <c r="U2517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2517">
        <f>Tabel1[[#This Row],[Senior mænd]]+Tabel1[[#This Row],[Senior damer]]</f>
        <v>559</v>
      </c>
      <c r="W2517">
        <f>Tabel1[[#This Row],[Langdist mænd]]+Tabel1[[#This Row],[Langdist damer]]</f>
        <v>9</v>
      </c>
      <c r="X2517">
        <f>Tabel1[[#This Row],[I alt]]</f>
        <v>741</v>
      </c>
      <c r="Y2517">
        <f>Tabel1[[#This Row],[Passive]]</f>
        <v>11</v>
      </c>
      <c r="Z2517">
        <f>Tabel1[[#This Row],[Total Aktive]]+Tabel1[[#This Row],[Total Passive]]</f>
        <v>752</v>
      </c>
    </row>
    <row r="2518" spans="1:26" x14ac:dyDescent="0.2">
      <c r="A2518">
        <v>2024</v>
      </c>
      <c r="B2518">
        <v>36</v>
      </c>
      <c r="C2518" t="s">
        <v>112</v>
      </c>
      <c r="D2518">
        <v>75</v>
      </c>
      <c r="E2518">
        <v>17</v>
      </c>
      <c r="F2518">
        <v>0</v>
      </c>
      <c r="G2518">
        <v>0</v>
      </c>
      <c r="H2518">
        <v>377</v>
      </c>
      <c r="I2518">
        <v>166</v>
      </c>
      <c r="J2518">
        <v>0</v>
      </c>
      <c r="K2518">
        <v>0</v>
      </c>
      <c r="L2518">
        <v>41</v>
      </c>
      <c r="M2518">
        <v>15</v>
      </c>
      <c r="N2518">
        <v>18</v>
      </c>
      <c r="O2518" s="11">
        <v>9</v>
      </c>
      <c r="P2518" s="12">
        <f t="shared" si="7"/>
        <v>718</v>
      </c>
      <c r="Q2518" s="7">
        <v>9</v>
      </c>
      <c r="R2518" t="str">
        <f>_xlfn.CONCAT(Tabel1[[#This Row],[KlubNr]]," - ",Tabel1[[#This Row],[Klubnavn]])</f>
        <v>36 - Juelsminde Golfklub</v>
      </c>
      <c r="S2518">
        <f>Tabel1[[#This Row],[Fleks mænd]]+Tabel1[[#This Row],[Fleks damer]]</f>
        <v>56</v>
      </c>
      <c r="T2518">
        <f>Tabel1[[#This Row],[Junior drenge]]+Tabel1[[#This Row],[Junior piger]]+Tabel1[[#This Row],[Junior drenge uden banetill.]]+Tabel1[[#This Row],[Junior piger uden banetill.]]+Tabel1[[#This Row],[Senior mænd]]+Tabel1[[#This Row],[Senior damer]]</f>
        <v>635</v>
      </c>
      <c r="U2518">
        <f>Tabel1[[#This Row],[Junior drenge]]+Tabel1[[#This Row],[Junior piger]]+Tabel1[[#This Row],[Junior drenge uden banetill.]]+Tabel1[[#This Row],[Junior piger uden banetill.]]+Tabel1[[#This Row],[Fleks drenge]]+Tabel1[[#This Row],[Fleks piger]]</f>
        <v>92</v>
      </c>
      <c r="V2518">
        <f>Tabel1[[#This Row],[Senior mænd]]+Tabel1[[#This Row],[Senior damer]]</f>
        <v>543</v>
      </c>
      <c r="W2518">
        <f>Tabel1[[#This Row],[Langdist mænd]]+Tabel1[[#This Row],[Langdist damer]]</f>
        <v>27</v>
      </c>
      <c r="X2518">
        <f>Tabel1[[#This Row],[I alt]]</f>
        <v>718</v>
      </c>
      <c r="Y2518">
        <f>Tabel1[[#This Row],[Passive]]</f>
        <v>9</v>
      </c>
      <c r="Z2518">
        <f>Tabel1[[#This Row],[Total Aktive]]+Tabel1[[#This Row],[Total Passive]]</f>
        <v>727</v>
      </c>
    </row>
    <row r="2519" spans="1:26" x14ac:dyDescent="0.2">
      <c r="A2519">
        <v>2024</v>
      </c>
      <c r="B2519">
        <v>65</v>
      </c>
      <c r="C2519" t="s">
        <v>88</v>
      </c>
      <c r="D2519">
        <v>32</v>
      </c>
      <c r="E2519">
        <v>2</v>
      </c>
      <c r="F2519">
        <v>6</v>
      </c>
      <c r="G2519">
        <v>3</v>
      </c>
      <c r="H2519">
        <v>614</v>
      </c>
      <c r="I2519">
        <v>270</v>
      </c>
      <c r="J2519">
        <v>0</v>
      </c>
      <c r="K2519">
        <v>0</v>
      </c>
      <c r="L2519">
        <v>44</v>
      </c>
      <c r="M2519">
        <v>15</v>
      </c>
      <c r="N2519">
        <v>0</v>
      </c>
      <c r="O2519" s="11">
        <v>0</v>
      </c>
      <c r="P2519" s="12">
        <f t="shared" si="7"/>
        <v>986</v>
      </c>
      <c r="Q2519" s="7">
        <v>7</v>
      </c>
      <c r="R2519" t="str">
        <f>_xlfn.CONCAT(Tabel1[[#This Row],[KlubNr]]," - ",Tabel1[[#This Row],[Klubnavn]])</f>
        <v>65 - Kaj Lykke Golfklub</v>
      </c>
      <c r="S2519">
        <f>Tabel1[[#This Row],[Fleks mænd]]+Tabel1[[#This Row],[Fleks damer]]</f>
        <v>59</v>
      </c>
      <c r="T2519">
        <f>Tabel1[[#This Row],[Junior drenge]]+Tabel1[[#This Row],[Junior piger]]+Tabel1[[#This Row],[Junior drenge uden banetill.]]+Tabel1[[#This Row],[Junior piger uden banetill.]]+Tabel1[[#This Row],[Senior mænd]]+Tabel1[[#This Row],[Senior damer]]</f>
        <v>927</v>
      </c>
      <c r="U2519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2519">
        <f>Tabel1[[#This Row],[Senior mænd]]+Tabel1[[#This Row],[Senior damer]]</f>
        <v>884</v>
      </c>
      <c r="W2519">
        <f>Tabel1[[#This Row],[Langdist mænd]]+Tabel1[[#This Row],[Langdist damer]]</f>
        <v>0</v>
      </c>
      <c r="X2519">
        <f>Tabel1[[#This Row],[I alt]]</f>
        <v>986</v>
      </c>
      <c r="Y2519">
        <f>Tabel1[[#This Row],[Passive]]</f>
        <v>7</v>
      </c>
      <c r="Z2519">
        <f>Tabel1[[#This Row],[Total Aktive]]+Tabel1[[#This Row],[Total Passive]]</f>
        <v>993</v>
      </c>
    </row>
    <row r="2520" spans="1:26" x14ac:dyDescent="0.2">
      <c r="A2520">
        <v>2024</v>
      </c>
      <c r="B2520">
        <v>41</v>
      </c>
      <c r="C2520" t="s">
        <v>104</v>
      </c>
      <c r="D2520">
        <v>16</v>
      </c>
      <c r="E2520">
        <v>2</v>
      </c>
      <c r="F2520">
        <v>13</v>
      </c>
      <c r="G2520">
        <v>3</v>
      </c>
      <c r="H2520">
        <v>349</v>
      </c>
      <c r="I2520">
        <v>145</v>
      </c>
      <c r="J2520">
        <v>0</v>
      </c>
      <c r="K2520">
        <v>0</v>
      </c>
      <c r="L2520">
        <v>0</v>
      </c>
      <c r="M2520">
        <v>0</v>
      </c>
      <c r="N2520">
        <v>0</v>
      </c>
      <c r="O2520" s="11">
        <v>0</v>
      </c>
      <c r="P2520" s="12">
        <f t="shared" si="7"/>
        <v>528</v>
      </c>
      <c r="Q2520" s="7">
        <v>144</v>
      </c>
      <c r="R2520" t="str">
        <f>_xlfn.CONCAT(Tabel1[[#This Row],[KlubNr]]," - ",Tabel1[[#This Row],[Klubnavn]])</f>
        <v>41 - Kalundborg Golfklub</v>
      </c>
      <c r="S2520">
        <f>Tabel1[[#This Row],[Fleks mænd]]+Tabel1[[#This Row],[Fleks damer]]</f>
        <v>0</v>
      </c>
      <c r="T2520">
        <f>Tabel1[[#This Row],[Junior drenge]]+Tabel1[[#This Row],[Junior piger]]+Tabel1[[#This Row],[Junior drenge uden banetill.]]+Tabel1[[#This Row],[Junior piger uden banetill.]]+Tabel1[[#This Row],[Senior mænd]]+Tabel1[[#This Row],[Senior damer]]</f>
        <v>528</v>
      </c>
      <c r="U2520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2520">
        <f>Tabel1[[#This Row],[Senior mænd]]+Tabel1[[#This Row],[Senior damer]]</f>
        <v>494</v>
      </c>
      <c r="W2520">
        <f>Tabel1[[#This Row],[Langdist mænd]]+Tabel1[[#This Row],[Langdist damer]]</f>
        <v>0</v>
      </c>
      <c r="X2520">
        <f>Tabel1[[#This Row],[I alt]]</f>
        <v>528</v>
      </c>
      <c r="Y2520">
        <f>Tabel1[[#This Row],[Passive]]</f>
        <v>144</v>
      </c>
      <c r="Z2520">
        <f>Tabel1[[#This Row],[Total Aktive]]+Tabel1[[#This Row],[Total Passive]]</f>
        <v>672</v>
      </c>
    </row>
    <row r="2521" spans="1:26" x14ac:dyDescent="0.2">
      <c r="A2521">
        <v>2024</v>
      </c>
      <c r="B2521">
        <v>75</v>
      </c>
      <c r="C2521" t="s">
        <v>80</v>
      </c>
      <c r="D2521">
        <v>31</v>
      </c>
      <c r="E2521">
        <v>3</v>
      </c>
      <c r="F2521">
        <v>31</v>
      </c>
      <c r="G2521">
        <v>2</v>
      </c>
      <c r="H2521">
        <v>398</v>
      </c>
      <c r="I2521">
        <v>124</v>
      </c>
      <c r="J2521">
        <v>1</v>
      </c>
      <c r="K2521">
        <v>0</v>
      </c>
      <c r="L2521">
        <v>204</v>
      </c>
      <c r="M2521">
        <v>75</v>
      </c>
      <c r="N2521">
        <v>3</v>
      </c>
      <c r="O2521" s="11">
        <v>1</v>
      </c>
      <c r="P2521" s="12">
        <f t="shared" si="7"/>
        <v>873</v>
      </c>
      <c r="Q2521" s="7">
        <v>4</v>
      </c>
      <c r="R2521" t="str">
        <f>_xlfn.CONCAT(Tabel1[[#This Row],[KlubNr]]," - ",Tabel1[[#This Row],[Klubnavn]])</f>
        <v>75 - Kalø Golf Club</v>
      </c>
      <c r="S2521">
        <f>Tabel1[[#This Row],[Fleks mænd]]+Tabel1[[#This Row],[Fleks damer]]</f>
        <v>279</v>
      </c>
      <c r="T2521">
        <f>Tabel1[[#This Row],[Junior drenge]]+Tabel1[[#This Row],[Junior piger]]+Tabel1[[#This Row],[Junior drenge uden banetill.]]+Tabel1[[#This Row],[Junior piger uden banetill.]]+Tabel1[[#This Row],[Senior mænd]]+Tabel1[[#This Row],[Senior damer]]</f>
        <v>589</v>
      </c>
      <c r="U2521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2521">
        <f>Tabel1[[#This Row],[Senior mænd]]+Tabel1[[#This Row],[Senior damer]]</f>
        <v>522</v>
      </c>
      <c r="W2521">
        <f>Tabel1[[#This Row],[Langdist mænd]]+Tabel1[[#This Row],[Langdist damer]]</f>
        <v>4</v>
      </c>
      <c r="X2521">
        <f>Tabel1[[#This Row],[I alt]]</f>
        <v>873</v>
      </c>
      <c r="Y2521">
        <f>Tabel1[[#This Row],[Passive]]</f>
        <v>4</v>
      </c>
      <c r="Z2521">
        <f>Tabel1[[#This Row],[Total Aktive]]+Tabel1[[#This Row],[Total Passive]]</f>
        <v>877</v>
      </c>
    </row>
    <row r="2522" spans="1:26" x14ac:dyDescent="0.2">
      <c r="A2522">
        <v>2024</v>
      </c>
      <c r="B2522">
        <v>187</v>
      </c>
      <c r="C2522" t="s">
        <v>198</v>
      </c>
      <c r="D2522">
        <v>3</v>
      </c>
      <c r="E2522">
        <v>0</v>
      </c>
      <c r="F2522">
        <v>0</v>
      </c>
      <c r="G2522">
        <v>0</v>
      </c>
      <c r="H2522">
        <v>84</v>
      </c>
      <c r="I2522">
        <v>39</v>
      </c>
      <c r="J2522">
        <v>1</v>
      </c>
      <c r="K2522">
        <v>1</v>
      </c>
      <c r="L2522">
        <v>15</v>
      </c>
      <c r="M2522">
        <v>5</v>
      </c>
      <c r="N2522">
        <v>5</v>
      </c>
      <c r="O2522" s="11">
        <v>2</v>
      </c>
      <c r="P2522" s="12">
        <f t="shared" si="7"/>
        <v>155</v>
      </c>
      <c r="Q2522" s="7">
        <v>3</v>
      </c>
      <c r="R2522" t="str">
        <f>_xlfn.CONCAT(Tabel1[[#This Row],[KlubNr]]," - ",Tabel1[[#This Row],[Klubnavn]])</f>
        <v>187 - Karup Å Golfklub</v>
      </c>
      <c r="S2522">
        <f>Tabel1[[#This Row],[Fleks mænd]]+Tabel1[[#This Row],[Fleks damer]]</f>
        <v>20</v>
      </c>
      <c r="T2522">
        <f>Tabel1[[#This Row],[Junior drenge]]+Tabel1[[#This Row],[Junior piger]]+Tabel1[[#This Row],[Junior drenge uden banetill.]]+Tabel1[[#This Row],[Junior piger uden banetill.]]+Tabel1[[#This Row],[Senior mænd]]+Tabel1[[#This Row],[Senior damer]]</f>
        <v>126</v>
      </c>
      <c r="U2522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2522">
        <f>Tabel1[[#This Row],[Senior mænd]]+Tabel1[[#This Row],[Senior damer]]</f>
        <v>123</v>
      </c>
      <c r="W2522">
        <f>Tabel1[[#This Row],[Langdist mænd]]+Tabel1[[#This Row],[Langdist damer]]</f>
        <v>7</v>
      </c>
      <c r="X2522">
        <f>Tabel1[[#This Row],[I alt]]</f>
        <v>155</v>
      </c>
      <c r="Y2522">
        <f>Tabel1[[#This Row],[Passive]]</f>
        <v>3</v>
      </c>
      <c r="Z2522">
        <f>Tabel1[[#This Row],[Total Aktive]]+Tabel1[[#This Row],[Total Passive]]</f>
        <v>158</v>
      </c>
    </row>
    <row r="2523" spans="1:26" x14ac:dyDescent="0.2">
      <c r="A2523">
        <v>2024</v>
      </c>
      <c r="B2523">
        <v>903</v>
      </c>
      <c r="C2523" t="s">
        <v>209</v>
      </c>
      <c r="D2523">
        <v>14</v>
      </c>
      <c r="E2523">
        <v>0</v>
      </c>
      <c r="F2523">
        <v>11</v>
      </c>
      <c r="G2523">
        <v>1</v>
      </c>
      <c r="H2523">
        <v>282</v>
      </c>
      <c r="I2523">
        <v>83</v>
      </c>
      <c r="J2523">
        <v>5</v>
      </c>
      <c r="K2523">
        <v>1</v>
      </c>
      <c r="L2523">
        <v>617</v>
      </c>
      <c r="M2523">
        <v>150</v>
      </c>
      <c r="N2523">
        <v>8</v>
      </c>
      <c r="O2523" s="11">
        <v>1</v>
      </c>
      <c r="P2523" s="12">
        <f t="shared" si="7"/>
        <v>1173</v>
      </c>
      <c r="Q2523" s="7">
        <v>74</v>
      </c>
      <c r="R2523" t="str">
        <f>_xlfn.CONCAT(Tabel1[[#This Row],[KlubNr]]," - ",Tabel1[[#This Row],[Klubnavn]])</f>
        <v>903 - Kellers Park Golf Club</v>
      </c>
      <c r="S2523">
        <f>Tabel1[[#This Row],[Fleks mænd]]+Tabel1[[#This Row],[Fleks damer]]</f>
        <v>767</v>
      </c>
      <c r="T2523">
        <f>Tabel1[[#This Row],[Junior drenge]]+Tabel1[[#This Row],[Junior piger]]+Tabel1[[#This Row],[Junior drenge uden banetill.]]+Tabel1[[#This Row],[Junior piger uden banetill.]]+Tabel1[[#This Row],[Senior mænd]]+Tabel1[[#This Row],[Senior damer]]</f>
        <v>391</v>
      </c>
      <c r="U2523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2523">
        <f>Tabel1[[#This Row],[Senior mænd]]+Tabel1[[#This Row],[Senior damer]]</f>
        <v>365</v>
      </c>
      <c r="W2523">
        <f>Tabel1[[#This Row],[Langdist mænd]]+Tabel1[[#This Row],[Langdist damer]]</f>
        <v>9</v>
      </c>
      <c r="X2523">
        <f>Tabel1[[#This Row],[I alt]]</f>
        <v>1173</v>
      </c>
      <c r="Y2523">
        <f>Tabel1[[#This Row],[Passive]]</f>
        <v>74</v>
      </c>
      <c r="Z2523">
        <f>Tabel1[[#This Row],[Total Aktive]]+Tabel1[[#This Row],[Total Passive]]</f>
        <v>1247</v>
      </c>
    </row>
    <row r="2524" spans="1:26" x14ac:dyDescent="0.2">
      <c r="A2524">
        <v>2024</v>
      </c>
      <c r="B2524">
        <v>33</v>
      </c>
      <c r="C2524" t="s">
        <v>50</v>
      </c>
      <c r="D2524">
        <v>66</v>
      </c>
      <c r="E2524">
        <v>14</v>
      </c>
      <c r="F2524">
        <v>18</v>
      </c>
      <c r="G2524">
        <v>6</v>
      </c>
      <c r="H2524">
        <v>691</v>
      </c>
      <c r="I2524">
        <v>386</v>
      </c>
      <c r="J2524">
        <v>0</v>
      </c>
      <c r="K2524">
        <v>0</v>
      </c>
      <c r="L2524">
        <v>65</v>
      </c>
      <c r="M2524">
        <v>62</v>
      </c>
      <c r="N2524">
        <v>7</v>
      </c>
      <c r="O2524" s="11">
        <v>2</v>
      </c>
      <c r="P2524" s="12">
        <f t="shared" si="7"/>
        <v>1317</v>
      </c>
      <c r="Q2524" s="7">
        <v>117</v>
      </c>
      <c r="R2524" t="str">
        <f>_xlfn.CONCAT(Tabel1[[#This Row],[KlubNr]]," - ",Tabel1[[#This Row],[Klubnavn]])</f>
        <v>33 - Kokkedal Golfklub</v>
      </c>
      <c r="S2524">
        <f>Tabel1[[#This Row],[Fleks mænd]]+Tabel1[[#This Row],[Fleks damer]]</f>
        <v>127</v>
      </c>
      <c r="T2524">
        <f>Tabel1[[#This Row],[Junior drenge]]+Tabel1[[#This Row],[Junior piger]]+Tabel1[[#This Row],[Junior drenge uden banetill.]]+Tabel1[[#This Row],[Junior piger uden banetill.]]+Tabel1[[#This Row],[Senior mænd]]+Tabel1[[#This Row],[Senior damer]]</f>
        <v>1181</v>
      </c>
      <c r="U2524">
        <f>Tabel1[[#This Row],[Junior drenge]]+Tabel1[[#This Row],[Junior piger]]+Tabel1[[#This Row],[Junior drenge uden banetill.]]+Tabel1[[#This Row],[Junior piger uden banetill.]]+Tabel1[[#This Row],[Fleks drenge]]+Tabel1[[#This Row],[Fleks piger]]</f>
        <v>104</v>
      </c>
      <c r="V2524">
        <f>Tabel1[[#This Row],[Senior mænd]]+Tabel1[[#This Row],[Senior damer]]</f>
        <v>1077</v>
      </c>
      <c r="W2524">
        <f>Tabel1[[#This Row],[Langdist mænd]]+Tabel1[[#This Row],[Langdist damer]]</f>
        <v>9</v>
      </c>
      <c r="X2524">
        <f>Tabel1[[#This Row],[I alt]]</f>
        <v>1317</v>
      </c>
      <c r="Y2524">
        <f>Tabel1[[#This Row],[Passive]]</f>
        <v>117</v>
      </c>
      <c r="Z2524">
        <f>Tabel1[[#This Row],[Total Aktive]]+Tabel1[[#This Row],[Total Passive]]</f>
        <v>1434</v>
      </c>
    </row>
    <row r="2525" spans="1:26" x14ac:dyDescent="0.2">
      <c r="A2525">
        <v>2024</v>
      </c>
      <c r="B2525">
        <v>7</v>
      </c>
      <c r="C2525" t="s">
        <v>46</v>
      </c>
      <c r="D2525">
        <v>35</v>
      </c>
      <c r="E2525">
        <v>7</v>
      </c>
      <c r="F2525">
        <v>38</v>
      </c>
      <c r="G2525">
        <v>7</v>
      </c>
      <c r="H2525">
        <v>743</v>
      </c>
      <c r="I2525">
        <v>228</v>
      </c>
      <c r="J2525">
        <v>0</v>
      </c>
      <c r="K2525">
        <v>0</v>
      </c>
      <c r="L2525">
        <v>106</v>
      </c>
      <c r="M2525">
        <v>106</v>
      </c>
      <c r="N2525">
        <v>3</v>
      </c>
      <c r="O2525" s="11">
        <v>1</v>
      </c>
      <c r="P2525" s="12">
        <f t="shared" si="7"/>
        <v>1274</v>
      </c>
      <c r="Q2525" s="7">
        <v>10</v>
      </c>
      <c r="R2525" t="str">
        <f>_xlfn.CONCAT(Tabel1[[#This Row],[KlubNr]]," - ",Tabel1[[#This Row],[Klubnavn]])</f>
        <v>7 - Kolding Golf Club</v>
      </c>
      <c r="S2525">
        <f>Tabel1[[#This Row],[Fleks mænd]]+Tabel1[[#This Row],[Fleks damer]]</f>
        <v>212</v>
      </c>
      <c r="T2525">
        <f>Tabel1[[#This Row],[Junior drenge]]+Tabel1[[#This Row],[Junior piger]]+Tabel1[[#This Row],[Junior drenge uden banetill.]]+Tabel1[[#This Row],[Junior piger uden banetill.]]+Tabel1[[#This Row],[Senior mænd]]+Tabel1[[#This Row],[Senior damer]]</f>
        <v>1058</v>
      </c>
      <c r="U2525">
        <f>Tabel1[[#This Row],[Junior drenge]]+Tabel1[[#This Row],[Junior piger]]+Tabel1[[#This Row],[Junior drenge uden banetill.]]+Tabel1[[#This Row],[Junior piger uden banetill.]]+Tabel1[[#This Row],[Fleks drenge]]+Tabel1[[#This Row],[Fleks piger]]</f>
        <v>87</v>
      </c>
      <c r="V2525">
        <f>Tabel1[[#This Row],[Senior mænd]]+Tabel1[[#This Row],[Senior damer]]</f>
        <v>971</v>
      </c>
      <c r="W2525">
        <f>Tabel1[[#This Row],[Langdist mænd]]+Tabel1[[#This Row],[Langdist damer]]</f>
        <v>4</v>
      </c>
      <c r="X2525">
        <f>Tabel1[[#This Row],[I alt]]</f>
        <v>1274</v>
      </c>
      <c r="Y2525">
        <f>Tabel1[[#This Row],[Passive]]</f>
        <v>10</v>
      </c>
      <c r="Z2525">
        <f>Tabel1[[#This Row],[Total Aktive]]+Tabel1[[#This Row],[Total Passive]]</f>
        <v>1284</v>
      </c>
    </row>
    <row r="2526" spans="1:26" x14ac:dyDescent="0.2">
      <c r="A2526">
        <v>2024</v>
      </c>
      <c r="B2526">
        <v>14</v>
      </c>
      <c r="C2526" t="s">
        <v>86</v>
      </c>
      <c r="D2526">
        <v>25</v>
      </c>
      <c r="E2526">
        <v>4</v>
      </c>
      <c r="F2526">
        <v>0</v>
      </c>
      <c r="G2526">
        <v>0</v>
      </c>
      <c r="H2526">
        <v>487</v>
      </c>
      <c r="I2526">
        <v>201</v>
      </c>
      <c r="J2526">
        <v>0</v>
      </c>
      <c r="K2526">
        <v>0</v>
      </c>
      <c r="L2526">
        <v>96</v>
      </c>
      <c r="M2526">
        <v>84</v>
      </c>
      <c r="N2526">
        <v>8</v>
      </c>
      <c r="O2526" s="11">
        <v>7</v>
      </c>
      <c r="P2526" s="12">
        <f t="shared" si="7"/>
        <v>912</v>
      </c>
      <c r="Q2526" s="7">
        <v>70</v>
      </c>
      <c r="R2526" t="str">
        <f>_xlfn.CONCAT(Tabel1[[#This Row],[KlubNr]]," - ",Tabel1[[#This Row],[Klubnavn]])</f>
        <v>14 - Korsør Golf Klub</v>
      </c>
      <c r="S2526">
        <f>Tabel1[[#This Row],[Fleks mænd]]+Tabel1[[#This Row],[Fleks damer]]</f>
        <v>180</v>
      </c>
      <c r="T2526">
        <f>Tabel1[[#This Row],[Junior drenge]]+Tabel1[[#This Row],[Junior piger]]+Tabel1[[#This Row],[Junior drenge uden banetill.]]+Tabel1[[#This Row],[Junior piger uden banetill.]]+Tabel1[[#This Row],[Senior mænd]]+Tabel1[[#This Row],[Senior damer]]</f>
        <v>717</v>
      </c>
      <c r="U2526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2526">
        <f>Tabel1[[#This Row],[Senior mænd]]+Tabel1[[#This Row],[Senior damer]]</f>
        <v>688</v>
      </c>
      <c r="W2526">
        <f>Tabel1[[#This Row],[Langdist mænd]]+Tabel1[[#This Row],[Langdist damer]]</f>
        <v>15</v>
      </c>
      <c r="X2526">
        <f>Tabel1[[#This Row],[I alt]]</f>
        <v>912</v>
      </c>
      <c r="Y2526">
        <f>Tabel1[[#This Row],[Passive]]</f>
        <v>70</v>
      </c>
      <c r="Z2526">
        <f>Tabel1[[#This Row],[Total Aktive]]+Tabel1[[#This Row],[Total Passive]]</f>
        <v>982</v>
      </c>
    </row>
    <row r="2527" spans="1:26" x14ac:dyDescent="0.2">
      <c r="A2527">
        <v>2024</v>
      </c>
      <c r="B2527">
        <v>1</v>
      </c>
      <c r="C2527" t="s">
        <v>55</v>
      </c>
      <c r="D2527">
        <v>67</v>
      </c>
      <c r="E2527">
        <v>13</v>
      </c>
      <c r="F2527">
        <v>47</v>
      </c>
      <c r="G2527">
        <v>12</v>
      </c>
      <c r="H2527">
        <v>643</v>
      </c>
      <c r="I2527">
        <v>343</v>
      </c>
      <c r="J2527">
        <v>0</v>
      </c>
      <c r="K2527">
        <v>0</v>
      </c>
      <c r="L2527">
        <v>62</v>
      </c>
      <c r="M2527">
        <v>65</v>
      </c>
      <c r="N2527">
        <v>0</v>
      </c>
      <c r="O2527" s="11">
        <v>0</v>
      </c>
      <c r="P2527" s="12">
        <f t="shared" si="7"/>
        <v>1252</v>
      </c>
      <c r="Q2527" s="7">
        <v>275</v>
      </c>
      <c r="R2527" t="str">
        <f>_xlfn.CONCAT(Tabel1[[#This Row],[KlubNr]]," - ",Tabel1[[#This Row],[Klubnavn]])</f>
        <v>1 - Københavns Golf Klub</v>
      </c>
      <c r="S2527">
        <f>Tabel1[[#This Row],[Fleks mænd]]+Tabel1[[#This Row],[Fleks damer]]</f>
        <v>127</v>
      </c>
      <c r="T2527">
        <f>Tabel1[[#This Row],[Junior drenge]]+Tabel1[[#This Row],[Junior piger]]+Tabel1[[#This Row],[Junior drenge uden banetill.]]+Tabel1[[#This Row],[Junior piger uden banetill.]]+Tabel1[[#This Row],[Senior mænd]]+Tabel1[[#This Row],[Senior damer]]</f>
        <v>1125</v>
      </c>
      <c r="U2527">
        <f>Tabel1[[#This Row],[Junior drenge]]+Tabel1[[#This Row],[Junior piger]]+Tabel1[[#This Row],[Junior drenge uden banetill.]]+Tabel1[[#This Row],[Junior piger uden banetill.]]+Tabel1[[#This Row],[Fleks drenge]]+Tabel1[[#This Row],[Fleks piger]]</f>
        <v>139</v>
      </c>
      <c r="V2527">
        <f>Tabel1[[#This Row],[Senior mænd]]+Tabel1[[#This Row],[Senior damer]]</f>
        <v>986</v>
      </c>
      <c r="W2527">
        <f>Tabel1[[#This Row],[Langdist mænd]]+Tabel1[[#This Row],[Langdist damer]]</f>
        <v>0</v>
      </c>
      <c r="X2527">
        <f>Tabel1[[#This Row],[I alt]]</f>
        <v>1252</v>
      </c>
      <c r="Y2527">
        <f>Tabel1[[#This Row],[Passive]]</f>
        <v>275</v>
      </c>
      <c r="Z2527">
        <f>Tabel1[[#This Row],[Total Aktive]]+Tabel1[[#This Row],[Total Passive]]</f>
        <v>1527</v>
      </c>
    </row>
    <row r="2528" spans="1:26" x14ac:dyDescent="0.2">
      <c r="A2528">
        <v>2024</v>
      </c>
      <c r="B2528">
        <v>24</v>
      </c>
      <c r="C2528" t="s">
        <v>31</v>
      </c>
      <c r="D2528">
        <v>35</v>
      </c>
      <c r="E2528">
        <v>13</v>
      </c>
      <c r="F2528">
        <v>4</v>
      </c>
      <c r="G2528">
        <v>2</v>
      </c>
      <c r="H2528">
        <v>597</v>
      </c>
      <c r="I2528">
        <v>220</v>
      </c>
      <c r="J2528">
        <v>1</v>
      </c>
      <c r="K2528">
        <v>0</v>
      </c>
      <c r="L2528">
        <v>289</v>
      </c>
      <c r="M2528">
        <v>222</v>
      </c>
      <c r="N2528">
        <v>4</v>
      </c>
      <c r="O2528" s="11">
        <v>1</v>
      </c>
      <c r="P2528" s="12">
        <f t="shared" si="7"/>
        <v>1388</v>
      </c>
      <c r="Q2528" s="7">
        <v>48</v>
      </c>
      <c r="R2528" t="str">
        <f>_xlfn.CONCAT(Tabel1[[#This Row],[KlubNr]]," - ",Tabel1[[#This Row],[Klubnavn]])</f>
        <v>24 - Køge Golf Klub</v>
      </c>
      <c r="S2528">
        <f>Tabel1[[#This Row],[Fleks mænd]]+Tabel1[[#This Row],[Fleks damer]]</f>
        <v>511</v>
      </c>
      <c r="T2528">
        <f>Tabel1[[#This Row],[Junior drenge]]+Tabel1[[#This Row],[Junior piger]]+Tabel1[[#This Row],[Junior drenge uden banetill.]]+Tabel1[[#This Row],[Junior piger uden banetill.]]+Tabel1[[#This Row],[Senior mænd]]+Tabel1[[#This Row],[Senior damer]]</f>
        <v>871</v>
      </c>
      <c r="U2528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2528">
        <f>Tabel1[[#This Row],[Senior mænd]]+Tabel1[[#This Row],[Senior damer]]</f>
        <v>817</v>
      </c>
      <c r="W2528">
        <f>Tabel1[[#This Row],[Langdist mænd]]+Tabel1[[#This Row],[Langdist damer]]</f>
        <v>5</v>
      </c>
      <c r="X2528">
        <f>Tabel1[[#This Row],[I alt]]</f>
        <v>1388</v>
      </c>
      <c r="Y2528">
        <f>Tabel1[[#This Row],[Passive]]</f>
        <v>48</v>
      </c>
      <c r="Z2528">
        <f>Tabel1[[#This Row],[Total Aktive]]+Tabel1[[#This Row],[Total Passive]]</f>
        <v>1436</v>
      </c>
    </row>
    <row r="2529" spans="1:26" x14ac:dyDescent="0.2">
      <c r="A2529">
        <v>2024</v>
      </c>
      <c r="B2529">
        <v>132</v>
      </c>
      <c r="C2529" t="s">
        <v>175</v>
      </c>
      <c r="D2529">
        <v>2</v>
      </c>
      <c r="E2529">
        <v>0</v>
      </c>
      <c r="F2529">
        <v>0</v>
      </c>
      <c r="G2529">
        <v>1</v>
      </c>
      <c r="H2529">
        <v>165</v>
      </c>
      <c r="I2529">
        <v>79</v>
      </c>
      <c r="J2529">
        <v>9</v>
      </c>
      <c r="K2529">
        <v>0</v>
      </c>
      <c r="L2529">
        <v>1254</v>
      </c>
      <c r="M2529">
        <v>283</v>
      </c>
      <c r="N2529">
        <v>47</v>
      </c>
      <c r="O2529" s="11">
        <v>17</v>
      </c>
      <c r="P2529" s="12">
        <f t="shared" si="7"/>
        <v>1857</v>
      </c>
      <c r="Q2529" s="7">
        <v>16</v>
      </c>
      <c r="R2529" t="str">
        <f>_xlfn.CONCAT(Tabel1[[#This Row],[KlubNr]]," - ",Tabel1[[#This Row],[Klubnavn]])</f>
        <v>132 - Langelands Golf Klub</v>
      </c>
      <c r="S2529">
        <f>Tabel1[[#This Row],[Fleks mænd]]+Tabel1[[#This Row],[Fleks damer]]</f>
        <v>1537</v>
      </c>
      <c r="T2529">
        <f>Tabel1[[#This Row],[Junior drenge]]+Tabel1[[#This Row],[Junior piger]]+Tabel1[[#This Row],[Junior drenge uden banetill.]]+Tabel1[[#This Row],[Junior piger uden banetill.]]+Tabel1[[#This Row],[Senior mænd]]+Tabel1[[#This Row],[Senior damer]]</f>
        <v>247</v>
      </c>
      <c r="U2529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2529">
        <f>Tabel1[[#This Row],[Senior mænd]]+Tabel1[[#This Row],[Senior damer]]</f>
        <v>244</v>
      </c>
      <c r="W2529">
        <f>Tabel1[[#This Row],[Langdist mænd]]+Tabel1[[#This Row],[Langdist damer]]</f>
        <v>64</v>
      </c>
      <c r="X2529">
        <f>Tabel1[[#This Row],[I alt]]</f>
        <v>1857</v>
      </c>
      <c r="Y2529">
        <f>Tabel1[[#This Row],[Passive]]</f>
        <v>16</v>
      </c>
      <c r="Z2529">
        <f>Tabel1[[#This Row],[Total Aktive]]+Tabel1[[#This Row],[Total Passive]]</f>
        <v>1873</v>
      </c>
    </row>
    <row r="2530" spans="1:26" x14ac:dyDescent="0.2">
      <c r="A2530">
        <v>2024</v>
      </c>
      <c r="B2530">
        <v>909</v>
      </c>
      <c r="C2530" t="s">
        <v>215</v>
      </c>
      <c r="D2530">
        <v>7</v>
      </c>
      <c r="E2530">
        <v>4</v>
      </c>
      <c r="F2530">
        <v>4</v>
      </c>
      <c r="G2530">
        <v>0</v>
      </c>
      <c r="H2530">
        <v>313</v>
      </c>
      <c r="I2530">
        <v>97</v>
      </c>
      <c r="J2530">
        <v>0</v>
      </c>
      <c r="K2530">
        <v>0</v>
      </c>
      <c r="L2530">
        <v>15</v>
      </c>
      <c r="M2530">
        <v>7</v>
      </c>
      <c r="N2530">
        <v>0</v>
      </c>
      <c r="O2530" s="11">
        <v>1</v>
      </c>
      <c r="P2530" s="12">
        <f t="shared" si="7"/>
        <v>448</v>
      </c>
      <c r="Q2530" s="7">
        <v>13</v>
      </c>
      <c r="R2530" t="str">
        <f>_xlfn.CONCAT(Tabel1[[#This Row],[KlubNr]]," - ",Tabel1[[#This Row],[Klubnavn]])</f>
        <v>909 - Langesø Golf A/S</v>
      </c>
      <c r="S2530">
        <f>Tabel1[[#This Row],[Fleks mænd]]+Tabel1[[#This Row],[Fleks damer]]</f>
        <v>22</v>
      </c>
      <c r="T2530">
        <f>Tabel1[[#This Row],[Junior drenge]]+Tabel1[[#This Row],[Junior piger]]+Tabel1[[#This Row],[Junior drenge uden banetill.]]+Tabel1[[#This Row],[Junior piger uden banetill.]]+Tabel1[[#This Row],[Senior mænd]]+Tabel1[[#This Row],[Senior damer]]</f>
        <v>425</v>
      </c>
      <c r="U2530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2530">
        <f>Tabel1[[#This Row],[Senior mænd]]+Tabel1[[#This Row],[Senior damer]]</f>
        <v>410</v>
      </c>
      <c r="W2530">
        <f>Tabel1[[#This Row],[Langdist mænd]]+Tabel1[[#This Row],[Langdist damer]]</f>
        <v>1</v>
      </c>
      <c r="X2530">
        <f>Tabel1[[#This Row],[I alt]]</f>
        <v>448</v>
      </c>
      <c r="Y2530">
        <f>Tabel1[[#This Row],[Passive]]</f>
        <v>13</v>
      </c>
      <c r="Z2530">
        <f>Tabel1[[#This Row],[Total Aktive]]+Tabel1[[#This Row],[Total Passive]]</f>
        <v>461</v>
      </c>
    </row>
    <row r="2531" spans="1:26" x14ac:dyDescent="0.2">
      <c r="A2531">
        <v>2024</v>
      </c>
      <c r="B2531">
        <v>169</v>
      </c>
      <c r="C2531" t="s">
        <v>99</v>
      </c>
      <c r="D2531">
        <v>13</v>
      </c>
      <c r="E2531">
        <v>13</v>
      </c>
      <c r="F2531">
        <v>4</v>
      </c>
      <c r="G2531">
        <v>3</v>
      </c>
      <c r="H2531">
        <v>532</v>
      </c>
      <c r="I2531">
        <v>135</v>
      </c>
      <c r="J2531">
        <v>0</v>
      </c>
      <c r="K2531">
        <v>0</v>
      </c>
      <c r="L2531">
        <v>78</v>
      </c>
      <c r="M2531">
        <v>35</v>
      </c>
      <c r="N2531">
        <v>0</v>
      </c>
      <c r="O2531" s="11">
        <v>0</v>
      </c>
      <c r="P2531" s="12">
        <f t="shared" si="7"/>
        <v>813</v>
      </c>
      <c r="Q2531" s="7">
        <v>0</v>
      </c>
      <c r="R2531" t="str">
        <f>_xlfn.CONCAT(Tabel1[[#This Row],[KlubNr]]," - ",Tabel1[[#This Row],[Klubnavn]])</f>
        <v>169 - Ledreborg Palace Golf Club</v>
      </c>
      <c r="S2531">
        <f>Tabel1[[#This Row],[Fleks mænd]]+Tabel1[[#This Row],[Fleks damer]]</f>
        <v>113</v>
      </c>
      <c r="T2531">
        <f>Tabel1[[#This Row],[Junior drenge]]+Tabel1[[#This Row],[Junior piger]]+Tabel1[[#This Row],[Junior drenge uden banetill.]]+Tabel1[[#This Row],[Junior piger uden banetill.]]+Tabel1[[#This Row],[Senior mænd]]+Tabel1[[#This Row],[Senior damer]]</f>
        <v>700</v>
      </c>
      <c r="U2531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531">
        <f>Tabel1[[#This Row],[Senior mænd]]+Tabel1[[#This Row],[Senior damer]]</f>
        <v>667</v>
      </c>
      <c r="W2531">
        <f>Tabel1[[#This Row],[Langdist mænd]]+Tabel1[[#This Row],[Langdist damer]]</f>
        <v>0</v>
      </c>
      <c r="X2531">
        <f>Tabel1[[#This Row],[I alt]]</f>
        <v>813</v>
      </c>
      <c r="Y2531">
        <f>Tabel1[[#This Row],[Passive]]</f>
        <v>0</v>
      </c>
      <c r="Z2531">
        <f>Tabel1[[#This Row],[Total Aktive]]+Tabel1[[#This Row],[Total Passive]]</f>
        <v>813</v>
      </c>
    </row>
    <row r="2532" spans="1:26" x14ac:dyDescent="0.2">
      <c r="A2532">
        <v>2024</v>
      </c>
      <c r="B2532">
        <v>60</v>
      </c>
      <c r="C2532" t="s">
        <v>95</v>
      </c>
      <c r="D2532">
        <v>27</v>
      </c>
      <c r="E2532">
        <v>3</v>
      </c>
      <c r="F2532">
        <v>9</v>
      </c>
      <c r="G2532">
        <v>5</v>
      </c>
      <c r="H2532">
        <v>499</v>
      </c>
      <c r="I2532">
        <v>217</v>
      </c>
      <c r="J2532">
        <v>0</v>
      </c>
      <c r="K2532">
        <v>1</v>
      </c>
      <c r="L2532">
        <v>23</v>
      </c>
      <c r="M2532">
        <v>14</v>
      </c>
      <c r="N2532">
        <v>5</v>
      </c>
      <c r="O2532" s="11">
        <v>2</v>
      </c>
      <c r="P2532" s="12">
        <f t="shared" si="7"/>
        <v>805</v>
      </c>
      <c r="Q2532" s="7">
        <v>187</v>
      </c>
      <c r="R2532" t="str">
        <f>_xlfn.CONCAT(Tabel1[[#This Row],[KlubNr]]," - ",Tabel1[[#This Row],[Klubnavn]])</f>
        <v>60 - Lemvig Golfklub</v>
      </c>
      <c r="S2532">
        <f>Tabel1[[#This Row],[Fleks mænd]]+Tabel1[[#This Row],[Fleks damer]]</f>
        <v>37</v>
      </c>
      <c r="T2532">
        <f>Tabel1[[#This Row],[Junior drenge]]+Tabel1[[#This Row],[Junior piger]]+Tabel1[[#This Row],[Junior drenge uden banetill.]]+Tabel1[[#This Row],[Junior piger uden banetill.]]+Tabel1[[#This Row],[Senior mænd]]+Tabel1[[#This Row],[Senior damer]]</f>
        <v>760</v>
      </c>
      <c r="U2532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2532">
        <f>Tabel1[[#This Row],[Senior mænd]]+Tabel1[[#This Row],[Senior damer]]</f>
        <v>716</v>
      </c>
      <c r="W2532">
        <f>Tabel1[[#This Row],[Langdist mænd]]+Tabel1[[#This Row],[Langdist damer]]</f>
        <v>7</v>
      </c>
      <c r="X2532">
        <f>Tabel1[[#This Row],[I alt]]</f>
        <v>805</v>
      </c>
      <c r="Y2532">
        <f>Tabel1[[#This Row],[Passive]]</f>
        <v>187</v>
      </c>
      <c r="Z2532">
        <f>Tabel1[[#This Row],[Total Aktive]]+Tabel1[[#This Row],[Total Passive]]</f>
        <v>992</v>
      </c>
    </row>
    <row r="2533" spans="1:26" x14ac:dyDescent="0.2">
      <c r="A2533">
        <v>2024</v>
      </c>
      <c r="B2533">
        <v>89</v>
      </c>
      <c r="C2533" t="s">
        <v>232</v>
      </c>
      <c r="D2533">
        <v>27</v>
      </c>
      <c r="E2533">
        <v>3</v>
      </c>
      <c r="F2533">
        <v>13</v>
      </c>
      <c r="G2533">
        <v>2</v>
      </c>
      <c r="H2533">
        <v>530</v>
      </c>
      <c r="I2533">
        <v>231</v>
      </c>
      <c r="J2533">
        <v>0</v>
      </c>
      <c r="K2533">
        <v>0</v>
      </c>
      <c r="L2533">
        <v>86</v>
      </c>
      <c r="M2533">
        <v>57</v>
      </c>
      <c r="N2533">
        <v>4</v>
      </c>
      <c r="O2533" s="11">
        <v>4</v>
      </c>
      <c r="P2533" s="12">
        <f t="shared" si="7"/>
        <v>957</v>
      </c>
      <c r="Q2533" s="7">
        <v>5</v>
      </c>
      <c r="R2533" t="str">
        <f>_xlfn.CONCAT(Tabel1[[#This Row],[KlubNr]]," - ",Tabel1[[#This Row],[Klubnavn]])</f>
        <v xml:space="preserve">89 - Lillebælt </v>
      </c>
      <c r="S2533">
        <f>Tabel1[[#This Row],[Fleks mænd]]+Tabel1[[#This Row],[Fleks damer]]</f>
        <v>143</v>
      </c>
      <c r="T2533">
        <f>Tabel1[[#This Row],[Junior drenge]]+Tabel1[[#This Row],[Junior piger]]+Tabel1[[#This Row],[Junior drenge uden banetill.]]+Tabel1[[#This Row],[Junior piger uden banetill.]]+Tabel1[[#This Row],[Senior mænd]]+Tabel1[[#This Row],[Senior damer]]</f>
        <v>806</v>
      </c>
      <c r="U2533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2533">
        <f>Tabel1[[#This Row],[Senior mænd]]+Tabel1[[#This Row],[Senior damer]]</f>
        <v>761</v>
      </c>
      <c r="W2533">
        <f>Tabel1[[#This Row],[Langdist mænd]]+Tabel1[[#This Row],[Langdist damer]]</f>
        <v>8</v>
      </c>
      <c r="X2533">
        <f>Tabel1[[#This Row],[I alt]]</f>
        <v>957</v>
      </c>
      <c r="Y2533">
        <f>Tabel1[[#This Row],[Passive]]</f>
        <v>5</v>
      </c>
      <c r="Z2533">
        <f>Tabel1[[#This Row],[Total Aktive]]+Tabel1[[#This Row],[Total Passive]]</f>
        <v>962</v>
      </c>
    </row>
    <row r="2534" spans="1:26" x14ac:dyDescent="0.2">
      <c r="A2534">
        <v>2024</v>
      </c>
      <c r="B2534">
        <v>904</v>
      </c>
      <c r="C2534" t="s">
        <v>238</v>
      </c>
      <c r="D2534">
        <v>4</v>
      </c>
      <c r="E2534">
        <v>0</v>
      </c>
      <c r="F2534">
        <v>0</v>
      </c>
      <c r="G2534">
        <v>0</v>
      </c>
      <c r="H2534">
        <v>117</v>
      </c>
      <c r="I2534">
        <v>41</v>
      </c>
      <c r="J2534">
        <v>1</v>
      </c>
      <c r="K2534">
        <v>0</v>
      </c>
      <c r="L2534">
        <v>52</v>
      </c>
      <c r="M2534">
        <v>10</v>
      </c>
      <c r="N2534">
        <v>0</v>
      </c>
      <c r="O2534" s="11">
        <v>0</v>
      </c>
      <c r="P2534" s="12">
        <f t="shared" si="7"/>
        <v>225</v>
      </c>
      <c r="Q2534" s="7">
        <v>3</v>
      </c>
      <c r="R2534" t="str">
        <f>_xlfn.CONCAT(Tabel1[[#This Row],[KlubNr]]," - ",Tabel1[[#This Row],[Klubnavn]])</f>
        <v>904 - Ølstykke Golf</v>
      </c>
      <c r="S2534">
        <f>Tabel1[[#This Row],[Fleks mænd]]+Tabel1[[#This Row],[Fleks damer]]</f>
        <v>62</v>
      </c>
      <c r="T2534">
        <f>Tabel1[[#This Row],[Junior drenge]]+Tabel1[[#This Row],[Junior piger]]+Tabel1[[#This Row],[Junior drenge uden banetill.]]+Tabel1[[#This Row],[Junior piger uden banetill.]]+Tabel1[[#This Row],[Senior mænd]]+Tabel1[[#This Row],[Senior damer]]</f>
        <v>162</v>
      </c>
      <c r="U2534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2534">
        <f>Tabel1[[#This Row],[Senior mænd]]+Tabel1[[#This Row],[Senior damer]]</f>
        <v>158</v>
      </c>
      <c r="W2534">
        <f>Tabel1[[#This Row],[Langdist mænd]]+Tabel1[[#This Row],[Langdist damer]]</f>
        <v>0</v>
      </c>
      <c r="X2534">
        <f>Tabel1[[#This Row],[I alt]]</f>
        <v>225</v>
      </c>
      <c r="Y2534">
        <f>Tabel1[[#This Row],[Passive]]</f>
        <v>3</v>
      </c>
      <c r="Z2534">
        <f>Tabel1[[#This Row],[Total Aktive]]+Tabel1[[#This Row],[Total Passive]]</f>
        <v>228</v>
      </c>
    </row>
    <row r="2535" spans="1:26" x14ac:dyDescent="0.2">
      <c r="A2535">
        <v>2024</v>
      </c>
      <c r="B2535">
        <v>202</v>
      </c>
      <c r="C2535" t="s">
        <v>219</v>
      </c>
      <c r="D2535">
        <v>43</v>
      </c>
      <c r="E2535">
        <v>4</v>
      </c>
      <c r="F2535">
        <v>0</v>
      </c>
      <c r="G2535">
        <v>0</v>
      </c>
      <c r="H2535">
        <v>368</v>
      </c>
      <c r="I2535">
        <v>94</v>
      </c>
      <c r="J2535">
        <v>2</v>
      </c>
      <c r="K2535">
        <v>3</v>
      </c>
      <c r="L2535">
        <v>359</v>
      </c>
      <c r="M2535">
        <v>88</v>
      </c>
      <c r="N2535">
        <v>26</v>
      </c>
      <c r="O2535" s="11">
        <v>14</v>
      </c>
      <c r="P2535" s="12">
        <f t="shared" si="7"/>
        <v>1001</v>
      </c>
      <c r="Q2535" s="7">
        <v>3</v>
      </c>
      <c r="R2535" t="str">
        <f>_xlfn.CONCAT(Tabel1[[#This Row],[KlubNr]]," - ",Tabel1[[#This Row],[Klubnavn]])</f>
        <v>202 - Lübker Golf Klub</v>
      </c>
      <c r="S2535">
        <f>Tabel1[[#This Row],[Fleks mænd]]+Tabel1[[#This Row],[Fleks damer]]</f>
        <v>447</v>
      </c>
      <c r="T2535">
        <f>Tabel1[[#This Row],[Junior drenge]]+Tabel1[[#This Row],[Junior piger]]+Tabel1[[#This Row],[Junior drenge uden banetill.]]+Tabel1[[#This Row],[Junior piger uden banetill.]]+Tabel1[[#This Row],[Senior mænd]]+Tabel1[[#This Row],[Senior damer]]</f>
        <v>509</v>
      </c>
      <c r="U2535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2535">
        <f>Tabel1[[#This Row],[Senior mænd]]+Tabel1[[#This Row],[Senior damer]]</f>
        <v>462</v>
      </c>
      <c r="W2535">
        <f>Tabel1[[#This Row],[Langdist mænd]]+Tabel1[[#This Row],[Langdist damer]]</f>
        <v>40</v>
      </c>
      <c r="X2535">
        <f>Tabel1[[#This Row],[I alt]]</f>
        <v>1001</v>
      </c>
      <c r="Y2535">
        <f>Tabel1[[#This Row],[Passive]]</f>
        <v>3</v>
      </c>
      <c r="Z2535">
        <f>Tabel1[[#This Row],[Total Aktive]]+Tabel1[[#This Row],[Total Passive]]</f>
        <v>1004</v>
      </c>
    </row>
    <row r="2536" spans="1:26" x14ac:dyDescent="0.2">
      <c r="A2536">
        <v>2024</v>
      </c>
      <c r="B2536">
        <v>185</v>
      </c>
      <c r="C2536" t="s">
        <v>182</v>
      </c>
      <c r="D2536">
        <v>29</v>
      </c>
      <c r="E2536">
        <v>2</v>
      </c>
      <c r="F2536">
        <v>0</v>
      </c>
      <c r="G2536">
        <v>0</v>
      </c>
      <c r="H2536">
        <v>625</v>
      </c>
      <c r="I2536">
        <v>88</v>
      </c>
      <c r="J2536">
        <v>2</v>
      </c>
      <c r="K2536">
        <v>1</v>
      </c>
      <c r="L2536">
        <v>195</v>
      </c>
      <c r="M2536">
        <v>95</v>
      </c>
      <c r="N2536">
        <v>2</v>
      </c>
      <c r="O2536" s="11">
        <v>0</v>
      </c>
      <c r="P2536" s="12">
        <f t="shared" si="7"/>
        <v>1039</v>
      </c>
      <c r="Q2536" s="7">
        <v>38</v>
      </c>
      <c r="R2536" t="str">
        <f>_xlfn.CONCAT(Tabel1[[#This Row],[KlubNr]]," - ",Tabel1[[#This Row],[Klubnavn]])</f>
        <v>185 - Lyngbygaard Golf Klub</v>
      </c>
      <c r="S2536">
        <f>Tabel1[[#This Row],[Fleks mænd]]+Tabel1[[#This Row],[Fleks damer]]</f>
        <v>290</v>
      </c>
      <c r="T2536">
        <f>Tabel1[[#This Row],[Junior drenge]]+Tabel1[[#This Row],[Junior piger]]+Tabel1[[#This Row],[Junior drenge uden banetill.]]+Tabel1[[#This Row],[Junior piger uden banetill.]]+Tabel1[[#This Row],[Senior mænd]]+Tabel1[[#This Row],[Senior damer]]</f>
        <v>744</v>
      </c>
      <c r="U2536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2536">
        <f>Tabel1[[#This Row],[Senior mænd]]+Tabel1[[#This Row],[Senior damer]]</f>
        <v>713</v>
      </c>
      <c r="W2536">
        <f>Tabel1[[#This Row],[Langdist mænd]]+Tabel1[[#This Row],[Langdist damer]]</f>
        <v>2</v>
      </c>
      <c r="X2536">
        <f>Tabel1[[#This Row],[I alt]]</f>
        <v>1039</v>
      </c>
      <c r="Y2536">
        <f>Tabel1[[#This Row],[Passive]]</f>
        <v>38</v>
      </c>
      <c r="Z2536">
        <f>Tabel1[[#This Row],[Total Aktive]]+Tabel1[[#This Row],[Total Passive]]</f>
        <v>1077</v>
      </c>
    </row>
    <row r="2537" spans="1:26" x14ac:dyDescent="0.2">
      <c r="A2537">
        <v>2024</v>
      </c>
      <c r="B2537">
        <v>113</v>
      </c>
      <c r="C2537" t="s">
        <v>62</v>
      </c>
      <c r="D2537">
        <v>16</v>
      </c>
      <c r="E2537">
        <v>5</v>
      </c>
      <c r="F2537">
        <v>3</v>
      </c>
      <c r="G2537">
        <v>5</v>
      </c>
      <c r="H2537">
        <v>161</v>
      </c>
      <c r="I2537">
        <v>111</v>
      </c>
      <c r="J2537">
        <v>0</v>
      </c>
      <c r="K2537">
        <v>0</v>
      </c>
      <c r="L2537">
        <v>827</v>
      </c>
      <c r="M2537">
        <v>187</v>
      </c>
      <c r="N2537">
        <v>38</v>
      </c>
      <c r="O2537" s="11">
        <v>22</v>
      </c>
      <c r="P2537" s="12">
        <f t="shared" si="7"/>
        <v>1375</v>
      </c>
      <c r="Q2537" s="7">
        <v>5</v>
      </c>
      <c r="R2537" t="str">
        <f>_xlfn.CONCAT(Tabel1[[#This Row],[KlubNr]]," - ",Tabel1[[#This Row],[Klubnavn]])</f>
        <v>113 - Læsø Seaside Golf Klub</v>
      </c>
      <c r="S2537">
        <f>Tabel1[[#This Row],[Fleks mænd]]+Tabel1[[#This Row],[Fleks damer]]</f>
        <v>1014</v>
      </c>
      <c r="T2537">
        <f>Tabel1[[#This Row],[Junior drenge]]+Tabel1[[#This Row],[Junior piger]]+Tabel1[[#This Row],[Junior drenge uden banetill.]]+Tabel1[[#This Row],[Junior piger uden banetill.]]+Tabel1[[#This Row],[Senior mænd]]+Tabel1[[#This Row],[Senior damer]]</f>
        <v>301</v>
      </c>
      <c r="U2537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2537">
        <f>Tabel1[[#This Row],[Senior mænd]]+Tabel1[[#This Row],[Senior damer]]</f>
        <v>272</v>
      </c>
      <c r="W2537">
        <f>Tabel1[[#This Row],[Langdist mænd]]+Tabel1[[#This Row],[Langdist damer]]</f>
        <v>60</v>
      </c>
      <c r="X2537">
        <f>Tabel1[[#This Row],[I alt]]</f>
        <v>1375</v>
      </c>
      <c r="Y2537">
        <f>Tabel1[[#This Row],[Passive]]</f>
        <v>5</v>
      </c>
      <c r="Z2537">
        <f>Tabel1[[#This Row],[Total Aktive]]+Tabel1[[#This Row],[Total Passive]]</f>
        <v>1380</v>
      </c>
    </row>
    <row r="2538" spans="1:26" x14ac:dyDescent="0.2">
      <c r="A2538">
        <v>2024</v>
      </c>
      <c r="B2538">
        <v>146</v>
      </c>
      <c r="C2538" t="s">
        <v>189</v>
      </c>
      <c r="D2538">
        <v>11</v>
      </c>
      <c r="E2538">
        <v>1</v>
      </c>
      <c r="F2538">
        <v>2</v>
      </c>
      <c r="G2538">
        <v>3</v>
      </c>
      <c r="H2538">
        <v>171</v>
      </c>
      <c r="I2538">
        <v>66</v>
      </c>
      <c r="J2538">
        <v>0</v>
      </c>
      <c r="K2538">
        <v>0</v>
      </c>
      <c r="L2538">
        <v>36</v>
      </c>
      <c r="M2538">
        <v>19</v>
      </c>
      <c r="N2538">
        <v>14</v>
      </c>
      <c r="O2538" s="11">
        <v>5</v>
      </c>
      <c r="P2538" s="12">
        <f t="shared" si="7"/>
        <v>328</v>
      </c>
      <c r="Q2538" s="7">
        <v>6</v>
      </c>
      <c r="R2538" t="str">
        <f>_xlfn.CONCAT(Tabel1[[#This Row],[KlubNr]]," - ",Tabel1[[#This Row],[Klubnavn]])</f>
        <v>146 - Løgstør Golfklub</v>
      </c>
      <c r="S2538">
        <f>Tabel1[[#This Row],[Fleks mænd]]+Tabel1[[#This Row],[Fleks damer]]</f>
        <v>55</v>
      </c>
      <c r="T2538">
        <f>Tabel1[[#This Row],[Junior drenge]]+Tabel1[[#This Row],[Junior piger]]+Tabel1[[#This Row],[Junior drenge uden banetill.]]+Tabel1[[#This Row],[Junior piger uden banetill.]]+Tabel1[[#This Row],[Senior mænd]]+Tabel1[[#This Row],[Senior damer]]</f>
        <v>254</v>
      </c>
      <c r="U2538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2538">
        <f>Tabel1[[#This Row],[Senior mænd]]+Tabel1[[#This Row],[Senior damer]]</f>
        <v>237</v>
      </c>
      <c r="W2538">
        <f>Tabel1[[#This Row],[Langdist mænd]]+Tabel1[[#This Row],[Langdist damer]]</f>
        <v>19</v>
      </c>
      <c r="X2538">
        <f>Tabel1[[#This Row],[I alt]]</f>
        <v>328</v>
      </c>
      <c r="Y2538">
        <f>Tabel1[[#This Row],[Passive]]</f>
        <v>6</v>
      </c>
      <c r="Z2538">
        <f>Tabel1[[#This Row],[Total Aktive]]+Tabel1[[#This Row],[Total Passive]]</f>
        <v>334</v>
      </c>
    </row>
    <row r="2539" spans="1:26" x14ac:dyDescent="0.2">
      <c r="A2539">
        <v>2024</v>
      </c>
      <c r="B2539">
        <v>93</v>
      </c>
      <c r="C2539" t="s">
        <v>172</v>
      </c>
      <c r="D2539">
        <v>13</v>
      </c>
      <c r="E2539">
        <v>0</v>
      </c>
      <c r="F2539">
        <v>1</v>
      </c>
      <c r="G2539">
        <v>0</v>
      </c>
      <c r="H2539">
        <v>149</v>
      </c>
      <c r="I2539">
        <v>78</v>
      </c>
      <c r="J2539">
        <v>0</v>
      </c>
      <c r="K2539">
        <v>0</v>
      </c>
      <c r="L2539">
        <v>48</v>
      </c>
      <c r="M2539">
        <v>24</v>
      </c>
      <c r="N2539">
        <v>21</v>
      </c>
      <c r="O2539" s="11">
        <v>10</v>
      </c>
      <c r="P2539" s="12">
        <f t="shared" si="7"/>
        <v>344</v>
      </c>
      <c r="Q2539" s="7">
        <v>9</v>
      </c>
      <c r="R2539" t="str">
        <f>_xlfn.CONCAT(Tabel1[[#This Row],[KlubNr]]," - ",Tabel1[[#This Row],[Klubnavn]])</f>
        <v>93 - Løkken Golfklub</v>
      </c>
      <c r="S2539">
        <f>Tabel1[[#This Row],[Fleks mænd]]+Tabel1[[#This Row],[Fleks damer]]</f>
        <v>72</v>
      </c>
      <c r="T2539">
        <f>Tabel1[[#This Row],[Junior drenge]]+Tabel1[[#This Row],[Junior piger]]+Tabel1[[#This Row],[Junior drenge uden banetill.]]+Tabel1[[#This Row],[Junior piger uden banetill.]]+Tabel1[[#This Row],[Senior mænd]]+Tabel1[[#This Row],[Senior damer]]</f>
        <v>241</v>
      </c>
      <c r="U2539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2539">
        <f>Tabel1[[#This Row],[Senior mænd]]+Tabel1[[#This Row],[Senior damer]]</f>
        <v>227</v>
      </c>
      <c r="W2539">
        <f>Tabel1[[#This Row],[Langdist mænd]]+Tabel1[[#This Row],[Langdist damer]]</f>
        <v>31</v>
      </c>
      <c r="X2539">
        <f>Tabel1[[#This Row],[I alt]]</f>
        <v>344</v>
      </c>
      <c r="Y2539">
        <f>Tabel1[[#This Row],[Passive]]</f>
        <v>9</v>
      </c>
      <c r="Z2539">
        <f>Tabel1[[#This Row],[Total Aktive]]+Tabel1[[#This Row],[Total Passive]]</f>
        <v>353</v>
      </c>
    </row>
    <row r="2540" spans="1:26" x14ac:dyDescent="0.2">
      <c r="A2540">
        <v>2024</v>
      </c>
      <c r="B2540">
        <v>176</v>
      </c>
      <c r="C2540" t="s">
        <v>162</v>
      </c>
      <c r="D2540">
        <v>15</v>
      </c>
      <c r="E2540">
        <v>7</v>
      </c>
      <c r="F2540">
        <v>0</v>
      </c>
      <c r="G2540">
        <v>0</v>
      </c>
      <c r="H2540">
        <v>324</v>
      </c>
      <c r="I2540">
        <v>118</v>
      </c>
      <c r="J2540">
        <v>0</v>
      </c>
      <c r="K2540">
        <v>0</v>
      </c>
      <c r="L2540">
        <v>50</v>
      </c>
      <c r="M2540">
        <v>31</v>
      </c>
      <c r="N2540">
        <v>16</v>
      </c>
      <c r="O2540" s="11">
        <v>9</v>
      </c>
      <c r="P2540" s="12">
        <f t="shared" si="7"/>
        <v>570</v>
      </c>
      <c r="Q2540" s="7">
        <v>35</v>
      </c>
      <c r="R2540" t="str">
        <f>_xlfn.CONCAT(Tabel1[[#This Row],[KlubNr]]," - ",Tabel1[[#This Row],[Klubnavn]])</f>
        <v>176 - Mariagerfjord Golfklub</v>
      </c>
      <c r="S2540">
        <f>Tabel1[[#This Row],[Fleks mænd]]+Tabel1[[#This Row],[Fleks damer]]</f>
        <v>81</v>
      </c>
      <c r="T2540">
        <f>Tabel1[[#This Row],[Junior drenge]]+Tabel1[[#This Row],[Junior piger]]+Tabel1[[#This Row],[Junior drenge uden banetill.]]+Tabel1[[#This Row],[Junior piger uden banetill.]]+Tabel1[[#This Row],[Senior mænd]]+Tabel1[[#This Row],[Senior damer]]</f>
        <v>464</v>
      </c>
      <c r="U2540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2540">
        <f>Tabel1[[#This Row],[Senior mænd]]+Tabel1[[#This Row],[Senior damer]]</f>
        <v>442</v>
      </c>
      <c r="W2540">
        <f>Tabel1[[#This Row],[Langdist mænd]]+Tabel1[[#This Row],[Langdist damer]]</f>
        <v>25</v>
      </c>
      <c r="X2540">
        <f>Tabel1[[#This Row],[I alt]]</f>
        <v>570</v>
      </c>
      <c r="Y2540">
        <f>Tabel1[[#This Row],[Passive]]</f>
        <v>35</v>
      </c>
      <c r="Z2540">
        <f>Tabel1[[#This Row],[Total Aktive]]+Tabel1[[#This Row],[Total Passive]]</f>
        <v>605</v>
      </c>
    </row>
    <row r="2541" spans="1:26" x14ac:dyDescent="0.2">
      <c r="A2541">
        <v>2024</v>
      </c>
      <c r="B2541">
        <v>69</v>
      </c>
      <c r="C2541" t="s">
        <v>135</v>
      </c>
      <c r="D2541">
        <v>24</v>
      </c>
      <c r="E2541">
        <v>7</v>
      </c>
      <c r="F2541">
        <v>3</v>
      </c>
      <c r="G2541">
        <v>1</v>
      </c>
      <c r="H2541">
        <v>304</v>
      </c>
      <c r="I2541">
        <v>127</v>
      </c>
      <c r="J2541">
        <v>0</v>
      </c>
      <c r="K2541">
        <v>0</v>
      </c>
      <c r="L2541">
        <v>84</v>
      </c>
      <c r="M2541">
        <v>53</v>
      </c>
      <c r="N2541">
        <v>3</v>
      </c>
      <c r="O2541" s="11">
        <v>1</v>
      </c>
      <c r="P2541" s="12">
        <f t="shared" si="7"/>
        <v>607</v>
      </c>
      <c r="Q2541" s="7">
        <v>72</v>
      </c>
      <c r="R2541" t="str">
        <f>_xlfn.CONCAT(Tabel1[[#This Row],[KlubNr]]," - ",Tabel1[[#This Row],[Klubnavn]])</f>
        <v>69 - Maribo Sø Golfklub</v>
      </c>
      <c r="S2541">
        <f>Tabel1[[#This Row],[Fleks mænd]]+Tabel1[[#This Row],[Fleks damer]]</f>
        <v>137</v>
      </c>
      <c r="T2541">
        <f>Tabel1[[#This Row],[Junior drenge]]+Tabel1[[#This Row],[Junior piger]]+Tabel1[[#This Row],[Junior drenge uden banetill.]]+Tabel1[[#This Row],[Junior piger uden banetill.]]+Tabel1[[#This Row],[Senior mænd]]+Tabel1[[#This Row],[Senior damer]]</f>
        <v>466</v>
      </c>
      <c r="U2541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541">
        <f>Tabel1[[#This Row],[Senior mænd]]+Tabel1[[#This Row],[Senior damer]]</f>
        <v>431</v>
      </c>
      <c r="W2541">
        <f>Tabel1[[#This Row],[Langdist mænd]]+Tabel1[[#This Row],[Langdist damer]]</f>
        <v>4</v>
      </c>
      <c r="X2541">
        <f>Tabel1[[#This Row],[I alt]]</f>
        <v>607</v>
      </c>
      <c r="Y2541">
        <f>Tabel1[[#This Row],[Passive]]</f>
        <v>72</v>
      </c>
      <c r="Z2541">
        <f>Tabel1[[#This Row],[Total Aktive]]+Tabel1[[#This Row],[Total Passive]]</f>
        <v>679</v>
      </c>
    </row>
    <row r="2542" spans="1:26" x14ac:dyDescent="0.2">
      <c r="A2542">
        <v>2024</v>
      </c>
      <c r="B2542">
        <v>118</v>
      </c>
      <c r="C2542" t="s">
        <v>133</v>
      </c>
      <c r="D2542">
        <v>15</v>
      </c>
      <c r="E2542">
        <v>4</v>
      </c>
      <c r="F2542">
        <v>0</v>
      </c>
      <c r="G2542">
        <v>0</v>
      </c>
      <c r="H2542">
        <v>291</v>
      </c>
      <c r="I2542">
        <v>143</v>
      </c>
      <c r="J2542">
        <v>0</v>
      </c>
      <c r="K2542">
        <v>0</v>
      </c>
      <c r="L2542">
        <v>70</v>
      </c>
      <c r="M2542">
        <v>57</v>
      </c>
      <c r="N2542">
        <v>0</v>
      </c>
      <c r="O2542" s="11">
        <v>0</v>
      </c>
      <c r="P2542" s="12">
        <f t="shared" si="7"/>
        <v>580</v>
      </c>
      <c r="Q2542" s="7">
        <v>49</v>
      </c>
      <c r="R2542" t="str">
        <f>_xlfn.CONCAT(Tabel1[[#This Row],[KlubNr]]," - ",Tabel1[[#This Row],[Klubnavn]])</f>
        <v>118 - Marielyst Golf Klub</v>
      </c>
      <c r="S2542">
        <f>Tabel1[[#This Row],[Fleks mænd]]+Tabel1[[#This Row],[Fleks damer]]</f>
        <v>127</v>
      </c>
      <c r="T2542">
        <f>Tabel1[[#This Row],[Junior drenge]]+Tabel1[[#This Row],[Junior piger]]+Tabel1[[#This Row],[Junior drenge uden banetill.]]+Tabel1[[#This Row],[Junior piger uden banetill.]]+Tabel1[[#This Row],[Senior mænd]]+Tabel1[[#This Row],[Senior damer]]</f>
        <v>453</v>
      </c>
      <c r="U2542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2542">
        <f>Tabel1[[#This Row],[Senior mænd]]+Tabel1[[#This Row],[Senior damer]]</f>
        <v>434</v>
      </c>
      <c r="W2542">
        <f>Tabel1[[#This Row],[Langdist mænd]]+Tabel1[[#This Row],[Langdist damer]]</f>
        <v>0</v>
      </c>
      <c r="X2542">
        <f>Tabel1[[#This Row],[I alt]]</f>
        <v>580</v>
      </c>
      <c r="Y2542">
        <f>Tabel1[[#This Row],[Passive]]</f>
        <v>49</v>
      </c>
      <c r="Z2542">
        <f>Tabel1[[#This Row],[Total Aktive]]+Tabel1[[#This Row],[Total Passive]]</f>
        <v>629</v>
      </c>
    </row>
    <row r="2543" spans="1:26" x14ac:dyDescent="0.2">
      <c r="A2543">
        <v>2024</v>
      </c>
      <c r="B2543">
        <v>912</v>
      </c>
      <c r="C2543" t="s">
        <v>159</v>
      </c>
      <c r="D2543">
        <v>8</v>
      </c>
      <c r="E2543">
        <v>2</v>
      </c>
      <c r="F2543">
        <v>0</v>
      </c>
      <c r="G2543">
        <v>0</v>
      </c>
      <c r="H2543">
        <v>273</v>
      </c>
      <c r="I2543">
        <v>109</v>
      </c>
      <c r="J2543">
        <v>0</v>
      </c>
      <c r="K2543">
        <v>0</v>
      </c>
      <c r="L2543">
        <v>389</v>
      </c>
      <c r="M2543">
        <v>96</v>
      </c>
      <c r="N2543">
        <v>0</v>
      </c>
      <c r="O2543" s="11">
        <v>0</v>
      </c>
      <c r="P2543" s="12">
        <f t="shared" si="7"/>
        <v>877</v>
      </c>
      <c r="Q2543" s="7">
        <v>19</v>
      </c>
      <c r="R2543" t="str">
        <f>_xlfn.CONCAT(Tabel1[[#This Row],[KlubNr]]," - ",Tabel1[[#This Row],[Klubnavn]])</f>
        <v>912 - Markusminde Golf</v>
      </c>
      <c r="S2543">
        <f>Tabel1[[#This Row],[Fleks mænd]]+Tabel1[[#This Row],[Fleks damer]]</f>
        <v>485</v>
      </c>
      <c r="T2543">
        <f>Tabel1[[#This Row],[Junior drenge]]+Tabel1[[#This Row],[Junior piger]]+Tabel1[[#This Row],[Junior drenge uden banetill.]]+Tabel1[[#This Row],[Junior piger uden banetill.]]+Tabel1[[#This Row],[Senior mænd]]+Tabel1[[#This Row],[Senior damer]]</f>
        <v>392</v>
      </c>
      <c r="U2543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543">
        <f>Tabel1[[#This Row],[Senior mænd]]+Tabel1[[#This Row],[Senior damer]]</f>
        <v>382</v>
      </c>
      <c r="W2543">
        <f>Tabel1[[#This Row],[Langdist mænd]]+Tabel1[[#This Row],[Langdist damer]]</f>
        <v>0</v>
      </c>
      <c r="X2543">
        <f>Tabel1[[#This Row],[I alt]]</f>
        <v>877</v>
      </c>
      <c r="Y2543">
        <f>Tabel1[[#This Row],[Passive]]</f>
        <v>19</v>
      </c>
      <c r="Z2543">
        <f>Tabel1[[#This Row],[Total Aktive]]+Tabel1[[#This Row],[Total Passive]]</f>
        <v>896</v>
      </c>
    </row>
    <row r="2544" spans="1:26" x14ac:dyDescent="0.2">
      <c r="A2544">
        <v>2024</v>
      </c>
      <c r="B2544">
        <v>136</v>
      </c>
      <c r="C2544" t="s">
        <v>53</v>
      </c>
      <c r="D2544">
        <v>0</v>
      </c>
      <c r="E2544">
        <v>0</v>
      </c>
      <c r="F2544">
        <v>0</v>
      </c>
      <c r="G2544">
        <v>0</v>
      </c>
      <c r="H2544">
        <v>46</v>
      </c>
      <c r="I2544">
        <v>12</v>
      </c>
      <c r="J2544">
        <v>0</v>
      </c>
      <c r="K2544">
        <v>0</v>
      </c>
      <c r="L2544">
        <v>109</v>
      </c>
      <c r="M2544">
        <v>23</v>
      </c>
      <c r="N2544">
        <v>4</v>
      </c>
      <c r="O2544" s="11">
        <v>3</v>
      </c>
      <c r="P2544" s="12">
        <f t="shared" si="7"/>
        <v>197</v>
      </c>
      <c r="Q2544" s="7">
        <v>1</v>
      </c>
      <c r="R2544" t="str">
        <f>_xlfn.CONCAT(Tabel1[[#This Row],[KlubNr]]," - ",Tabel1[[#This Row],[Klubnavn]])</f>
        <v>136 - Mensalgård Golfklub</v>
      </c>
      <c r="S2544">
        <f>Tabel1[[#This Row],[Fleks mænd]]+Tabel1[[#This Row],[Fleks damer]]</f>
        <v>132</v>
      </c>
      <c r="T2544">
        <f>Tabel1[[#This Row],[Junior drenge]]+Tabel1[[#This Row],[Junior piger]]+Tabel1[[#This Row],[Junior drenge uden banetill.]]+Tabel1[[#This Row],[Junior piger uden banetill.]]+Tabel1[[#This Row],[Senior mænd]]+Tabel1[[#This Row],[Senior damer]]</f>
        <v>58</v>
      </c>
      <c r="U2544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544">
        <f>Tabel1[[#This Row],[Senior mænd]]+Tabel1[[#This Row],[Senior damer]]</f>
        <v>58</v>
      </c>
      <c r="W2544">
        <f>Tabel1[[#This Row],[Langdist mænd]]+Tabel1[[#This Row],[Langdist damer]]</f>
        <v>7</v>
      </c>
      <c r="X2544">
        <f>Tabel1[[#This Row],[I alt]]</f>
        <v>197</v>
      </c>
      <c r="Y2544">
        <f>Tabel1[[#This Row],[Passive]]</f>
        <v>1</v>
      </c>
      <c r="Z2544">
        <f>Tabel1[[#This Row],[Total Aktive]]+Tabel1[[#This Row],[Total Passive]]</f>
        <v>198</v>
      </c>
    </row>
    <row r="2545" spans="1:26" x14ac:dyDescent="0.2">
      <c r="A2545">
        <v>2024</v>
      </c>
      <c r="B2545">
        <v>182</v>
      </c>
      <c r="C2545" t="s">
        <v>188</v>
      </c>
      <c r="D2545">
        <v>10</v>
      </c>
      <c r="E2545">
        <v>5</v>
      </c>
      <c r="F2545">
        <v>0</v>
      </c>
      <c r="G2545">
        <v>0</v>
      </c>
      <c r="H2545">
        <v>231</v>
      </c>
      <c r="I2545">
        <v>92</v>
      </c>
      <c r="J2545">
        <v>0</v>
      </c>
      <c r="K2545">
        <v>0</v>
      </c>
      <c r="L2545">
        <v>22</v>
      </c>
      <c r="M2545">
        <v>3</v>
      </c>
      <c r="N2545">
        <v>18</v>
      </c>
      <c r="O2545" s="11">
        <v>2</v>
      </c>
      <c r="P2545" s="12">
        <f t="shared" si="7"/>
        <v>383</v>
      </c>
      <c r="Q2545" s="7">
        <v>18</v>
      </c>
      <c r="R2545" t="str">
        <f>_xlfn.CONCAT(Tabel1[[#This Row],[KlubNr]]," - ",Tabel1[[#This Row],[Klubnavn]])</f>
        <v>182 - Midtfyns Golfklub</v>
      </c>
      <c r="S2545">
        <f>Tabel1[[#This Row],[Fleks mænd]]+Tabel1[[#This Row],[Fleks damer]]</f>
        <v>25</v>
      </c>
      <c r="T2545">
        <f>Tabel1[[#This Row],[Junior drenge]]+Tabel1[[#This Row],[Junior piger]]+Tabel1[[#This Row],[Junior drenge uden banetill.]]+Tabel1[[#This Row],[Junior piger uden banetill.]]+Tabel1[[#This Row],[Senior mænd]]+Tabel1[[#This Row],[Senior damer]]</f>
        <v>338</v>
      </c>
      <c r="U2545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2545">
        <f>Tabel1[[#This Row],[Senior mænd]]+Tabel1[[#This Row],[Senior damer]]</f>
        <v>323</v>
      </c>
      <c r="W2545">
        <f>Tabel1[[#This Row],[Langdist mænd]]+Tabel1[[#This Row],[Langdist damer]]</f>
        <v>20</v>
      </c>
      <c r="X2545">
        <f>Tabel1[[#This Row],[I alt]]</f>
        <v>383</v>
      </c>
      <c r="Y2545">
        <f>Tabel1[[#This Row],[Passive]]</f>
        <v>18</v>
      </c>
      <c r="Z2545">
        <f>Tabel1[[#This Row],[Total Aktive]]+Tabel1[[#This Row],[Total Passive]]</f>
        <v>401</v>
      </c>
    </row>
    <row r="2546" spans="1:26" x14ac:dyDescent="0.2">
      <c r="A2546">
        <v>2024</v>
      </c>
      <c r="B2546">
        <v>147</v>
      </c>
      <c r="C2546" t="s">
        <v>134</v>
      </c>
      <c r="D2546">
        <v>16</v>
      </c>
      <c r="E2546">
        <v>0</v>
      </c>
      <c r="F2546">
        <v>14</v>
      </c>
      <c r="G2546">
        <v>5</v>
      </c>
      <c r="H2546">
        <v>698</v>
      </c>
      <c r="I2546">
        <v>201</v>
      </c>
      <c r="J2546">
        <v>1</v>
      </c>
      <c r="K2546">
        <v>0</v>
      </c>
      <c r="L2546">
        <v>377</v>
      </c>
      <c r="M2546">
        <v>71</v>
      </c>
      <c r="N2546">
        <v>8</v>
      </c>
      <c r="O2546" s="11">
        <v>5</v>
      </c>
      <c r="P2546" s="12">
        <f t="shared" si="7"/>
        <v>1396</v>
      </c>
      <c r="Q2546" s="7">
        <v>40</v>
      </c>
      <c r="R2546" t="str">
        <f>_xlfn.CONCAT(Tabel1[[#This Row],[KlubNr]]," - ",Tabel1[[#This Row],[Klubnavn]])</f>
        <v>147 - Midtsjællands Golfklub</v>
      </c>
      <c r="S2546">
        <f>Tabel1[[#This Row],[Fleks mænd]]+Tabel1[[#This Row],[Fleks damer]]</f>
        <v>448</v>
      </c>
      <c r="T2546">
        <f>Tabel1[[#This Row],[Junior drenge]]+Tabel1[[#This Row],[Junior piger]]+Tabel1[[#This Row],[Junior drenge uden banetill.]]+Tabel1[[#This Row],[Junior piger uden banetill.]]+Tabel1[[#This Row],[Senior mænd]]+Tabel1[[#This Row],[Senior damer]]</f>
        <v>934</v>
      </c>
      <c r="U2546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2546">
        <f>Tabel1[[#This Row],[Senior mænd]]+Tabel1[[#This Row],[Senior damer]]</f>
        <v>899</v>
      </c>
      <c r="W2546">
        <f>Tabel1[[#This Row],[Langdist mænd]]+Tabel1[[#This Row],[Langdist damer]]</f>
        <v>13</v>
      </c>
      <c r="X2546">
        <f>Tabel1[[#This Row],[I alt]]</f>
        <v>1396</v>
      </c>
      <c r="Y2546">
        <f>Tabel1[[#This Row],[Passive]]</f>
        <v>40</v>
      </c>
      <c r="Z2546">
        <f>Tabel1[[#This Row],[Total Aktive]]+Tabel1[[#This Row],[Total Passive]]</f>
        <v>1436</v>
      </c>
    </row>
    <row r="2547" spans="1:26" x14ac:dyDescent="0.2">
      <c r="A2547">
        <v>2024</v>
      </c>
      <c r="B2547">
        <v>79</v>
      </c>
      <c r="C2547" t="s">
        <v>64</v>
      </c>
      <c r="D2547">
        <v>24</v>
      </c>
      <c r="E2547">
        <v>3</v>
      </c>
      <c r="F2547">
        <v>14</v>
      </c>
      <c r="G2547">
        <v>2</v>
      </c>
      <c r="H2547">
        <v>745</v>
      </c>
      <c r="I2547">
        <v>325</v>
      </c>
      <c r="J2547">
        <v>0</v>
      </c>
      <c r="K2547">
        <v>0</v>
      </c>
      <c r="L2547">
        <v>0</v>
      </c>
      <c r="M2547">
        <v>0</v>
      </c>
      <c r="N2547">
        <v>6</v>
      </c>
      <c r="O2547" s="11">
        <v>1</v>
      </c>
      <c r="P2547" s="12">
        <f t="shared" si="7"/>
        <v>1120</v>
      </c>
      <c r="Q2547" s="7">
        <v>30</v>
      </c>
      <c r="R2547" t="str">
        <f>_xlfn.CONCAT(Tabel1[[#This Row],[KlubNr]]," - ",Tabel1[[#This Row],[Klubnavn]])</f>
        <v>79 - Mollerup Golf Club</v>
      </c>
      <c r="S2547">
        <f>Tabel1[[#This Row],[Fleks mænd]]+Tabel1[[#This Row],[Fleks damer]]</f>
        <v>0</v>
      </c>
      <c r="T2547">
        <f>Tabel1[[#This Row],[Junior drenge]]+Tabel1[[#This Row],[Junior piger]]+Tabel1[[#This Row],[Junior drenge uden banetill.]]+Tabel1[[#This Row],[Junior piger uden banetill.]]+Tabel1[[#This Row],[Senior mænd]]+Tabel1[[#This Row],[Senior damer]]</f>
        <v>1113</v>
      </c>
      <c r="U2547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2547">
        <f>Tabel1[[#This Row],[Senior mænd]]+Tabel1[[#This Row],[Senior damer]]</f>
        <v>1070</v>
      </c>
      <c r="W2547">
        <f>Tabel1[[#This Row],[Langdist mænd]]+Tabel1[[#This Row],[Langdist damer]]</f>
        <v>7</v>
      </c>
      <c r="X2547">
        <f>Tabel1[[#This Row],[I alt]]</f>
        <v>1120</v>
      </c>
      <c r="Y2547">
        <f>Tabel1[[#This Row],[Passive]]</f>
        <v>30</v>
      </c>
      <c r="Z2547">
        <f>Tabel1[[#This Row],[Total Aktive]]+Tabel1[[#This Row],[Total Passive]]</f>
        <v>1150</v>
      </c>
    </row>
    <row r="2548" spans="1:26" x14ac:dyDescent="0.2">
      <c r="A2548">
        <v>2024</v>
      </c>
      <c r="B2548">
        <v>57</v>
      </c>
      <c r="C2548" t="s">
        <v>218</v>
      </c>
      <c r="D2548">
        <v>19</v>
      </c>
      <c r="E2548">
        <v>3</v>
      </c>
      <c r="F2548">
        <v>8</v>
      </c>
      <c r="G2548">
        <v>1</v>
      </c>
      <c r="H2548">
        <v>414</v>
      </c>
      <c r="I2548">
        <v>181</v>
      </c>
      <c r="J2548">
        <v>0</v>
      </c>
      <c r="K2548">
        <v>0</v>
      </c>
      <c r="L2548">
        <v>41</v>
      </c>
      <c r="M2548">
        <v>11</v>
      </c>
      <c r="N2548">
        <v>1</v>
      </c>
      <c r="O2548" s="11">
        <v>0</v>
      </c>
      <c r="P2548" s="12">
        <f t="shared" si="7"/>
        <v>679</v>
      </c>
      <c r="Q2548" s="7">
        <v>6</v>
      </c>
      <c r="R2548" t="str">
        <f>_xlfn.CONCAT(Tabel1[[#This Row],[KlubNr]]," - ",Tabel1[[#This Row],[Klubnavn]])</f>
        <v>57 - Morsø GolfKlub</v>
      </c>
      <c r="S2548">
        <f>Tabel1[[#This Row],[Fleks mænd]]+Tabel1[[#This Row],[Fleks damer]]</f>
        <v>52</v>
      </c>
      <c r="T2548">
        <f>Tabel1[[#This Row],[Junior drenge]]+Tabel1[[#This Row],[Junior piger]]+Tabel1[[#This Row],[Junior drenge uden banetill.]]+Tabel1[[#This Row],[Junior piger uden banetill.]]+Tabel1[[#This Row],[Senior mænd]]+Tabel1[[#This Row],[Senior damer]]</f>
        <v>626</v>
      </c>
      <c r="U2548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548">
        <f>Tabel1[[#This Row],[Senior mænd]]+Tabel1[[#This Row],[Senior damer]]</f>
        <v>595</v>
      </c>
      <c r="W2548">
        <f>Tabel1[[#This Row],[Langdist mænd]]+Tabel1[[#This Row],[Langdist damer]]</f>
        <v>1</v>
      </c>
      <c r="X2548">
        <f>Tabel1[[#This Row],[I alt]]</f>
        <v>679</v>
      </c>
      <c r="Y2548">
        <f>Tabel1[[#This Row],[Passive]]</f>
        <v>6</v>
      </c>
      <c r="Z2548">
        <f>Tabel1[[#This Row],[Total Aktive]]+Tabel1[[#This Row],[Total Passive]]</f>
        <v>685</v>
      </c>
    </row>
    <row r="2549" spans="1:26" x14ac:dyDescent="0.2">
      <c r="A2549">
        <v>2024</v>
      </c>
      <c r="B2549">
        <v>28</v>
      </c>
      <c r="C2549" t="s">
        <v>48</v>
      </c>
      <c r="D2549">
        <v>29</v>
      </c>
      <c r="E2549">
        <v>2</v>
      </c>
      <c r="F2549">
        <v>13</v>
      </c>
      <c r="G2549">
        <v>5</v>
      </c>
      <c r="H2549">
        <v>866</v>
      </c>
      <c r="I2549">
        <v>243</v>
      </c>
      <c r="J2549">
        <v>0</v>
      </c>
      <c r="K2549">
        <v>1</v>
      </c>
      <c r="L2549">
        <v>107</v>
      </c>
      <c r="M2549">
        <v>39</v>
      </c>
      <c r="N2549">
        <v>0</v>
      </c>
      <c r="O2549" s="11">
        <v>0</v>
      </c>
      <c r="P2549" s="12">
        <f t="shared" si="7"/>
        <v>1305</v>
      </c>
      <c r="Q2549" s="7">
        <v>65</v>
      </c>
      <c r="R2549" t="str">
        <f>_xlfn.CONCAT(Tabel1[[#This Row],[KlubNr]]," - ",Tabel1[[#This Row],[Klubnavn]])</f>
        <v>28 - Mølleåens Golf Klub</v>
      </c>
      <c r="S2549">
        <f>Tabel1[[#This Row],[Fleks mænd]]+Tabel1[[#This Row],[Fleks damer]]</f>
        <v>146</v>
      </c>
      <c r="T2549">
        <f>Tabel1[[#This Row],[Junior drenge]]+Tabel1[[#This Row],[Junior piger]]+Tabel1[[#This Row],[Junior drenge uden banetill.]]+Tabel1[[#This Row],[Junior piger uden banetill.]]+Tabel1[[#This Row],[Senior mænd]]+Tabel1[[#This Row],[Senior damer]]</f>
        <v>1158</v>
      </c>
      <c r="U2549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2549">
        <f>Tabel1[[#This Row],[Senior mænd]]+Tabel1[[#This Row],[Senior damer]]</f>
        <v>1109</v>
      </c>
      <c r="W2549">
        <f>Tabel1[[#This Row],[Langdist mænd]]+Tabel1[[#This Row],[Langdist damer]]</f>
        <v>0</v>
      </c>
      <c r="X2549">
        <f>Tabel1[[#This Row],[I alt]]</f>
        <v>1305</v>
      </c>
      <c r="Y2549">
        <f>Tabel1[[#This Row],[Passive]]</f>
        <v>65</v>
      </c>
      <c r="Z2549">
        <f>Tabel1[[#This Row],[Total Aktive]]+Tabel1[[#This Row],[Total Passive]]</f>
        <v>1370</v>
      </c>
    </row>
    <row r="2550" spans="1:26" x14ac:dyDescent="0.2">
      <c r="A2550">
        <v>2024</v>
      </c>
      <c r="B2550">
        <v>98</v>
      </c>
      <c r="C2550" t="s">
        <v>161</v>
      </c>
      <c r="D2550">
        <v>26</v>
      </c>
      <c r="E2550">
        <v>7</v>
      </c>
      <c r="F2550">
        <v>3</v>
      </c>
      <c r="G2550">
        <v>1</v>
      </c>
      <c r="H2550">
        <v>188</v>
      </c>
      <c r="I2550">
        <v>61</v>
      </c>
      <c r="J2550">
        <v>0</v>
      </c>
      <c r="K2550">
        <v>0</v>
      </c>
      <c r="L2550">
        <v>40</v>
      </c>
      <c r="M2550">
        <v>15</v>
      </c>
      <c r="N2550">
        <v>10</v>
      </c>
      <c r="O2550" s="11">
        <v>5</v>
      </c>
      <c r="P2550" s="12">
        <f t="shared" si="7"/>
        <v>356</v>
      </c>
      <c r="Q2550" s="7">
        <v>14</v>
      </c>
      <c r="R2550" t="str">
        <f>_xlfn.CONCAT(Tabel1[[#This Row],[KlubNr]]," - ",Tabel1[[#This Row],[Klubnavn]])</f>
        <v>98 - Møn Golfklub</v>
      </c>
      <c r="S2550">
        <f>Tabel1[[#This Row],[Fleks mænd]]+Tabel1[[#This Row],[Fleks damer]]</f>
        <v>55</v>
      </c>
      <c r="T2550">
        <f>Tabel1[[#This Row],[Junior drenge]]+Tabel1[[#This Row],[Junior piger]]+Tabel1[[#This Row],[Junior drenge uden banetill.]]+Tabel1[[#This Row],[Junior piger uden banetill.]]+Tabel1[[#This Row],[Senior mænd]]+Tabel1[[#This Row],[Senior damer]]</f>
        <v>286</v>
      </c>
      <c r="U2550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2550">
        <f>Tabel1[[#This Row],[Senior mænd]]+Tabel1[[#This Row],[Senior damer]]</f>
        <v>249</v>
      </c>
      <c r="W2550">
        <f>Tabel1[[#This Row],[Langdist mænd]]+Tabel1[[#This Row],[Langdist damer]]</f>
        <v>15</v>
      </c>
      <c r="X2550">
        <f>Tabel1[[#This Row],[I alt]]</f>
        <v>356</v>
      </c>
      <c r="Y2550">
        <f>Tabel1[[#This Row],[Passive]]</f>
        <v>14</v>
      </c>
      <c r="Z2550">
        <f>Tabel1[[#This Row],[Total Aktive]]+Tabel1[[#This Row],[Total Passive]]</f>
        <v>370</v>
      </c>
    </row>
    <row r="2551" spans="1:26" x14ac:dyDescent="0.2">
      <c r="A2551">
        <v>2024</v>
      </c>
      <c r="B2551">
        <v>55</v>
      </c>
      <c r="C2551" t="s">
        <v>177</v>
      </c>
      <c r="D2551">
        <v>7</v>
      </c>
      <c r="E2551">
        <v>3</v>
      </c>
      <c r="F2551">
        <v>7</v>
      </c>
      <c r="G2551">
        <v>5</v>
      </c>
      <c r="H2551">
        <v>161</v>
      </c>
      <c r="I2551">
        <v>87</v>
      </c>
      <c r="J2551">
        <v>0</v>
      </c>
      <c r="K2551">
        <v>0</v>
      </c>
      <c r="L2551">
        <v>107</v>
      </c>
      <c r="M2551">
        <v>42</v>
      </c>
      <c r="N2551">
        <v>1</v>
      </c>
      <c r="O2551" s="11">
        <v>1</v>
      </c>
      <c r="P2551" s="12">
        <f t="shared" si="7"/>
        <v>421</v>
      </c>
      <c r="Q2551" s="7">
        <v>16</v>
      </c>
      <c r="R2551" t="str">
        <f>_xlfn.CONCAT(Tabel1[[#This Row],[KlubNr]]," - ",Tabel1[[#This Row],[Klubnavn]])</f>
        <v>55 - Nexø Golf Klub</v>
      </c>
      <c r="S2551">
        <f>Tabel1[[#This Row],[Fleks mænd]]+Tabel1[[#This Row],[Fleks damer]]</f>
        <v>149</v>
      </c>
      <c r="T2551">
        <f>Tabel1[[#This Row],[Junior drenge]]+Tabel1[[#This Row],[Junior piger]]+Tabel1[[#This Row],[Junior drenge uden banetill.]]+Tabel1[[#This Row],[Junior piger uden banetill.]]+Tabel1[[#This Row],[Senior mænd]]+Tabel1[[#This Row],[Senior damer]]</f>
        <v>270</v>
      </c>
      <c r="U2551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2551">
        <f>Tabel1[[#This Row],[Senior mænd]]+Tabel1[[#This Row],[Senior damer]]</f>
        <v>248</v>
      </c>
      <c r="W2551">
        <f>Tabel1[[#This Row],[Langdist mænd]]+Tabel1[[#This Row],[Langdist damer]]</f>
        <v>2</v>
      </c>
      <c r="X2551">
        <f>Tabel1[[#This Row],[I alt]]</f>
        <v>421</v>
      </c>
      <c r="Y2551">
        <f>Tabel1[[#This Row],[Passive]]</f>
        <v>16</v>
      </c>
      <c r="Z2551">
        <f>Tabel1[[#This Row],[Total Aktive]]+Tabel1[[#This Row],[Total Passive]]</f>
        <v>437</v>
      </c>
    </row>
    <row r="2552" spans="1:26" x14ac:dyDescent="0.2">
      <c r="A2552">
        <v>2024</v>
      </c>
      <c r="B2552">
        <v>124</v>
      </c>
      <c r="C2552" t="s">
        <v>85</v>
      </c>
      <c r="D2552">
        <v>22</v>
      </c>
      <c r="E2552">
        <v>0</v>
      </c>
      <c r="F2552">
        <v>17</v>
      </c>
      <c r="G2552">
        <v>2</v>
      </c>
      <c r="H2552">
        <v>453</v>
      </c>
      <c r="I2552">
        <v>164</v>
      </c>
      <c r="J2552">
        <v>2</v>
      </c>
      <c r="K2552">
        <v>1</v>
      </c>
      <c r="L2552">
        <v>434</v>
      </c>
      <c r="M2552">
        <v>242</v>
      </c>
      <c r="N2552">
        <v>2</v>
      </c>
      <c r="O2552" s="11">
        <v>0</v>
      </c>
      <c r="P2552" s="12">
        <f t="shared" si="7"/>
        <v>1339</v>
      </c>
      <c r="Q2552" s="7">
        <v>7</v>
      </c>
      <c r="R2552" t="str">
        <f>_xlfn.CONCAT(Tabel1[[#This Row],[KlubNr]]," - ",Tabel1[[#This Row],[Klubnavn]])</f>
        <v>124 - Nivå Golf Klub</v>
      </c>
      <c r="S2552">
        <f>Tabel1[[#This Row],[Fleks mænd]]+Tabel1[[#This Row],[Fleks damer]]</f>
        <v>676</v>
      </c>
      <c r="T2552">
        <f>Tabel1[[#This Row],[Junior drenge]]+Tabel1[[#This Row],[Junior piger]]+Tabel1[[#This Row],[Junior drenge uden banetill.]]+Tabel1[[#This Row],[Junior piger uden banetill.]]+Tabel1[[#This Row],[Senior mænd]]+Tabel1[[#This Row],[Senior damer]]</f>
        <v>658</v>
      </c>
      <c r="U2552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2552">
        <f>Tabel1[[#This Row],[Senior mænd]]+Tabel1[[#This Row],[Senior damer]]</f>
        <v>617</v>
      </c>
      <c r="W2552">
        <f>Tabel1[[#This Row],[Langdist mænd]]+Tabel1[[#This Row],[Langdist damer]]</f>
        <v>2</v>
      </c>
      <c r="X2552">
        <f>Tabel1[[#This Row],[I alt]]</f>
        <v>1339</v>
      </c>
      <c r="Y2552">
        <f>Tabel1[[#This Row],[Passive]]</f>
        <v>7</v>
      </c>
      <c r="Z2552">
        <f>Tabel1[[#This Row],[Total Aktive]]+Tabel1[[#This Row],[Total Passive]]</f>
        <v>1346</v>
      </c>
    </row>
    <row r="2553" spans="1:26" x14ac:dyDescent="0.2">
      <c r="A2553">
        <v>2024</v>
      </c>
      <c r="B2553">
        <v>104</v>
      </c>
      <c r="C2553" t="s">
        <v>171</v>
      </c>
      <c r="D2553">
        <v>8</v>
      </c>
      <c r="E2553">
        <v>1</v>
      </c>
      <c r="F2553">
        <v>0</v>
      </c>
      <c r="G2553">
        <v>1</v>
      </c>
      <c r="H2553">
        <v>262</v>
      </c>
      <c r="I2553">
        <v>84</v>
      </c>
      <c r="J2553">
        <v>0</v>
      </c>
      <c r="K2553">
        <v>0</v>
      </c>
      <c r="L2553">
        <v>38</v>
      </c>
      <c r="M2553">
        <v>11</v>
      </c>
      <c r="N2553">
        <v>0</v>
      </c>
      <c r="O2553" s="11">
        <v>0</v>
      </c>
      <c r="P2553" s="12">
        <f t="shared" si="7"/>
        <v>405</v>
      </c>
      <c r="Q2553" s="7">
        <v>6</v>
      </c>
      <c r="R2553" t="str">
        <f>_xlfn.CONCAT(Tabel1[[#This Row],[KlubNr]]," - ",Tabel1[[#This Row],[Klubnavn]])</f>
        <v>104 - Nordborg Golfklub</v>
      </c>
      <c r="S2553">
        <f>Tabel1[[#This Row],[Fleks mænd]]+Tabel1[[#This Row],[Fleks damer]]</f>
        <v>49</v>
      </c>
      <c r="T2553">
        <f>Tabel1[[#This Row],[Junior drenge]]+Tabel1[[#This Row],[Junior piger]]+Tabel1[[#This Row],[Junior drenge uden banetill.]]+Tabel1[[#This Row],[Junior piger uden banetill.]]+Tabel1[[#This Row],[Senior mænd]]+Tabel1[[#This Row],[Senior damer]]</f>
        <v>356</v>
      </c>
      <c r="U2553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553">
        <f>Tabel1[[#This Row],[Senior mænd]]+Tabel1[[#This Row],[Senior damer]]</f>
        <v>346</v>
      </c>
      <c r="W2553">
        <f>Tabel1[[#This Row],[Langdist mænd]]+Tabel1[[#This Row],[Langdist damer]]</f>
        <v>0</v>
      </c>
      <c r="X2553">
        <f>Tabel1[[#This Row],[I alt]]</f>
        <v>405</v>
      </c>
      <c r="Y2553">
        <f>Tabel1[[#This Row],[Passive]]</f>
        <v>6</v>
      </c>
      <c r="Z2553">
        <f>Tabel1[[#This Row],[Total Aktive]]+Tabel1[[#This Row],[Total Passive]]</f>
        <v>411</v>
      </c>
    </row>
    <row r="2554" spans="1:26" x14ac:dyDescent="0.2">
      <c r="A2554">
        <v>2024</v>
      </c>
      <c r="B2554">
        <v>56</v>
      </c>
      <c r="C2554" t="s">
        <v>187</v>
      </c>
      <c r="D2554">
        <v>31</v>
      </c>
      <c r="E2554">
        <v>4</v>
      </c>
      <c r="F2554">
        <v>1</v>
      </c>
      <c r="G2554">
        <v>1</v>
      </c>
      <c r="H2554">
        <v>198</v>
      </c>
      <c r="I2554">
        <v>61</v>
      </c>
      <c r="J2554">
        <v>0</v>
      </c>
      <c r="K2554">
        <v>0</v>
      </c>
      <c r="L2554">
        <v>0</v>
      </c>
      <c r="M2554">
        <v>0</v>
      </c>
      <c r="N2554">
        <v>0</v>
      </c>
      <c r="O2554" s="11">
        <v>0</v>
      </c>
      <c r="P2554" s="12">
        <f t="shared" si="7"/>
        <v>296</v>
      </c>
      <c r="Q2554" s="7">
        <v>3</v>
      </c>
      <c r="R2554" t="str">
        <f>_xlfn.CONCAT(Tabel1[[#This Row],[KlubNr]]," - ",Tabel1[[#This Row],[Klubnavn]])</f>
        <v>56 - Nordbornholms Golf Klub</v>
      </c>
      <c r="S2554">
        <f>Tabel1[[#This Row],[Fleks mænd]]+Tabel1[[#This Row],[Fleks damer]]</f>
        <v>0</v>
      </c>
      <c r="T2554">
        <f>Tabel1[[#This Row],[Junior drenge]]+Tabel1[[#This Row],[Junior piger]]+Tabel1[[#This Row],[Junior drenge uden banetill.]]+Tabel1[[#This Row],[Junior piger uden banetill.]]+Tabel1[[#This Row],[Senior mænd]]+Tabel1[[#This Row],[Senior damer]]</f>
        <v>296</v>
      </c>
      <c r="U2554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2554">
        <f>Tabel1[[#This Row],[Senior mænd]]+Tabel1[[#This Row],[Senior damer]]</f>
        <v>259</v>
      </c>
      <c r="W2554">
        <f>Tabel1[[#This Row],[Langdist mænd]]+Tabel1[[#This Row],[Langdist damer]]</f>
        <v>0</v>
      </c>
      <c r="X2554">
        <f>Tabel1[[#This Row],[I alt]]</f>
        <v>296</v>
      </c>
      <c r="Y2554">
        <f>Tabel1[[#This Row],[Passive]]</f>
        <v>3</v>
      </c>
      <c r="Z2554">
        <f>Tabel1[[#This Row],[Total Aktive]]+Tabel1[[#This Row],[Total Passive]]</f>
        <v>299</v>
      </c>
    </row>
    <row r="2555" spans="1:26" x14ac:dyDescent="0.2">
      <c r="A2555">
        <v>2024</v>
      </c>
      <c r="B2555">
        <v>76</v>
      </c>
      <c r="C2555" t="s">
        <v>132</v>
      </c>
      <c r="D2555">
        <v>5</v>
      </c>
      <c r="E2555">
        <v>0</v>
      </c>
      <c r="F2555">
        <v>12</v>
      </c>
      <c r="G2555">
        <v>1</v>
      </c>
      <c r="H2555">
        <v>270</v>
      </c>
      <c r="I2555">
        <v>148</v>
      </c>
      <c r="J2555">
        <v>0</v>
      </c>
      <c r="K2555">
        <v>0</v>
      </c>
      <c r="L2555">
        <v>26</v>
      </c>
      <c r="M2555">
        <v>13</v>
      </c>
      <c r="N2555">
        <v>8</v>
      </c>
      <c r="O2555" s="11">
        <v>4</v>
      </c>
      <c r="P2555" s="12">
        <f t="shared" si="7"/>
        <v>487</v>
      </c>
      <c r="Q2555" s="7">
        <v>62</v>
      </c>
      <c r="R2555" t="str">
        <f>_xlfn.CONCAT(Tabel1[[#This Row],[KlubNr]]," - ",Tabel1[[#This Row],[Klubnavn]])</f>
        <v>76 - Norddjurs Golfklub</v>
      </c>
      <c r="S2555">
        <f>Tabel1[[#This Row],[Fleks mænd]]+Tabel1[[#This Row],[Fleks damer]]</f>
        <v>39</v>
      </c>
      <c r="T2555">
        <f>Tabel1[[#This Row],[Junior drenge]]+Tabel1[[#This Row],[Junior piger]]+Tabel1[[#This Row],[Junior drenge uden banetill.]]+Tabel1[[#This Row],[Junior piger uden banetill.]]+Tabel1[[#This Row],[Senior mænd]]+Tabel1[[#This Row],[Senior damer]]</f>
        <v>436</v>
      </c>
      <c r="U2555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555">
        <f>Tabel1[[#This Row],[Senior mænd]]+Tabel1[[#This Row],[Senior damer]]</f>
        <v>418</v>
      </c>
      <c r="W2555">
        <f>Tabel1[[#This Row],[Langdist mænd]]+Tabel1[[#This Row],[Langdist damer]]</f>
        <v>12</v>
      </c>
      <c r="X2555">
        <f>Tabel1[[#This Row],[I alt]]</f>
        <v>487</v>
      </c>
      <c r="Y2555">
        <f>Tabel1[[#This Row],[Passive]]</f>
        <v>62</v>
      </c>
      <c r="Z2555">
        <f>Tabel1[[#This Row],[Total Aktive]]+Tabel1[[#This Row],[Total Passive]]</f>
        <v>549</v>
      </c>
    </row>
    <row r="2556" spans="1:26" x14ac:dyDescent="0.2">
      <c r="A2556">
        <v>2024</v>
      </c>
      <c r="B2556">
        <v>29</v>
      </c>
      <c r="C2556" t="s">
        <v>102</v>
      </c>
      <c r="D2556">
        <v>27</v>
      </c>
      <c r="E2556">
        <v>7</v>
      </c>
      <c r="F2556">
        <v>0</v>
      </c>
      <c r="G2556">
        <v>0</v>
      </c>
      <c r="H2556">
        <v>514</v>
      </c>
      <c r="I2556">
        <v>239</v>
      </c>
      <c r="J2556">
        <v>0</v>
      </c>
      <c r="K2556">
        <v>0</v>
      </c>
      <c r="L2556">
        <v>32</v>
      </c>
      <c r="M2556">
        <v>10</v>
      </c>
      <c r="N2556">
        <v>12</v>
      </c>
      <c r="O2556" s="11">
        <v>4</v>
      </c>
      <c r="P2556" s="12">
        <f t="shared" si="7"/>
        <v>845</v>
      </c>
      <c r="Q2556" s="7">
        <v>30</v>
      </c>
      <c r="R2556" t="str">
        <f>_xlfn.CONCAT(Tabel1[[#This Row],[KlubNr]]," - ",Tabel1[[#This Row],[Klubnavn]])</f>
        <v>29 - Nordvestjysk Golfklub</v>
      </c>
      <c r="S2556">
        <f>Tabel1[[#This Row],[Fleks mænd]]+Tabel1[[#This Row],[Fleks damer]]</f>
        <v>42</v>
      </c>
      <c r="T2556">
        <f>Tabel1[[#This Row],[Junior drenge]]+Tabel1[[#This Row],[Junior piger]]+Tabel1[[#This Row],[Junior drenge uden banetill.]]+Tabel1[[#This Row],[Junior piger uden banetill.]]+Tabel1[[#This Row],[Senior mænd]]+Tabel1[[#This Row],[Senior damer]]</f>
        <v>787</v>
      </c>
      <c r="U2556">
        <f>Tabel1[[#This Row],[Junior drenge]]+Tabel1[[#This Row],[Junior piger]]+Tabel1[[#This Row],[Junior drenge uden banetill.]]+Tabel1[[#This Row],[Junior piger uden banetill.]]+Tabel1[[#This Row],[Fleks drenge]]+Tabel1[[#This Row],[Fleks piger]]</f>
        <v>34</v>
      </c>
      <c r="V2556">
        <f>Tabel1[[#This Row],[Senior mænd]]+Tabel1[[#This Row],[Senior damer]]</f>
        <v>753</v>
      </c>
      <c r="W2556">
        <f>Tabel1[[#This Row],[Langdist mænd]]+Tabel1[[#This Row],[Langdist damer]]</f>
        <v>16</v>
      </c>
      <c r="X2556">
        <f>Tabel1[[#This Row],[I alt]]</f>
        <v>845</v>
      </c>
      <c r="Y2556">
        <f>Tabel1[[#This Row],[Passive]]</f>
        <v>30</v>
      </c>
      <c r="Z2556">
        <f>Tabel1[[#This Row],[Total Aktive]]+Tabel1[[#This Row],[Total Passive]]</f>
        <v>875</v>
      </c>
    </row>
    <row r="2557" spans="1:26" x14ac:dyDescent="0.2">
      <c r="A2557">
        <v>2024</v>
      </c>
      <c r="B2557">
        <v>139</v>
      </c>
      <c r="C2557" t="s">
        <v>121</v>
      </c>
      <c r="D2557">
        <v>13</v>
      </c>
      <c r="E2557">
        <v>1</v>
      </c>
      <c r="F2557">
        <v>20</v>
      </c>
      <c r="G2557">
        <v>7</v>
      </c>
      <c r="H2557">
        <v>485</v>
      </c>
      <c r="I2557">
        <v>216</v>
      </c>
      <c r="J2557">
        <v>0</v>
      </c>
      <c r="K2557">
        <v>0</v>
      </c>
      <c r="L2557">
        <v>51</v>
      </c>
      <c r="M2557">
        <v>30</v>
      </c>
      <c r="N2557">
        <v>3</v>
      </c>
      <c r="O2557" s="11">
        <v>2</v>
      </c>
      <c r="P2557" s="12">
        <f t="shared" si="7"/>
        <v>828</v>
      </c>
      <c r="Q2557" s="7">
        <v>42</v>
      </c>
      <c r="R2557" t="str">
        <f>_xlfn.CONCAT(Tabel1[[#This Row],[KlubNr]]," - ",Tabel1[[#This Row],[Klubnavn]])</f>
        <v>139 - Næstved Golfklub</v>
      </c>
      <c r="S2557">
        <f>Tabel1[[#This Row],[Fleks mænd]]+Tabel1[[#This Row],[Fleks damer]]</f>
        <v>81</v>
      </c>
      <c r="T2557">
        <f>Tabel1[[#This Row],[Junior drenge]]+Tabel1[[#This Row],[Junior piger]]+Tabel1[[#This Row],[Junior drenge uden banetill.]]+Tabel1[[#This Row],[Junior piger uden banetill.]]+Tabel1[[#This Row],[Senior mænd]]+Tabel1[[#This Row],[Senior damer]]</f>
        <v>742</v>
      </c>
      <c r="U2557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557">
        <f>Tabel1[[#This Row],[Senior mænd]]+Tabel1[[#This Row],[Senior damer]]</f>
        <v>701</v>
      </c>
      <c r="W2557">
        <f>Tabel1[[#This Row],[Langdist mænd]]+Tabel1[[#This Row],[Langdist damer]]</f>
        <v>5</v>
      </c>
      <c r="X2557">
        <f>Tabel1[[#This Row],[I alt]]</f>
        <v>828</v>
      </c>
      <c r="Y2557">
        <f>Tabel1[[#This Row],[Passive]]</f>
        <v>42</v>
      </c>
      <c r="Z2557">
        <f>Tabel1[[#This Row],[Total Aktive]]+Tabel1[[#This Row],[Total Passive]]</f>
        <v>870</v>
      </c>
    </row>
    <row r="2558" spans="1:26" x14ac:dyDescent="0.2">
      <c r="A2558">
        <v>2024</v>
      </c>
      <c r="B2558">
        <v>94</v>
      </c>
      <c r="C2558" t="s">
        <v>79</v>
      </c>
      <c r="D2558">
        <v>20</v>
      </c>
      <c r="E2558">
        <v>5</v>
      </c>
      <c r="F2558">
        <v>15</v>
      </c>
      <c r="G2558">
        <v>0</v>
      </c>
      <c r="H2558">
        <v>572</v>
      </c>
      <c r="I2558">
        <v>274</v>
      </c>
      <c r="J2558">
        <v>0</v>
      </c>
      <c r="K2558">
        <v>0</v>
      </c>
      <c r="L2558">
        <v>66</v>
      </c>
      <c r="M2558">
        <v>31</v>
      </c>
      <c r="N2558">
        <v>5</v>
      </c>
      <c r="O2558" s="11">
        <v>4</v>
      </c>
      <c r="P2558" s="12">
        <f t="shared" si="7"/>
        <v>992</v>
      </c>
      <c r="Q2558" s="7">
        <v>34</v>
      </c>
      <c r="R2558" t="str">
        <f>_xlfn.CONCAT(Tabel1[[#This Row],[KlubNr]]," - ",Tabel1[[#This Row],[Klubnavn]])</f>
        <v>94 - Odder Golfklub</v>
      </c>
      <c r="S2558">
        <f>Tabel1[[#This Row],[Fleks mænd]]+Tabel1[[#This Row],[Fleks damer]]</f>
        <v>97</v>
      </c>
      <c r="T2558">
        <f>Tabel1[[#This Row],[Junior drenge]]+Tabel1[[#This Row],[Junior piger]]+Tabel1[[#This Row],[Junior drenge uden banetill.]]+Tabel1[[#This Row],[Junior piger uden banetill.]]+Tabel1[[#This Row],[Senior mænd]]+Tabel1[[#This Row],[Senior damer]]</f>
        <v>886</v>
      </c>
      <c r="U2558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2558">
        <f>Tabel1[[#This Row],[Senior mænd]]+Tabel1[[#This Row],[Senior damer]]</f>
        <v>846</v>
      </c>
      <c r="W2558">
        <f>Tabel1[[#This Row],[Langdist mænd]]+Tabel1[[#This Row],[Langdist damer]]</f>
        <v>9</v>
      </c>
      <c r="X2558">
        <f>Tabel1[[#This Row],[I alt]]</f>
        <v>992</v>
      </c>
      <c r="Y2558">
        <f>Tabel1[[#This Row],[Passive]]</f>
        <v>34</v>
      </c>
      <c r="Z2558">
        <f>Tabel1[[#This Row],[Total Aktive]]+Tabel1[[#This Row],[Total Passive]]</f>
        <v>1026</v>
      </c>
    </row>
    <row r="2559" spans="1:26" x14ac:dyDescent="0.2">
      <c r="A2559">
        <v>2024</v>
      </c>
      <c r="B2559">
        <v>196</v>
      </c>
      <c r="C2559" t="s">
        <v>98</v>
      </c>
      <c r="D2559">
        <v>23</v>
      </c>
      <c r="E2559">
        <v>4</v>
      </c>
      <c r="F2559">
        <v>5</v>
      </c>
      <c r="G2559">
        <v>1</v>
      </c>
      <c r="H2559">
        <v>441</v>
      </c>
      <c r="I2559">
        <v>136</v>
      </c>
      <c r="J2559">
        <v>0</v>
      </c>
      <c r="K2559">
        <v>0</v>
      </c>
      <c r="L2559">
        <v>41</v>
      </c>
      <c r="M2559">
        <v>29</v>
      </c>
      <c r="N2559">
        <v>2</v>
      </c>
      <c r="O2559" s="11">
        <v>1</v>
      </c>
      <c r="P2559" s="12">
        <f t="shared" si="7"/>
        <v>683</v>
      </c>
      <c r="Q2559" s="7">
        <v>12</v>
      </c>
      <c r="R2559" t="str">
        <f>_xlfn.CONCAT(Tabel1[[#This Row],[KlubNr]]," - ",Tabel1[[#This Row],[Klubnavn]])</f>
        <v>196 - Odense Blommenslyst Golfklub</v>
      </c>
      <c r="S2559">
        <f>Tabel1[[#This Row],[Fleks mænd]]+Tabel1[[#This Row],[Fleks damer]]</f>
        <v>70</v>
      </c>
      <c r="T2559">
        <f>Tabel1[[#This Row],[Junior drenge]]+Tabel1[[#This Row],[Junior piger]]+Tabel1[[#This Row],[Junior drenge uden banetill.]]+Tabel1[[#This Row],[Junior piger uden banetill.]]+Tabel1[[#This Row],[Senior mænd]]+Tabel1[[#This Row],[Senior damer]]</f>
        <v>610</v>
      </c>
      <c r="U2559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559">
        <f>Tabel1[[#This Row],[Senior mænd]]+Tabel1[[#This Row],[Senior damer]]</f>
        <v>577</v>
      </c>
      <c r="W2559">
        <f>Tabel1[[#This Row],[Langdist mænd]]+Tabel1[[#This Row],[Langdist damer]]</f>
        <v>3</v>
      </c>
      <c r="X2559">
        <f>Tabel1[[#This Row],[I alt]]</f>
        <v>683</v>
      </c>
      <c r="Y2559">
        <f>Tabel1[[#This Row],[Passive]]</f>
        <v>12</v>
      </c>
      <c r="Z2559">
        <f>Tabel1[[#This Row],[Total Aktive]]+Tabel1[[#This Row],[Total Passive]]</f>
        <v>695</v>
      </c>
    </row>
    <row r="2560" spans="1:26" x14ac:dyDescent="0.2">
      <c r="A2560">
        <v>2024</v>
      </c>
      <c r="B2560">
        <v>101</v>
      </c>
      <c r="C2560" t="s">
        <v>29</v>
      </c>
      <c r="D2560">
        <v>92</v>
      </c>
      <c r="E2560">
        <v>17</v>
      </c>
      <c r="F2560">
        <v>43</v>
      </c>
      <c r="G2560">
        <v>7</v>
      </c>
      <c r="H2560">
        <v>967</v>
      </c>
      <c r="I2560">
        <v>305</v>
      </c>
      <c r="J2560">
        <v>2</v>
      </c>
      <c r="K2560">
        <v>0</v>
      </c>
      <c r="L2560">
        <v>140</v>
      </c>
      <c r="M2560">
        <v>22</v>
      </c>
      <c r="N2560">
        <v>6</v>
      </c>
      <c r="O2560" s="11">
        <v>2</v>
      </c>
      <c r="P2560" s="12">
        <f t="shared" si="7"/>
        <v>1603</v>
      </c>
      <c r="Q2560" s="7">
        <v>33</v>
      </c>
      <c r="R2560" t="str">
        <f>_xlfn.CONCAT(Tabel1[[#This Row],[KlubNr]]," - ",Tabel1[[#This Row],[Klubnavn]])</f>
        <v>101 - Odense Eventyr Golf Klub</v>
      </c>
      <c r="S2560">
        <f>Tabel1[[#This Row],[Fleks mænd]]+Tabel1[[#This Row],[Fleks damer]]</f>
        <v>162</v>
      </c>
      <c r="T2560">
        <f>Tabel1[[#This Row],[Junior drenge]]+Tabel1[[#This Row],[Junior piger]]+Tabel1[[#This Row],[Junior drenge uden banetill.]]+Tabel1[[#This Row],[Junior piger uden banetill.]]+Tabel1[[#This Row],[Senior mænd]]+Tabel1[[#This Row],[Senior damer]]</f>
        <v>1431</v>
      </c>
      <c r="U2560">
        <f>Tabel1[[#This Row],[Junior drenge]]+Tabel1[[#This Row],[Junior piger]]+Tabel1[[#This Row],[Junior drenge uden banetill.]]+Tabel1[[#This Row],[Junior piger uden banetill.]]+Tabel1[[#This Row],[Fleks drenge]]+Tabel1[[#This Row],[Fleks piger]]</f>
        <v>161</v>
      </c>
      <c r="V2560">
        <f>Tabel1[[#This Row],[Senior mænd]]+Tabel1[[#This Row],[Senior damer]]</f>
        <v>1272</v>
      </c>
      <c r="W2560">
        <f>Tabel1[[#This Row],[Langdist mænd]]+Tabel1[[#This Row],[Langdist damer]]</f>
        <v>8</v>
      </c>
      <c r="X2560">
        <f>Tabel1[[#This Row],[I alt]]</f>
        <v>1603</v>
      </c>
      <c r="Y2560">
        <f>Tabel1[[#This Row],[Passive]]</f>
        <v>33</v>
      </c>
      <c r="Z2560">
        <f>Tabel1[[#This Row],[Total Aktive]]+Tabel1[[#This Row],[Total Passive]]</f>
        <v>1636</v>
      </c>
    </row>
    <row r="2561" spans="1:26" x14ac:dyDescent="0.2">
      <c r="A2561">
        <v>2024</v>
      </c>
      <c r="B2561">
        <v>5</v>
      </c>
      <c r="C2561" t="s">
        <v>44</v>
      </c>
      <c r="D2561">
        <v>47</v>
      </c>
      <c r="E2561">
        <v>11</v>
      </c>
      <c r="F2561">
        <v>11</v>
      </c>
      <c r="G2561">
        <v>8</v>
      </c>
      <c r="H2561">
        <v>989</v>
      </c>
      <c r="I2561">
        <v>383</v>
      </c>
      <c r="J2561">
        <v>0</v>
      </c>
      <c r="K2561">
        <v>0</v>
      </c>
      <c r="L2561">
        <v>56</v>
      </c>
      <c r="M2561">
        <v>14</v>
      </c>
      <c r="N2561">
        <v>8</v>
      </c>
      <c r="O2561" s="11">
        <v>1</v>
      </c>
      <c r="P2561" s="12">
        <f t="shared" si="7"/>
        <v>1528</v>
      </c>
      <c r="Q2561" s="7">
        <v>133</v>
      </c>
      <c r="R2561" t="str">
        <f>_xlfn.CONCAT(Tabel1[[#This Row],[KlubNr]]," - ",Tabel1[[#This Row],[Klubnavn]])</f>
        <v>5 - Odense Golfklub</v>
      </c>
      <c r="S2561">
        <f>Tabel1[[#This Row],[Fleks mænd]]+Tabel1[[#This Row],[Fleks damer]]</f>
        <v>70</v>
      </c>
      <c r="T2561">
        <f>Tabel1[[#This Row],[Junior drenge]]+Tabel1[[#This Row],[Junior piger]]+Tabel1[[#This Row],[Junior drenge uden banetill.]]+Tabel1[[#This Row],[Junior piger uden banetill.]]+Tabel1[[#This Row],[Senior mænd]]+Tabel1[[#This Row],[Senior damer]]</f>
        <v>1449</v>
      </c>
      <c r="U2561">
        <f>Tabel1[[#This Row],[Junior drenge]]+Tabel1[[#This Row],[Junior piger]]+Tabel1[[#This Row],[Junior drenge uden banetill.]]+Tabel1[[#This Row],[Junior piger uden banetill.]]+Tabel1[[#This Row],[Fleks drenge]]+Tabel1[[#This Row],[Fleks piger]]</f>
        <v>77</v>
      </c>
      <c r="V2561">
        <f>Tabel1[[#This Row],[Senior mænd]]+Tabel1[[#This Row],[Senior damer]]</f>
        <v>1372</v>
      </c>
      <c r="W2561">
        <f>Tabel1[[#This Row],[Langdist mænd]]+Tabel1[[#This Row],[Langdist damer]]</f>
        <v>9</v>
      </c>
      <c r="X2561">
        <f>Tabel1[[#This Row],[I alt]]</f>
        <v>1528</v>
      </c>
      <c r="Y2561">
        <f>Tabel1[[#This Row],[Passive]]</f>
        <v>133</v>
      </c>
      <c r="Z2561">
        <f>Tabel1[[#This Row],[Total Aktive]]+Tabel1[[#This Row],[Total Passive]]</f>
        <v>1661</v>
      </c>
    </row>
    <row r="2562" spans="1:26" x14ac:dyDescent="0.2">
      <c r="A2562">
        <v>2024</v>
      </c>
      <c r="B2562">
        <v>20</v>
      </c>
      <c r="C2562" t="s">
        <v>91</v>
      </c>
      <c r="D2562">
        <v>21</v>
      </c>
      <c r="E2562">
        <v>3</v>
      </c>
      <c r="F2562">
        <v>3</v>
      </c>
      <c r="G2562">
        <v>2</v>
      </c>
      <c r="H2562">
        <v>304</v>
      </c>
      <c r="I2562">
        <v>154</v>
      </c>
      <c r="J2562">
        <v>0</v>
      </c>
      <c r="K2562">
        <v>0</v>
      </c>
      <c r="L2562">
        <v>286</v>
      </c>
      <c r="M2562">
        <v>227</v>
      </c>
      <c r="N2562">
        <v>37</v>
      </c>
      <c r="O2562" s="11">
        <v>20</v>
      </c>
      <c r="P2562" s="12">
        <f t="shared" si="7"/>
        <v>1057</v>
      </c>
      <c r="Q2562" s="7">
        <v>47</v>
      </c>
      <c r="R2562" t="str">
        <f>_xlfn.CONCAT(Tabel1[[#This Row],[KlubNr]]," - ",Tabel1[[#This Row],[Klubnavn]])</f>
        <v>20 - Odsherred Golfklub</v>
      </c>
      <c r="S2562">
        <f>Tabel1[[#This Row],[Fleks mænd]]+Tabel1[[#This Row],[Fleks damer]]</f>
        <v>513</v>
      </c>
      <c r="T2562">
        <f>Tabel1[[#This Row],[Junior drenge]]+Tabel1[[#This Row],[Junior piger]]+Tabel1[[#This Row],[Junior drenge uden banetill.]]+Tabel1[[#This Row],[Junior piger uden banetill.]]+Tabel1[[#This Row],[Senior mænd]]+Tabel1[[#This Row],[Senior damer]]</f>
        <v>487</v>
      </c>
      <c r="U2562">
        <f>Tabel1[[#This Row],[Junior drenge]]+Tabel1[[#This Row],[Junior piger]]+Tabel1[[#This Row],[Junior drenge uden banetill.]]+Tabel1[[#This Row],[Junior piger uden banetill.]]+Tabel1[[#This Row],[Fleks drenge]]+Tabel1[[#This Row],[Fleks piger]]</f>
        <v>29</v>
      </c>
      <c r="V2562">
        <f>Tabel1[[#This Row],[Senior mænd]]+Tabel1[[#This Row],[Senior damer]]</f>
        <v>458</v>
      </c>
      <c r="W2562">
        <f>Tabel1[[#This Row],[Langdist mænd]]+Tabel1[[#This Row],[Langdist damer]]</f>
        <v>57</v>
      </c>
      <c r="X2562">
        <f>Tabel1[[#This Row],[I alt]]</f>
        <v>1057</v>
      </c>
      <c r="Y2562">
        <f>Tabel1[[#This Row],[Passive]]</f>
        <v>47</v>
      </c>
      <c r="Z2562">
        <f>Tabel1[[#This Row],[Total Aktive]]+Tabel1[[#This Row],[Total Passive]]</f>
        <v>1104</v>
      </c>
    </row>
    <row r="2563" spans="1:26" x14ac:dyDescent="0.2">
      <c r="A2563">
        <v>2024</v>
      </c>
      <c r="B2563">
        <v>177</v>
      </c>
      <c r="C2563" t="s">
        <v>149</v>
      </c>
      <c r="D2563">
        <v>4</v>
      </c>
      <c r="E2563">
        <v>1</v>
      </c>
      <c r="F2563">
        <v>1</v>
      </c>
      <c r="G2563">
        <v>0</v>
      </c>
      <c r="H2563">
        <v>538</v>
      </c>
      <c r="I2563">
        <v>182</v>
      </c>
      <c r="J2563">
        <v>0</v>
      </c>
      <c r="K2563">
        <v>0</v>
      </c>
      <c r="L2563">
        <v>0</v>
      </c>
      <c r="M2563">
        <v>2</v>
      </c>
      <c r="N2563">
        <v>0</v>
      </c>
      <c r="O2563" s="11">
        <v>0</v>
      </c>
      <c r="P2563" s="12">
        <f t="shared" si="7"/>
        <v>728</v>
      </c>
      <c r="Q2563" s="7">
        <v>42</v>
      </c>
      <c r="R2563" t="str">
        <f>_xlfn.CONCAT(Tabel1[[#This Row],[KlubNr]]," - ",Tabel1[[#This Row],[Klubnavn]])</f>
        <v>177 - Outrup Golfklub</v>
      </c>
      <c r="S2563">
        <f>Tabel1[[#This Row],[Fleks mænd]]+Tabel1[[#This Row],[Fleks damer]]</f>
        <v>2</v>
      </c>
      <c r="T2563">
        <f>Tabel1[[#This Row],[Junior drenge]]+Tabel1[[#This Row],[Junior piger]]+Tabel1[[#This Row],[Junior drenge uden banetill.]]+Tabel1[[#This Row],[Junior piger uden banetill.]]+Tabel1[[#This Row],[Senior mænd]]+Tabel1[[#This Row],[Senior damer]]</f>
        <v>726</v>
      </c>
      <c r="U2563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563">
        <f>Tabel1[[#This Row],[Senior mænd]]+Tabel1[[#This Row],[Senior damer]]</f>
        <v>720</v>
      </c>
      <c r="W2563">
        <f>Tabel1[[#This Row],[Langdist mænd]]+Tabel1[[#This Row],[Langdist damer]]</f>
        <v>0</v>
      </c>
      <c r="X2563">
        <f>Tabel1[[#This Row],[I alt]]</f>
        <v>728</v>
      </c>
      <c r="Y2563">
        <f>Tabel1[[#This Row],[Passive]]</f>
        <v>42</v>
      </c>
      <c r="Z2563">
        <f>Tabel1[[#This Row],[Total Aktive]]+Tabel1[[#This Row],[Total Passive]]</f>
        <v>770</v>
      </c>
    </row>
    <row r="2564" spans="1:26" x14ac:dyDescent="0.2">
      <c r="A2564">
        <v>2024</v>
      </c>
      <c r="B2564">
        <v>129</v>
      </c>
      <c r="C2564" t="s">
        <v>127</v>
      </c>
      <c r="D2564">
        <v>24</v>
      </c>
      <c r="E2564">
        <v>7</v>
      </c>
      <c r="F2564">
        <v>0</v>
      </c>
      <c r="G2564">
        <v>0</v>
      </c>
      <c r="H2564">
        <v>145</v>
      </c>
      <c r="I2564">
        <v>70</v>
      </c>
      <c r="J2564">
        <v>0</v>
      </c>
      <c r="K2564">
        <v>0</v>
      </c>
      <c r="L2564">
        <v>6</v>
      </c>
      <c r="M2564">
        <v>0</v>
      </c>
      <c r="N2564">
        <v>0</v>
      </c>
      <c r="O2564" s="11">
        <v>0</v>
      </c>
      <c r="P2564" s="12">
        <f t="shared" si="7"/>
        <v>252</v>
      </c>
      <c r="Q2564" s="7">
        <v>6</v>
      </c>
      <c r="R2564" t="str">
        <f>_xlfn.CONCAT(Tabel1[[#This Row],[KlubNr]]," - ",Tabel1[[#This Row],[Klubnavn]])</f>
        <v>129 - Passebækgård Golf Klub</v>
      </c>
      <c r="S2564">
        <f>Tabel1[[#This Row],[Fleks mænd]]+Tabel1[[#This Row],[Fleks damer]]</f>
        <v>6</v>
      </c>
      <c r="T2564">
        <f>Tabel1[[#This Row],[Junior drenge]]+Tabel1[[#This Row],[Junior piger]]+Tabel1[[#This Row],[Junior drenge uden banetill.]]+Tabel1[[#This Row],[Junior piger uden banetill.]]+Tabel1[[#This Row],[Senior mænd]]+Tabel1[[#This Row],[Senior damer]]</f>
        <v>246</v>
      </c>
      <c r="U2564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564">
        <f>Tabel1[[#This Row],[Senior mænd]]+Tabel1[[#This Row],[Senior damer]]</f>
        <v>215</v>
      </c>
      <c r="W2564">
        <f>Tabel1[[#This Row],[Langdist mænd]]+Tabel1[[#This Row],[Langdist damer]]</f>
        <v>0</v>
      </c>
      <c r="X2564">
        <f>Tabel1[[#This Row],[I alt]]</f>
        <v>252</v>
      </c>
      <c r="Y2564">
        <f>Tabel1[[#This Row],[Passive]]</f>
        <v>6</v>
      </c>
      <c r="Z2564">
        <f>Tabel1[[#This Row],[Total Aktive]]+Tabel1[[#This Row],[Total Passive]]</f>
        <v>258</v>
      </c>
    </row>
    <row r="2565" spans="1:26" x14ac:dyDescent="0.2">
      <c r="A2565">
        <v>2024</v>
      </c>
      <c r="B2565">
        <v>150</v>
      </c>
      <c r="C2565" t="s">
        <v>154</v>
      </c>
      <c r="D2565">
        <v>16</v>
      </c>
      <c r="E2565">
        <v>1</v>
      </c>
      <c r="F2565">
        <v>11</v>
      </c>
      <c r="G2565">
        <v>5</v>
      </c>
      <c r="H2565">
        <v>392</v>
      </c>
      <c r="I2565">
        <v>109</v>
      </c>
      <c r="J2565">
        <v>0</v>
      </c>
      <c r="K2565">
        <v>0</v>
      </c>
      <c r="L2565">
        <v>31</v>
      </c>
      <c r="M2565">
        <v>12</v>
      </c>
      <c r="N2565">
        <v>1</v>
      </c>
      <c r="O2565" s="11">
        <v>0</v>
      </c>
      <c r="P2565" s="12">
        <f t="shared" si="7"/>
        <v>578</v>
      </c>
      <c r="Q2565" s="7">
        <v>29</v>
      </c>
      <c r="R2565" t="str">
        <f>_xlfn.CONCAT(Tabel1[[#This Row],[KlubNr]]," - ",Tabel1[[#This Row],[Klubnavn]])</f>
        <v>150 - Randers Fjord Golfklub</v>
      </c>
      <c r="S2565">
        <f>Tabel1[[#This Row],[Fleks mænd]]+Tabel1[[#This Row],[Fleks damer]]</f>
        <v>43</v>
      </c>
      <c r="T2565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2565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565">
        <f>Tabel1[[#This Row],[Senior mænd]]+Tabel1[[#This Row],[Senior damer]]</f>
        <v>501</v>
      </c>
      <c r="W2565">
        <f>Tabel1[[#This Row],[Langdist mænd]]+Tabel1[[#This Row],[Langdist damer]]</f>
        <v>1</v>
      </c>
      <c r="X2565">
        <f>Tabel1[[#This Row],[I alt]]</f>
        <v>578</v>
      </c>
      <c r="Y2565">
        <f>Tabel1[[#This Row],[Passive]]</f>
        <v>29</v>
      </c>
      <c r="Z2565">
        <f>Tabel1[[#This Row],[Total Aktive]]+Tabel1[[#This Row],[Total Passive]]</f>
        <v>607</v>
      </c>
    </row>
    <row r="2566" spans="1:26" x14ac:dyDescent="0.2">
      <c r="A2566">
        <v>2024</v>
      </c>
      <c r="B2566">
        <v>12</v>
      </c>
      <c r="C2566" t="s">
        <v>71</v>
      </c>
      <c r="D2566">
        <v>32</v>
      </c>
      <c r="E2566">
        <v>5</v>
      </c>
      <c r="F2566">
        <v>29</v>
      </c>
      <c r="G2566">
        <v>3</v>
      </c>
      <c r="H2566">
        <v>652</v>
      </c>
      <c r="I2566">
        <v>248</v>
      </c>
      <c r="J2566">
        <v>0</v>
      </c>
      <c r="K2566">
        <v>0</v>
      </c>
      <c r="L2566">
        <v>131</v>
      </c>
      <c r="M2566">
        <v>41</v>
      </c>
      <c r="N2566">
        <v>1</v>
      </c>
      <c r="O2566" s="11">
        <v>1</v>
      </c>
      <c r="P2566" s="12">
        <f t="shared" si="7"/>
        <v>1143</v>
      </c>
      <c r="Q2566" s="7">
        <v>63</v>
      </c>
      <c r="R2566" t="str">
        <f>_xlfn.CONCAT(Tabel1[[#This Row],[KlubNr]]," - ",Tabel1[[#This Row],[Klubnavn]])</f>
        <v>12 - Randers Golf Klub</v>
      </c>
      <c r="S2566">
        <f>Tabel1[[#This Row],[Fleks mænd]]+Tabel1[[#This Row],[Fleks damer]]</f>
        <v>172</v>
      </c>
      <c r="T2566">
        <f>Tabel1[[#This Row],[Junior drenge]]+Tabel1[[#This Row],[Junior piger]]+Tabel1[[#This Row],[Junior drenge uden banetill.]]+Tabel1[[#This Row],[Junior piger uden banetill.]]+Tabel1[[#This Row],[Senior mænd]]+Tabel1[[#This Row],[Senior damer]]</f>
        <v>969</v>
      </c>
      <c r="U2566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2566">
        <f>Tabel1[[#This Row],[Senior mænd]]+Tabel1[[#This Row],[Senior damer]]</f>
        <v>900</v>
      </c>
      <c r="W2566">
        <f>Tabel1[[#This Row],[Langdist mænd]]+Tabel1[[#This Row],[Langdist damer]]</f>
        <v>2</v>
      </c>
      <c r="X2566">
        <f>Tabel1[[#This Row],[I alt]]</f>
        <v>1143</v>
      </c>
      <c r="Y2566">
        <f>Tabel1[[#This Row],[Passive]]</f>
        <v>63</v>
      </c>
      <c r="Z2566">
        <f>Tabel1[[#This Row],[Total Aktive]]+Tabel1[[#This Row],[Total Passive]]</f>
        <v>1206</v>
      </c>
    </row>
    <row r="2567" spans="1:26" x14ac:dyDescent="0.2">
      <c r="A2567">
        <v>2024</v>
      </c>
      <c r="B2567">
        <v>134</v>
      </c>
      <c r="C2567" t="s">
        <v>233</v>
      </c>
      <c r="D2567">
        <v>15</v>
      </c>
      <c r="E2567">
        <v>3</v>
      </c>
      <c r="F2567">
        <v>1</v>
      </c>
      <c r="G2567">
        <v>0</v>
      </c>
      <c r="H2567">
        <v>355</v>
      </c>
      <c r="I2567">
        <v>160</v>
      </c>
      <c r="J2567">
        <v>0</v>
      </c>
      <c r="K2567">
        <v>0</v>
      </c>
      <c r="L2567">
        <v>193</v>
      </c>
      <c r="M2567">
        <v>89</v>
      </c>
      <c r="N2567">
        <v>8</v>
      </c>
      <c r="O2567" s="11">
        <v>2</v>
      </c>
      <c r="P2567" s="12">
        <f t="shared" si="7"/>
        <v>826</v>
      </c>
      <c r="Q2567" s="7">
        <v>13</v>
      </c>
      <c r="R2567" t="str">
        <f>_xlfn.CONCAT(Tabel1[[#This Row],[KlubNr]]," - ",Tabel1[[#This Row],[Klubnavn]])</f>
        <v>134 - PIBE MØLLE GOLF</v>
      </c>
      <c r="S2567">
        <f>Tabel1[[#This Row],[Fleks mænd]]+Tabel1[[#This Row],[Fleks damer]]</f>
        <v>282</v>
      </c>
      <c r="T2567">
        <f>Tabel1[[#This Row],[Junior drenge]]+Tabel1[[#This Row],[Junior piger]]+Tabel1[[#This Row],[Junior drenge uden banetill.]]+Tabel1[[#This Row],[Junior piger uden banetill.]]+Tabel1[[#This Row],[Senior mænd]]+Tabel1[[#This Row],[Senior damer]]</f>
        <v>534</v>
      </c>
      <c r="U2567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2567">
        <f>Tabel1[[#This Row],[Senior mænd]]+Tabel1[[#This Row],[Senior damer]]</f>
        <v>515</v>
      </c>
      <c r="W2567">
        <f>Tabel1[[#This Row],[Langdist mænd]]+Tabel1[[#This Row],[Langdist damer]]</f>
        <v>10</v>
      </c>
      <c r="X2567">
        <f>Tabel1[[#This Row],[I alt]]</f>
        <v>826</v>
      </c>
      <c r="Y2567">
        <f>Tabel1[[#This Row],[Passive]]</f>
        <v>13</v>
      </c>
      <c r="Z2567">
        <f>Tabel1[[#This Row],[Total Aktive]]+Tabel1[[#This Row],[Total Passive]]</f>
        <v>839</v>
      </c>
    </row>
    <row r="2568" spans="1:26" x14ac:dyDescent="0.2">
      <c r="A2568">
        <v>2024</v>
      </c>
      <c r="B2568">
        <v>49</v>
      </c>
      <c r="C2568" t="s">
        <v>113</v>
      </c>
      <c r="D2568">
        <v>20</v>
      </c>
      <c r="E2568">
        <v>7</v>
      </c>
      <c r="F2568">
        <v>4</v>
      </c>
      <c r="G2568">
        <v>0</v>
      </c>
      <c r="H2568">
        <v>501</v>
      </c>
      <c r="I2568">
        <v>216</v>
      </c>
      <c r="J2568">
        <v>0</v>
      </c>
      <c r="K2568">
        <v>0</v>
      </c>
      <c r="L2568">
        <v>45</v>
      </c>
      <c r="M2568">
        <v>19</v>
      </c>
      <c r="N2568">
        <v>7</v>
      </c>
      <c r="O2568" s="11">
        <v>1</v>
      </c>
      <c r="P2568" s="12">
        <f t="shared" si="7"/>
        <v>820</v>
      </c>
      <c r="Q2568" s="7">
        <v>0</v>
      </c>
      <c r="R2568" t="str">
        <f>_xlfn.CONCAT(Tabel1[[#This Row],[KlubNr]]," - ",Tabel1[[#This Row],[Klubnavn]])</f>
        <v>49 - Ribe Golf Klub</v>
      </c>
      <c r="S2568">
        <f>Tabel1[[#This Row],[Fleks mænd]]+Tabel1[[#This Row],[Fleks damer]]</f>
        <v>64</v>
      </c>
      <c r="T2568">
        <f>Tabel1[[#This Row],[Junior drenge]]+Tabel1[[#This Row],[Junior piger]]+Tabel1[[#This Row],[Junior drenge uden banetill.]]+Tabel1[[#This Row],[Junior piger uden banetill.]]+Tabel1[[#This Row],[Senior mænd]]+Tabel1[[#This Row],[Senior damer]]</f>
        <v>748</v>
      </c>
      <c r="U2568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568">
        <f>Tabel1[[#This Row],[Senior mænd]]+Tabel1[[#This Row],[Senior damer]]</f>
        <v>717</v>
      </c>
      <c r="W2568">
        <f>Tabel1[[#This Row],[Langdist mænd]]+Tabel1[[#This Row],[Langdist damer]]</f>
        <v>8</v>
      </c>
      <c r="X2568">
        <f>Tabel1[[#This Row],[I alt]]</f>
        <v>820</v>
      </c>
      <c r="Y2568">
        <f>Tabel1[[#This Row],[Passive]]</f>
        <v>0</v>
      </c>
      <c r="Z2568">
        <f>Tabel1[[#This Row],[Total Aktive]]+Tabel1[[#This Row],[Total Passive]]</f>
        <v>820</v>
      </c>
    </row>
    <row r="2569" spans="1:26" x14ac:dyDescent="0.2">
      <c r="A2569">
        <v>2024</v>
      </c>
      <c r="B2569">
        <v>64</v>
      </c>
      <c r="C2569" t="s">
        <v>123</v>
      </c>
      <c r="D2569">
        <v>34</v>
      </c>
      <c r="E2569">
        <v>2</v>
      </c>
      <c r="F2569">
        <v>11</v>
      </c>
      <c r="G2569">
        <v>4</v>
      </c>
      <c r="H2569">
        <v>492</v>
      </c>
      <c r="I2569">
        <v>191</v>
      </c>
      <c r="J2569">
        <v>0</v>
      </c>
      <c r="K2569">
        <v>0</v>
      </c>
      <c r="L2569">
        <v>137</v>
      </c>
      <c r="M2569">
        <v>42</v>
      </c>
      <c r="N2569">
        <v>3</v>
      </c>
      <c r="O2569" s="11">
        <v>1</v>
      </c>
      <c r="P2569" s="12">
        <f t="shared" si="7"/>
        <v>917</v>
      </c>
      <c r="Q2569" s="7">
        <v>42</v>
      </c>
      <c r="R2569" t="str">
        <f>_xlfn.CONCAT(Tabel1[[#This Row],[KlubNr]]," - ",Tabel1[[#This Row],[Klubnavn]])</f>
        <v>64 - Rold Skov Golfklub</v>
      </c>
      <c r="S2569">
        <f>Tabel1[[#This Row],[Fleks mænd]]+Tabel1[[#This Row],[Fleks damer]]</f>
        <v>179</v>
      </c>
      <c r="T2569">
        <f>Tabel1[[#This Row],[Junior drenge]]+Tabel1[[#This Row],[Junior piger]]+Tabel1[[#This Row],[Junior drenge uden banetill.]]+Tabel1[[#This Row],[Junior piger uden banetill.]]+Tabel1[[#This Row],[Senior mænd]]+Tabel1[[#This Row],[Senior damer]]</f>
        <v>734</v>
      </c>
      <c r="U2569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2569">
        <f>Tabel1[[#This Row],[Senior mænd]]+Tabel1[[#This Row],[Senior damer]]</f>
        <v>683</v>
      </c>
      <c r="W2569">
        <f>Tabel1[[#This Row],[Langdist mænd]]+Tabel1[[#This Row],[Langdist damer]]</f>
        <v>4</v>
      </c>
      <c r="X2569">
        <f>Tabel1[[#This Row],[I alt]]</f>
        <v>917</v>
      </c>
      <c r="Y2569">
        <f>Tabel1[[#This Row],[Passive]]</f>
        <v>42</v>
      </c>
      <c r="Z2569">
        <f>Tabel1[[#This Row],[Total Aktive]]+Tabel1[[#This Row],[Total Passive]]</f>
        <v>959</v>
      </c>
    </row>
    <row r="2570" spans="1:26" x14ac:dyDescent="0.2">
      <c r="A2570">
        <v>2024</v>
      </c>
      <c r="B2570">
        <v>38</v>
      </c>
      <c r="C2570" t="s">
        <v>56</v>
      </c>
      <c r="D2570">
        <v>38</v>
      </c>
      <c r="E2570">
        <v>10</v>
      </c>
      <c r="F2570">
        <v>21</v>
      </c>
      <c r="G2570">
        <v>9</v>
      </c>
      <c r="H2570">
        <v>631</v>
      </c>
      <c r="I2570">
        <v>298</v>
      </c>
      <c r="J2570">
        <v>0</v>
      </c>
      <c r="K2570">
        <v>0</v>
      </c>
      <c r="L2570">
        <v>366</v>
      </c>
      <c r="M2570">
        <v>233</v>
      </c>
      <c r="N2570">
        <v>0</v>
      </c>
      <c r="O2570" s="11">
        <v>0</v>
      </c>
      <c r="P2570" s="12">
        <f t="shared" si="7"/>
        <v>1606</v>
      </c>
      <c r="Q2570" s="7">
        <v>37</v>
      </c>
      <c r="R2570" t="str">
        <f>_xlfn.CONCAT(Tabel1[[#This Row],[KlubNr]]," - ",Tabel1[[#This Row],[Klubnavn]])</f>
        <v>38 - Roskilde Golf Klub</v>
      </c>
      <c r="S2570">
        <f>Tabel1[[#This Row],[Fleks mænd]]+Tabel1[[#This Row],[Fleks damer]]</f>
        <v>599</v>
      </c>
      <c r="T2570">
        <f>Tabel1[[#This Row],[Junior drenge]]+Tabel1[[#This Row],[Junior piger]]+Tabel1[[#This Row],[Junior drenge uden banetill.]]+Tabel1[[#This Row],[Junior piger uden banetill.]]+Tabel1[[#This Row],[Senior mænd]]+Tabel1[[#This Row],[Senior damer]]</f>
        <v>1007</v>
      </c>
      <c r="U2570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2570">
        <f>Tabel1[[#This Row],[Senior mænd]]+Tabel1[[#This Row],[Senior damer]]</f>
        <v>929</v>
      </c>
      <c r="W2570">
        <f>Tabel1[[#This Row],[Langdist mænd]]+Tabel1[[#This Row],[Langdist damer]]</f>
        <v>0</v>
      </c>
      <c r="X2570">
        <f>Tabel1[[#This Row],[I alt]]</f>
        <v>1606</v>
      </c>
      <c r="Y2570">
        <f>Tabel1[[#This Row],[Passive]]</f>
        <v>37</v>
      </c>
      <c r="Z2570">
        <f>Tabel1[[#This Row],[Total Aktive]]+Tabel1[[#This Row],[Total Passive]]</f>
        <v>1643</v>
      </c>
    </row>
    <row r="2571" spans="1:26" x14ac:dyDescent="0.2">
      <c r="A2571">
        <v>2024</v>
      </c>
      <c r="B2571">
        <v>900</v>
      </c>
      <c r="C2571" t="s">
        <v>169</v>
      </c>
      <c r="D2571">
        <v>3</v>
      </c>
      <c r="E2571">
        <v>2</v>
      </c>
      <c r="F2571">
        <v>3</v>
      </c>
      <c r="G2571">
        <v>0</v>
      </c>
      <c r="H2571">
        <v>235</v>
      </c>
      <c r="I2571">
        <v>29</v>
      </c>
      <c r="J2571">
        <v>0</v>
      </c>
      <c r="K2571">
        <v>0</v>
      </c>
      <c r="L2571">
        <v>0</v>
      </c>
      <c r="M2571">
        <v>0</v>
      </c>
      <c r="N2571">
        <v>0</v>
      </c>
      <c r="O2571" s="11">
        <v>0</v>
      </c>
      <c r="P2571" s="12">
        <f t="shared" ref="P2571:P2627" si="8">SUM(D2571:O2571)</f>
        <v>272</v>
      </c>
      <c r="Q2571" s="7">
        <v>17</v>
      </c>
      <c r="R2571" t="str">
        <f>_xlfn.CONCAT(Tabel1[[#This Row],[KlubNr]]," - ",Tabel1[[#This Row],[Klubnavn]])</f>
        <v>900 - Royal Golf Club</v>
      </c>
      <c r="S2571">
        <f>Tabel1[[#This Row],[Fleks mænd]]+Tabel1[[#This Row],[Fleks damer]]</f>
        <v>0</v>
      </c>
      <c r="T2571">
        <f>Tabel1[[#This Row],[Junior drenge]]+Tabel1[[#This Row],[Junior piger]]+Tabel1[[#This Row],[Junior drenge uden banetill.]]+Tabel1[[#This Row],[Junior piger uden banetill.]]+Tabel1[[#This Row],[Senior mænd]]+Tabel1[[#This Row],[Senior damer]]</f>
        <v>272</v>
      </c>
      <c r="U2571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2571">
        <f>Tabel1[[#This Row],[Senior mænd]]+Tabel1[[#This Row],[Senior damer]]</f>
        <v>264</v>
      </c>
      <c r="W2571">
        <f>Tabel1[[#This Row],[Langdist mænd]]+Tabel1[[#This Row],[Langdist damer]]</f>
        <v>0</v>
      </c>
      <c r="X2571">
        <f>Tabel1[[#This Row],[I alt]]</f>
        <v>272</v>
      </c>
      <c r="Y2571">
        <f>Tabel1[[#This Row],[Passive]]</f>
        <v>17</v>
      </c>
      <c r="Z2571">
        <f>Tabel1[[#This Row],[Total Aktive]]+Tabel1[[#This Row],[Total Passive]]</f>
        <v>289</v>
      </c>
    </row>
    <row r="2572" spans="1:26" x14ac:dyDescent="0.2">
      <c r="A2572">
        <v>2024</v>
      </c>
      <c r="B2572">
        <v>80</v>
      </c>
      <c r="C2572" t="s">
        <v>180</v>
      </c>
      <c r="D2572">
        <v>33</v>
      </c>
      <c r="E2572">
        <v>6</v>
      </c>
      <c r="F2572">
        <v>1</v>
      </c>
      <c r="G2572">
        <v>2</v>
      </c>
      <c r="H2572">
        <v>273</v>
      </c>
      <c r="I2572">
        <v>90</v>
      </c>
      <c r="J2572">
        <v>0</v>
      </c>
      <c r="K2572">
        <v>0</v>
      </c>
      <c r="L2572">
        <v>19</v>
      </c>
      <c r="M2572">
        <v>7</v>
      </c>
      <c r="N2572">
        <v>25</v>
      </c>
      <c r="O2572" s="11">
        <v>7</v>
      </c>
      <c r="P2572" s="12">
        <f t="shared" si="8"/>
        <v>463</v>
      </c>
      <c r="Q2572" s="7">
        <v>4</v>
      </c>
      <c r="R2572" t="str">
        <f>_xlfn.CONCAT(Tabel1[[#This Row],[KlubNr]]," - ",Tabel1[[#This Row],[Klubnavn]])</f>
        <v>80 - Royal Oak Golf Club</v>
      </c>
      <c r="S2572">
        <f>Tabel1[[#This Row],[Fleks mænd]]+Tabel1[[#This Row],[Fleks damer]]</f>
        <v>26</v>
      </c>
      <c r="T2572">
        <f>Tabel1[[#This Row],[Junior drenge]]+Tabel1[[#This Row],[Junior piger]]+Tabel1[[#This Row],[Junior drenge uden banetill.]]+Tabel1[[#This Row],[Junior piger uden banetill.]]+Tabel1[[#This Row],[Senior mænd]]+Tabel1[[#This Row],[Senior damer]]</f>
        <v>405</v>
      </c>
      <c r="U2572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2572">
        <f>Tabel1[[#This Row],[Senior mænd]]+Tabel1[[#This Row],[Senior damer]]</f>
        <v>363</v>
      </c>
      <c r="W2572">
        <f>Tabel1[[#This Row],[Langdist mænd]]+Tabel1[[#This Row],[Langdist damer]]</f>
        <v>32</v>
      </c>
      <c r="X2572">
        <f>Tabel1[[#This Row],[I alt]]</f>
        <v>463</v>
      </c>
      <c r="Y2572">
        <f>Tabel1[[#This Row],[Passive]]</f>
        <v>4</v>
      </c>
      <c r="Z2572">
        <f>Tabel1[[#This Row],[Total Aktive]]+Tabel1[[#This Row],[Total Passive]]</f>
        <v>467</v>
      </c>
    </row>
    <row r="2573" spans="1:26" x14ac:dyDescent="0.2">
      <c r="A2573">
        <v>2024</v>
      </c>
      <c r="B2573">
        <v>8</v>
      </c>
      <c r="C2573" t="s">
        <v>76</v>
      </c>
      <c r="D2573">
        <v>35</v>
      </c>
      <c r="E2573">
        <v>16</v>
      </c>
      <c r="F2573">
        <v>7</v>
      </c>
      <c r="G2573">
        <v>2</v>
      </c>
      <c r="H2573">
        <v>567</v>
      </c>
      <c r="I2573">
        <v>270</v>
      </c>
      <c r="J2573">
        <v>0</v>
      </c>
      <c r="K2573">
        <v>0</v>
      </c>
      <c r="L2573">
        <v>69</v>
      </c>
      <c r="M2573">
        <v>43</v>
      </c>
      <c r="N2573">
        <v>0</v>
      </c>
      <c r="O2573" s="11">
        <v>0</v>
      </c>
      <c r="P2573" s="12">
        <f t="shared" si="8"/>
        <v>1009</v>
      </c>
      <c r="Q2573" s="7">
        <v>163</v>
      </c>
      <c r="R2573" t="str">
        <f>_xlfn.CONCAT(Tabel1[[#This Row],[KlubNr]]," - ",Tabel1[[#This Row],[Klubnavn]])</f>
        <v>8 - Rungsted Golf Klub</v>
      </c>
      <c r="S2573">
        <f>Tabel1[[#This Row],[Fleks mænd]]+Tabel1[[#This Row],[Fleks damer]]</f>
        <v>112</v>
      </c>
      <c r="T2573">
        <f>Tabel1[[#This Row],[Junior drenge]]+Tabel1[[#This Row],[Junior piger]]+Tabel1[[#This Row],[Junior drenge uden banetill.]]+Tabel1[[#This Row],[Junior piger uden banetill.]]+Tabel1[[#This Row],[Senior mænd]]+Tabel1[[#This Row],[Senior damer]]</f>
        <v>897</v>
      </c>
      <c r="U2573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2573">
        <f>Tabel1[[#This Row],[Senior mænd]]+Tabel1[[#This Row],[Senior damer]]</f>
        <v>837</v>
      </c>
      <c r="W2573">
        <f>Tabel1[[#This Row],[Langdist mænd]]+Tabel1[[#This Row],[Langdist damer]]</f>
        <v>0</v>
      </c>
      <c r="X2573">
        <f>Tabel1[[#This Row],[I alt]]</f>
        <v>1009</v>
      </c>
      <c r="Y2573">
        <f>Tabel1[[#This Row],[Passive]]</f>
        <v>163</v>
      </c>
      <c r="Z2573">
        <f>Tabel1[[#This Row],[Total Aktive]]+Tabel1[[#This Row],[Total Passive]]</f>
        <v>1172</v>
      </c>
    </row>
    <row r="2574" spans="1:26" x14ac:dyDescent="0.2">
      <c r="A2574">
        <v>2024</v>
      </c>
      <c r="B2574">
        <v>168</v>
      </c>
      <c r="C2574" t="s">
        <v>200</v>
      </c>
      <c r="D2574">
        <v>1</v>
      </c>
      <c r="E2574">
        <v>0</v>
      </c>
      <c r="F2574">
        <v>0</v>
      </c>
      <c r="G2574">
        <v>0</v>
      </c>
      <c r="H2574">
        <v>64</v>
      </c>
      <c r="I2574">
        <v>22</v>
      </c>
      <c r="J2574">
        <v>0</v>
      </c>
      <c r="K2574">
        <v>0</v>
      </c>
      <c r="L2574">
        <v>16</v>
      </c>
      <c r="M2574">
        <v>6</v>
      </c>
      <c r="N2574">
        <v>36</v>
      </c>
      <c r="O2574" s="11">
        <v>16</v>
      </c>
      <c r="P2574" s="12">
        <f t="shared" si="8"/>
        <v>161</v>
      </c>
      <c r="Q2574" s="7">
        <v>0</v>
      </c>
      <c r="R2574" t="str">
        <f>_xlfn.CONCAT(Tabel1[[#This Row],[KlubNr]]," - ",Tabel1[[#This Row],[Klubnavn]])</f>
        <v>168 - Rømø Golf Klub</v>
      </c>
      <c r="S2574">
        <f>Tabel1[[#This Row],[Fleks mænd]]+Tabel1[[#This Row],[Fleks damer]]</f>
        <v>22</v>
      </c>
      <c r="T2574">
        <f>Tabel1[[#This Row],[Junior drenge]]+Tabel1[[#This Row],[Junior piger]]+Tabel1[[#This Row],[Junior drenge uden banetill.]]+Tabel1[[#This Row],[Junior piger uden banetill.]]+Tabel1[[#This Row],[Senior mænd]]+Tabel1[[#This Row],[Senior damer]]</f>
        <v>87</v>
      </c>
      <c r="U2574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574">
        <f>Tabel1[[#This Row],[Senior mænd]]+Tabel1[[#This Row],[Senior damer]]</f>
        <v>86</v>
      </c>
      <c r="W2574">
        <f>Tabel1[[#This Row],[Langdist mænd]]+Tabel1[[#This Row],[Langdist damer]]</f>
        <v>52</v>
      </c>
      <c r="X2574">
        <f>Tabel1[[#This Row],[I alt]]</f>
        <v>161</v>
      </c>
      <c r="Y2574">
        <f>Tabel1[[#This Row],[Passive]]</f>
        <v>0</v>
      </c>
      <c r="Z2574">
        <f>Tabel1[[#This Row],[Total Aktive]]+Tabel1[[#This Row],[Total Passive]]</f>
        <v>161</v>
      </c>
    </row>
    <row r="2575" spans="1:26" x14ac:dyDescent="0.2">
      <c r="A2575">
        <v>2024</v>
      </c>
      <c r="B2575">
        <v>190</v>
      </c>
      <c r="C2575" t="s">
        <v>155</v>
      </c>
      <c r="D2575">
        <v>19</v>
      </c>
      <c r="E2575">
        <v>1</v>
      </c>
      <c r="F2575">
        <v>3</v>
      </c>
      <c r="G2575">
        <v>0</v>
      </c>
      <c r="H2575">
        <v>284</v>
      </c>
      <c r="I2575">
        <v>96</v>
      </c>
      <c r="J2575">
        <v>0</v>
      </c>
      <c r="K2575">
        <v>0</v>
      </c>
      <c r="L2575">
        <v>91</v>
      </c>
      <c r="M2575">
        <v>30</v>
      </c>
      <c r="N2575">
        <v>0</v>
      </c>
      <c r="O2575" s="11">
        <v>0</v>
      </c>
      <c r="P2575" s="12">
        <f t="shared" si="8"/>
        <v>524</v>
      </c>
      <c r="Q2575" s="7">
        <v>52</v>
      </c>
      <c r="R2575" t="str">
        <f>_xlfn.CONCAT(Tabel1[[#This Row],[KlubNr]]," - ",Tabel1[[#This Row],[Klubnavn]])</f>
        <v>190 - Rønnede Golf Klub</v>
      </c>
      <c r="S2575">
        <f>Tabel1[[#This Row],[Fleks mænd]]+Tabel1[[#This Row],[Fleks damer]]</f>
        <v>121</v>
      </c>
      <c r="T2575">
        <f>Tabel1[[#This Row],[Junior drenge]]+Tabel1[[#This Row],[Junior piger]]+Tabel1[[#This Row],[Junior drenge uden banetill.]]+Tabel1[[#This Row],[Junior piger uden banetill.]]+Tabel1[[#This Row],[Senior mænd]]+Tabel1[[#This Row],[Senior damer]]</f>
        <v>403</v>
      </c>
      <c r="U2575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2575">
        <f>Tabel1[[#This Row],[Senior mænd]]+Tabel1[[#This Row],[Senior damer]]</f>
        <v>380</v>
      </c>
      <c r="W2575">
        <f>Tabel1[[#This Row],[Langdist mænd]]+Tabel1[[#This Row],[Langdist damer]]</f>
        <v>0</v>
      </c>
      <c r="X2575">
        <f>Tabel1[[#This Row],[I alt]]</f>
        <v>524</v>
      </c>
      <c r="Y2575">
        <f>Tabel1[[#This Row],[Passive]]</f>
        <v>52</v>
      </c>
      <c r="Z2575">
        <f>Tabel1[[#This Row],[Total Aktive]]+Tabel1[[#This Row],[Total Passive]]</f>
        <v>576</v>
      </c>
    </row>
    <row r="2576" spans="1:26" x14ac:dyDescent="0.2">
      <c r="A2576">
        <v>2024</v>
      </c>
      <c r="B2576">
        <v>95</v>
      </c>
      <c r="C2576" t="s">
        <v>152</v>
      </c>
      <c r="D2576">
        <v>16</v>
      </c>
      <c r="E2576">
        <v>4</v>
      </c>
      <c r="F2576">
        <v>7</v>
      </c>
      <c r="G2576">
        <v>3</v>
      </c>
      <c r="H2576">
        <v>169</v>
      </c>
      <c r="I2576">
        <v>86</v>
      </c>
      <c r="J2576">
        <v>0</v>
      </c>
      <c r="K2576">
        <v>1</v>
      </c>
      <c r="L2576">
        <v>1268</v>
      </c>
      <c r="M2576">
        <v>340</v>
      </c>
      <c r="N2576">
        <v>27</v>
      </c>
      <c r="O2576" s="11">
        <v>9</v>
      </c>
      <c r="P2576" s="12">
        <f t="shared" si="8"/>
        <v>1930</v>
      </c>
      <c r="Q2576" s="7">
        <v>4</v>
      </c>
      <c r="R2576" t="str">
        <f>_xlfn.CONCAT(Tabel1[[#This Row],[KlubNr]]," - ",Tabel1[[#This Row],[Klubnavn]])</f>
        <v>95 - Samsø Golfklub</v>
      </c>
      <c r="S2576">
        <f>Tabel1[[#This Row],[Fleks mænd]]+Tabel1[[#This Row],[Fleks damer]]</f>
        <v>1608</v>
      </c>
      <c r="T2576">
        <f>Tabel1[[#This Row],[Junior drenge]]+Tabel1[[#This Row],[Junior piger]]+Tabel1[[#This Row],[Junior drenge uden banetill.]]+Tabel1[[#This Row],[Junior piger uden banetill.]]+Tabel1[[#This Row],[Senior mænd]]+Tabel1[[#This Row],[Senior damer]]</f>
        <v>285</v>
      </c>
      <c r="U2576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576">
        <f>Tabel1[[#This Row],[Senior mænd]]+Tabel1[[#This Row],[Senior damer]]</f>
        <v>255</v>
      </c>
      <c r="W2576">
        <f>Tabel1[[#This Row],[Langdist mænd]]+Tabel1[[#This Row],[Langdist damer]]</f>
        <v>36</v>
      </c>
      <c r="X2576">
        <f>Tabel1[[#This Row],[I alt]]</f>
        <v>1930</v>
      </c>
      <c r="Y2576">
        <f>Tabel1[[#This Row],[Passive]]</f>
        <v>4</v>
      </c>
      <c r="Z2576">
        <f>Tabel1[[#This Row],[Total Aktive]]+Tabel1[[#This Row],[Total Passive]]</f>
        <v>1934</v>
      </c>
    </row>
    <row r="2577" spans="1:26" x14ac:dyDescent="0.2">
      <c r="A2577">
        <v>2024</v>
      </c>
      <c r="B2577">
        <v>11</v>
      </c>
      <c r="C2577" t="s">
        <v>106</v>
      </c>
      <c r="D2577">
        <v>8</v>
      </c>
      <c r="E2577">
        <v>5</v>
      </c>
      <c r="F2577">
        <v>2</v>
      </c>
      <c r="G2577">
        <v>2</v>
      </c>
      <c r="H2577">
        <v>388</v>
      </c>
      <c r="I2577">
        <v>168</v>
      </c>
      <c r="J2577">
        <v>0</v>
      </c>
      <c r="K2577">
        <v>0</v>
      </c>
      <c r="L2577">
        <v>31</v>
      </c>
      <c r="M2577">
        <v>11</v>
      </c>
      <c r="N2577">
        <v>0</v>
      </c>
      <c r="O2577" s="11">
        <v>0</v>
      </c>
      <c r="P2577" s="12">
        <f t="shared" si="8"/>
        <v>615</v>
      </c>
      <c r="Q2577" s="7">
        <v>42</v>
      </c>
      <c r="R2577" t="str">
        <f>_xlfn.CONCAT(Tabel1[[#This Row],[KlubNr]]," - ",Tabel1[[#This Row],[Klubnavn]])</f>
        <v>11 - Sct. Knuds Golfklub</v>
      </c>
      <c r="S2577">
        <f>Tabel1[[#This Row],[Fleks mænd]]+Tabel1[[#This Row],[Fleks damer]]</f>
        <v>42</v>
      </c>
      <c r="T2577">
        <f>Tabel1[[#This Row],[Junior drenge]]+Tabel1[[#This Row],[Junior piger]]+Tabel1[[#This Row],[Junior drenge uden banetill.]]+Tabel1[[#This Row],[Junior piger uden banetill.]]+Tabel1[[#This Row],[Senior mænd]]+Tabel1[[#This Row],[Senior damer]]</f>
        <v>573</v>
      </c>
      <c r="U2577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2577">
        <f>Tabel1[[#This Row],[Senior mænd]]+Tabel1[[#This Row],[Senior damer]]</f>
        <v>556</v>
      </c>
      <c r="W2577">
        <f>Tabel1[[#This Row],[Langdist mænd]]+Tabel1[[#This Row],[Langdist damer]]</f>
        <v>0</v>
      </c>
      <c r="X2577">
        <f>Tabel1[[#This Row],[I alt]]</f>
        <v>615</v>
      </c>
      <c r="Y2577">
        <f>Tabel1[[#This Row],[Passive]]</f>
        <v>42</v>
      </c>
      <c r="Z2577">
        <f>Tabel1[[#This Row],[Total Aktive]]+Tabel1[[#This Row],[Total Passive]]</f>
        <v>657</v>
      </c>
    </row>
    <row r="2578" spans="1:26" x14ac:dyDescent="0.2">
      <c r="A2578">
        <v>2024</v>
      </c>
      <c r="B2578">
        <v>109</v>
      </c>
      <c r="C2578" t="s">
        <v>142</v>
      </c>
      <c r="D2578">
        <v>35</v>
      </c>
      <c r="E2578">
        <v>3</v>
      </c>
      <c r="F2578">
        <v>0</v>
      </c>
      <c r="G2578">
        <v>0</v>
      </c>
      <c r="H2578">
        <v>375</v>
      </c>
      <c r="I2578">
        <v>137</v>
      </c>
      <c r="J2578">
        <v>2</v>
      </c>
      <c r="K2578">
        <v>0</v>
      </c>
      <c r="L2578">
        <v>106</v>
      </c>
      <c r="M2578">
        <v>53</v>
      </c>
      <c r="N2578">
        <v>14</v>
      </c>
      <c r="O2578" s="11">
        <v>1</v>
      </c>
      <c r="P2578" s="12">
        <f t="shared" si="8"/>
        <v>726</v>
      </c>
      <c r="Q2578" s="7">
        <v>5</v>
      </c>
      <c r="R2578" t="str">
        <f>_xlfn.CONCAT(Tabel1[[#This Row],[KlubNr]]," - ",Tabel1[[#This Row],[Klubnavn]])</f>
        <v>109 - Sebber Kloster Golf Klub</v>
      </c>
      <c r="S2578">
        <f>Tabel1[[#This Row],[Fleks mænd]]+Tabel1[[#This Row],[Fleks damer]]</f>
        <v>159</v>
      </c>
      <c r="T2578">
        <f>Tabel1[[#This Row],[Junior drenge]]+Tabel1[[#This Row],[Junior piger]]+Tabel1[[#This Row],[Junior drenge uden banetill.]]+Tabel1[[#This Row],[Junior piger uden banetill.]]+Tabel1[[#This Row],[Senior mænd]]+Tabel1[[#This Row],[Senior damer]]</f>
        <v>550</v>
      </c>
      <c r="U2578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2578">
        <f>Tabel1[[#This Row],[Senior mænd]]+Tabel1[[#This Row],[Senior damer]]</f>
        <v>512</v>
      </c>
      <c r="W2578">
        <f>Tabel1[[#This Row],[Langdist mænd]]+Tabel1[[#This Row],[Langdist damer]]</f>
        <v>15</v>
      </c>
      <c r="X2578">
        <f>Tabel1[[#This Row],[I alt]]</f>
        <v>726</v>
      </c>
      <c r="Y2578">
        <f>Tabel1[[#This Row],[Passive]]</f>
        <v>5</v>
      </c>
      <c r="Z2578">
        <f>Tabel1[[#This Row],[Total Aktive]]+Tabel1[[#This Row],[Total Passive]]</f>
        <v>731</v>
      </c>
    </row>
    <row r="2579" spans="1:26" x14ac:dyDescent="0.2">
      <c r="A2579">
        <v>2024</v>
      </c>
      <c r="B2579">
        <v>172</v>
      </c>
      <c r="C2579" t="s">
        <v>203</v>
      </c>
      <c r="D2579">
        <v>0</v>
      </c>
      <c r="E2579">
        <v>0</v>
      </c>
      <c r="F2579">
        <v>2</v>
      </c>
      <c r="G2579">
        <v>1</v>
      </c>
      <c r="H2579">
        <v>26</v>
      </c>
      <c r="I2579">
        <v>9</v>
      </c>
      <c r="J2579">
        <v>3</v>
      </c>
      <c r="K2579">
        <v>0</v>
      </c>
      <c r="L2579">
        <v>278</v>
      </c>
      <c r="M2579">
        <v>62</v>
      </c>
      <c r="N2579">
        <v>8</v>
      </c>
      <c r="O2579" s="11">
        <v>3</v>
      </c>
      <c r="P2579" s="12">
        <f t="shared" si="8"/>
        <v>392</v>
      </c>
      <c r="Q2579" s="7">
        <v>4</v>
      </c>
      <c r="R2579" t="str">
        <f>_xlfn.CONCAT(Tabel1[[#This Row],[KlubNr]]," - ",Tabel1[[#This Row],[Klubnavn]])</f>
        <v>172 - Sejerø Golfklub</v>
      </c>
      <c r="S2579">
        <f>Tabel1[[#This Row],[Fleks mænd]]+Tabel1[[#This Row],[Fleks damer]]</f>
        <v>340</v>
      </c>
      <c r="T2579">
        <f>Tabel1[[#This Row],[Junior drenge]]+Tabel1[[#This Row],[Junior piger]]+Tabel1[[#This Row],[Junior drenge uden banetill.]]+Tabel1[[#This Row],[Junior piger uden banetill.]]+Tabel1[[#This Row],[Senior mænd]]+Tabel1[[#This Row],[Senior damer]]</f>
        <v>38</v>
      </c>
      <c r="U2579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579">
        <f>Tabel1[[#This Row],[Senior mænd]]+Tabel1[[#This Row],[Senior damer]]</f>
        <v>35</v>
      </c>
      <c r="W2579">
        <f>Tabel1[[#This Row],[Langdist mænd]]+Tabel1[[#This Row],[Langdist damer]]</f>
        <v>11</v>
      </c>
      <c r="X2579">
        <f>Tabel1[[#This Row],[I alt]]</f>
        <v>392</v>
      </c>
      <c r="Y2579">
        <f>Tabel1[[#This Row],[Passive]]</f>
        <v>4</v>
      </c>
      <c r="Z2579">
        <f>Tabel1[[#This Row],[Total Aktive]]+Tabel1[[#This Row],[Total Passive]]</f>
        <v>396</v>
      </c>
    </row>
    <row r="2580" spans="1:26" x14ac:dyDescent="0.2">
      <c r="A2580">
        <v>2024</v>
      </c>
      <c r="B2580">
        <v>16</v>
      </c>
      <c r="C2580" t="s">
        <v>235</v>
      </c>
      <c r="D2580">
        <v>51</v>
      </c>
      <c r="E2580">
        <v>15</v>
      </c>
      <c r="F2580">
        <v>21</v>
      </c>
      <c r="G2580">
        <v>2</v>
      </c>
      <c r="H2580">
        <v>1190</v>
      </c>
      <c r="I2580">
        <v>340</v>
      </c>
      <c r="J2580">
        <v>2</v>
      </c>
      <c r="K2580">
        <v>1</v>
      </c>
      <c r="L2580">
        <v>238</v>
      </c>
      <c r="M2580">
        <v>146</v>
      </c>
      <c r="N2580">
        <v>1</v>
      </c>
      <c r="O2580" s="11">
        <v>2</v>
      </c>
      <c r="P2580" s="12">
        <f t="shared" si="8"/>
        <v>2009</v>
      </c>
      <c r="Q2580" s="7">
        <v>181</v>
      </c>
      <c r="R2580" t="str">
        <f>_xlfn.CONCAT(Tabel1[[#This Row],[KlubNr]]," - ",Tabel1[[#This Row],[Klubnavn]])</f>
        <v>16 - Silkeborg Golfklub</v>
      </c>
      <c r="S2580">
        <f>Tabel1[[#This Row],[Fleks mænd]]+Tabel1[[#This Row],[Fleks damer]]</f>
        <v>384</v>
      </c>
      <c r="T2580">
        <f>Tabel1[[#This Row],[Junior drenge]]+Tabel1[[#This Row],[Junior piger]]+Tabel1[[#This Row],[Junior drenge uden banetill.]]+Tabel1[[#This Row],[Junior piger uden banetill.]]+Tabel1[[#This Row],[Senior mænd]]+Tabel1[[#This Row],[Senior damer]]</f>
        <v>1619</v>
      </c>
      <c r="U2580">
        <f>Tabel1[[#This Row],[Junior drenge]]+Tabel1[[#This Row],[Junior piger]]+Tabel1[[#This Row],[Junior drenge uden banetill.]]+Tabel1[[#This Row],[Junior piger uden banetill.]]+Tabel1[[#This Row],[Fleks drenge]]+Tabel1[[#This Row],[Fleks piger]]</f>
        <v>92</v>
      </c>
      <c r="V2580">
        <f>Tabel1[[#This Row],[Senior mænd]]+Tabel1[[#This Row],[Senior damer]]</f>
        <v>1530</v>
      </c>
      <c r="W2580">
        <f>Tabel1[[#This Row],[Langdist mænd]]+Tabel1[[#This Row],[Langdist damer]]</f>
        <v>3</v>
      </c>
      <c r="X2580">
        <f>Tabel1[[#This Row],[I alt]]</f>
        <v>2009</v>
      </c>
      <c r="Y2580">
        <f>Tabel1[[#This Row],[Passive]]</f>
        <v>181</v>
      </c>
      <c r="Z2580">
        <f>Tabel1[[#This Row],[Total Aktive]]+Tabel1[[#This Row],[Total Passive]]</f>
        <v>2190</v>
      </c>
    </row>
    <row r="2581" spans="1:26" x14ac:dyDescent="0.2">
      <c r="A2581">
        <v>2024</v>
      </c>
      <c r="B2581">
        <v>85</v>
      </c>
      <c r="C2581" t="s">
        <v>63</v>
      </c>
      <c r="D2581">
        <v>15</v>
      </c>
      <c r="E2581">
        <v>2</v>
      </c>
      <c r="F2581">
        <v>0</v>
      </c>
      <c r="G2581">
        <v>0</v>
      </c>
      <c r="H2581">
        <v>897</v>
      </c>
      <c r="I2581">
        <v>238</v>
      </c>
      <c r="J2581">
        <v>0</v>
      </c>
      <c r="K2581">
        <v>0</v>
      </c>
      <c r="L2581">
        <v>0</v>
      </c>
      <c r="M2581">
        <v>0</v>
      </c>
      <c r="N2581">
        <v>0</v>
      </c>
      <c r="O2581" s="11">
        <v>0</v>
      </c>
      <c r="P2581" s="12">
        <f t="shared" si="8"/>
        <v>1152</v>
      </c>
      <c r="Q2581" s="7">
        <v>90</v>
      </c>
      <c r="R2581" t="str">
        <f>_xlfn.CONCAT(Tabel1[[#This Row],[KlubNr]]," - ",Tabel1[[#This Row],[Klubnavn]])</f>
        <v>85 - Simon's Golf Club</v>
      </c>
      <c r="S2581">
        <f>Tabel1[[#This Row],[Fleks mænd]]+Tabel1[[#This Row],[Fleks damer]]</f>
        <v>0</v>
      </c>
      <c r="T2581">
        <f>Tabel1[[#This Row],[Junior drenge]]+Tabel1[[#This Row],[Junior piger]]+Tabel1[[#This Row],[Junior drenge uden banetill.]]+Tabel1[[#This Row],[Junior piger uden banetill.]]+Tabel1[[#This Row],[Senior mænd]]+Tabel1[[#This Row],[Senior damer]]</f>
        <v>1152</v>
      </c>
      <c r="U2581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2581">
        <f>Tabel1[[#This Row],[Senior mænd]]+Tabel1[[#This Row],[Senior damer]]</f>
        <v>1135</v>
      </c>
      <c r="W2581">
        <f>Tabel1[[#This Row],[Langdist mænd]]+Tabel1[[#This Row],[Langdist damer]]</f>
        <v>0</v>
      </c>
      <c r="X2581">
        <f>Tabel1[[#This Row],[I alt]]</f>
        <v>1152</v>
      </c>
      <c r="Y2581">
        <f>Tabel1[[#This Row],[Passive]]</f>
        <v>90</v>
      </c>
      <c r="Z2581">
        <f>Tabel1[[#This Row],[Total Aktive]]+Tabel1[[#This Row],[Total Passive]]</f>
        <v>1242</v>
      </c>
    </row>
    <row r="2582" spans="1:26" x14ac:dyDescent="0.2">
      <c r="A2582">
        <v>2024</v>
      </c>
      <c r="B2582">
        <v>83</v>
      </c>
      <c r="C2582" t="s">
        <v>158</v>
      </c>
      <c r="D2582">
        <v>13</v>
      </c>
      <c r="E2582">
        <v>0</v>
      </c>
      <c r="F2582">
        <v>0</v>
      </c>
      <c r="G2582">
        <v>0</v>
      </c>
      <c r="H2582">
        <v>301</v>
      </c>
      <c r="I2582">
        <v>119</v>
      </c>
      <c r="J2582">
        <v>0</v>
      </c>
      <c r="K2582">
        <v>0</v>
      </c>
      <c r="L2582">
        <v>4</v>
      </c>
      <c r="M2582">
        <v>3</v>
      </c>
      <c r="N2582">
        <v>13</v>
      </c>
      <c r="O2582" s="11">
        <v>9</v>
      </c>
      <c r="P2582" s="12">
        <f t="shared" si="8"/>
        <v>462</v>
      </c>
      <c r="Q2582" s="7">
        <v>68</v>
      </c>
      <c r="R2582" t="str">
        <f>_xlfn.CONCAT(Tabel1[[#This Row],[KlubNr]]," - ",Tabel1[[#This Row],[Klubnavn]])</f>
        <v>83 - Sindal Golf Klub</v>
      </c>
      <c r="S2582">
        <f>Tabel1[[#This Row],[Fleks mænd]]+Tabel1[[#This Row],[Fleks damer]]</f>
        <v>7</v>
      </c>
      <c r="T2582">
        <f>Tabel1[[#This Row],[Junior drenge]]+Tabel1[[#This Row],[Junior piger]]+Tabel1[[#This Row],[Junior drenge uden banetill.]]+Tabel1[[#This Row],[Junior piger uden banetill.]]+Tabel1[[#This Row],[Senior mænd]]+Tabel1[[#This Row],[Senior damer]]</f>
        <v>433</v>
      </c>
      <c r="U2582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582">
        <f>Tabel1[[#This Row],[Senior mænd]]+Tabel1[[#This Row],[Senior damer]]</f>
        <v>420</v>
      </c>
      <c r="W2582">
        <f>Tabel1[[#This Row],[Langdist mænd]]+Tabel1[[#This Row],[Langdist damer]]</f>
        <v>22</v>
      </c>
      <c r="X2582">
        <f>Tabel1[[#This Row],[I alt]]</f>
        <v>462</v>
      </c>
      <c r="Y2582">
        <f>Tabel1[[#This Row],[Passive]]</f>
        <v>68</v>
      </c>
      <c r="Z2582">
        <f>Tabel1[[#This Row],[Total Aktive]]+Tabel1[[#This Row],[Total Passive]]</f>
        <v>530</v>
      </c>
    </row>
    <row r="2583" spans="1:26" x14ac:dyDescent="0.2">
      <c r="A2583">
        <v>2024</v>
      </c>
      <c r="B2583">
        <v>70</v>
      </c>
      <c r="C2583" t="s">
        <v>120</v>
      </c>
      <c r="D2583">
        <v>16</v>
      </c>
      <c r="E2583">
        <v>2</v>
      </c>
      <c r="F2583">
        <v>14</v>
      </c>
      <c r="G2583">
        <v>6</v>
      </c>
      <c r="H2583">
        <v>475</v>
      </c>
      <c r="I2583">
        <v>192</v>
      </c>
      <c r="J2583">
        <v>0</v>
      </c>
      <c r="K2583">
        <v>0</v>
      </c>
      <c r="L2583">
        <v>33</v>
      </c>
      <c r="M2583">
        <v>11</v>
      </c>
      <c r="N2583">
        <v>1</v>
      </c>
      <c r="O2583" s="11">
        <v>0</v>
      </c>
      <c r="P2583" s="12">
        <f t="shared" si="8"/>
        <v>750</v>
      </c>
      <c r="Q2583" s="7">
        <v>35</v>
      </c>
      <c r="R2583" t="str">
        <f>_xlfn.CONCAT(Tabel1[[#This Row],[KlubNr]]," - ",Tabel1[[#This Row],[Klubnavn]])</f>
        <v>70 - Skanderborg Golf Klub</v>
      </c>
      <c r="S2583">
        <f>Tabel1[[#This Row],[Fleks mænd]]+Tabel1[[#This Row],[Fleks damer]]</f>
        <v>44</v>
      </c>
      <c r="T2583">
        <f>Tabel1[[#This Row],[Junior drenge]]+Tabel1[[#This Row],[Junior piger]]+Tabel1[[#This Row],[Junior drenge uden banetill.]]+Tabel1[[#This Row],[Junior piger uden banetill.]]+Tabel1[[#This Row],[Senior mænd]]+Tabel1[[#This Row],[Senior damer]]</f>
        <v>705</v>
      </c>
      <c r="U2583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2583">
        <f>Tabel1[[#This Row],[Senior mænd]]+Tabel1[[#This Row],[Senior damer]]</f>
        <v>667</v>
      </c>
      <c r="W2583">
        <f>Tabel1[[#This Row],[Langdist mænd]]+Tabel1[[#This Row],[Langdist damer]]</f>
        <v>1</v>
      </c>
      <c r="X2583">
        <f>Tabel1[[#This Row],[I alt]]</f>
        <v>750</v>
      </c>
      <c r="Y2583">
        <f>Tabel1[[#This Row],[Passive]]</f>
        <v>35</v>
      </c>
      <c r="Z2583">
        <f>Tabel1[[#This Row],[Total Aktive]]+Tabel1[[#This Row],[Total Passive]]</f>
        <v>785</v>
      </c>
    </row>
    <row r="2584" spans="1:26" x14ac:dyDescent="0.2">
      <c r="A2584">
        <v>2024</v>
      </c>
      <c r="B2584">
        <v>40</v>
      </c>
      <c r="C2584" t="s">
        <v>92</v>
      </c>
      <c r="D2584">
        <v>25</v>
      </c>
      <c r="E2584">
        <v>3</v>
      </c>
      <c r="F2584">
        <v>0</v>
      </c>
      <c r="G2584">
        <v>0</v>
      </c>
      <c r="H2584">
        <v>440</v>
      </c>
      <c r="I2584">
        <v>185</v>
      </c>
      <c r="J2584">
        <v>0</v>
      </c>
      <c r="K2584">
        <v>0</v>
      </c>
      <c r="L2584">
        <v>95</v>
      </c>
      <c r="M2584">
        <v>31</v>
      </c>
      <c r="N2584">
        <v>4</v>
      </c>
      <c r="O2584" s="11">
        <v>1</v>
      </c>
      <c r="P2584" s="12">
        <f t="shared" si="8"/>
        <v>784</v>
      </c>
      <c r="Q2584" s="7">
        <v>5</v>
      </c>
      <c r="R2584" t="str">
        <f>_xlfn.CONCAT(Tabel1[[#This Row],[KlubNr]]," - ",Tabel1[[#This Row],[Klubnavn]])</f>
        <v>40 - Skive Golfklub</v>
      </c>
      <c r="S2584">
        <f>Tabel1[[#This Row],[Fleks mænd]]+Tabel1[[#This Row],[Fleks damer]]</f>
        <v>126</v>
      </c>
      <c r="T2584">
        <f>Tabel1[[#This Row],[Junior drenge]]+Tabel1[[#This Row],[Junior piger]]+Tabel1[[#This Row],[Junior drenge uden banetill.]]+Tabel1[[#This Row],[Junior piger uden banetill.]]+Tabel1[[#This Row],[Senior mænd]]+Tabel1[[#This Row],[Senior damer]]</f>
        <v>653</v>
      </c>
      <c r="U2584">
        <f>Tabel1[[#This Row],[Junior drenge]]+Tabel1[[#This Row],[Junior piger]]+Tabel1[[#This Row],[Junior drenge uden banetill.]]+Tabel1[[#This Row],[Junior piger uden banetill.]]+Tabel1[[#This Row],[Fleks drenge]]+Tabel1[[#This Row],[Fleks piger]]</f>
        <v>28</v>
      </c>
      <c r="V2584">
        <f>Tabel1[[#This Row],[Senior mænd]]+Tabel1[[#This Row],[Senior damer]]</f>
        <v>625</v>
      </c>
      <c r="W2584">
        <f>Tabel1[[#This Row],[Langdist mænd]]+Tabel1[[#This Row],[Langdist damer]]</f>
        <v>5</v>
      </c>
      <c r="X2584">
        <f>Tabel1[[#This Row],[I alt]]</f>
        <v>784</v>
      </c>
      <c r="Y2584">
        <f>Tabel1[[#This Row],[Passive]]</f>
        <v>5</v>
      </c>
      <c r="Z2584">
        <f>Tabel1[[#This Row],[Total Aktive]]+Tabel1[[#This Row],[Total Passive]]</f>
        <v>789</v>
      </c>
    </row>
    <row r="2585" spans="1:26" x14ac:dyDescent="0.2">
      <c r="A2585">
        <v>2024</v>
      </c>
      <c r="B2585">
        <v>138</v>
      </c>
      <c r="C2585" t="s">
        <v>100</v>
      </c>
      <c r="D2585">
        <v>13</v>
      </c>
      <c r="E2585">
        <v>2</v>
      </c>
      <c r="F2585">
        <v>6</v>
      </c>
      <c r="G2585">
        <v>2</v>
      </c>
      <c r="H2585">
        <v>390</v>
      </c>
      <c r="I2585">
        <v>127</v>
      </c>
      <c r="J2585">
        <v>1</v>
      </c>
      <c r="K2585">
        <v>0</v>
      </c>
      <c r="L2585">
        <v>115</v>
      </c>
      <c r="M2585">
        <v>66</v>
      </c>
      <c r="N2585">
        <v>0</v>
      </c>
      <c r="O2585" s="11">
        <v>0</v>
      </c>
      <c r="P2585" s="12">
        <f t="shared" si="8"/>
        <v>722</v>
      </c>
      <c r="Q2585" s="7">
        <v>13</v>
      </c>
      <c r="R2585" t="str">
        <f>_xlfn.CONCAT(Tabel1[[#This Row],[KlubNr]]," - ",Tabel1[[#This Row],[Klubnavn]])</f>
        <v>138 - Skovbo Golfklub</v>
      </c>
      <c r="S2585">
        <f>Tabel1[[#This Row],[Fleks mænd]]+Tabel1[[#This Row],[Fleks damer]]</f>
        <v>181</v>
      </c>
      <c r="T2585">
        <f>Tabel1[[#This Row],[Junior drenge]]+Tabel1[[#This Row],[Junior piger]]+Tabel1[[#This Row],[Junior drenge uden banetill.]]+Tabel1[[#This Row],[Junior piger uden banetill.]]+Tabel1[[#This Row],[Senior mænd]]+Tabel1[[#This Row],[Senior damer]]</f>
        <v>540</v>
      </c>
      <c r="U2585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585">
        <f>Tabel1[[#This Row],[Senior mænd]]+Tabel1[[#This Row],[Senior damer]]</f>
        <v>517</v>
      </c>
      <c r="W2585">
        <f>Tabel1[[#This Row],[Langdist mænd]]+Tabel1[[#This Row],[Langdist damer]]</f>
        <v>0</v>
      </c>
      <c r="X2585">
        <f>Tabel1[[#This Row],[I alt]]</f>
        <v>722</v>
      </c>
      <c r="Y2585">
        <f>Tabel1[[#This Row],[Passive]]</f>
        <v>13</v>
      </c>
      <c r="Z2585">
        <f>Tabel1[[#This Row],[Total Aktive]]+Tabel1[[#This Row],[Total Passive]]</f>
        <v>735</v>
      </c>
    </row>
    <row r="2586" spans="1:26" x14ac:dyDescent="0.2">
      <c r="A2586">
        <v>2024</v>
      </c>
      <c r="B2586">
        <v>154</v>
      </c>
      <c r="C2586" t="s">
        <v>150</v>
      </c>
      <c r="D2586">
        <v>15</v>
      </c>
      <c r="E2586">
        <v>2</v>
      </c>
      <c r="F2586">
        <v>2</v>
      </c>
      <c r="G2586">
        <v>0</v>
      </c>
      <c r="H2586">
        <v>257</v>
      </c>
      <c r="I2586">
        <v>145</v>
      </c>
      <c r="J2586">
        <v>0</v>
      </c>
      <c r="K2586">
        <v>0</v>
      </c>
      <c r="L2586">
        <v>42</v>
      </c>
      <c r="M2586">
        <v>15</v>
      </c>
      <c r="N2586">
        <v>29</v>
      </c>
      <c r="O2586" s="11">
        <v>11</v>
      </c>
      <c r="P2586" s="12">
        <f t="shared" si="8"/>
        <v>518</v>
      </c>
      <c r="Q2586" s="7">
        <v>15</v>
      </c>
      <c r="R2586" t="str">
        <f>_xlfn.CONCAT(Tabel1[[#This Row],[KlubNr]]," - ",Tabel1[[#This Row],[Klubnavn]])</f>
        <v>154 - Skærbæk Mølle Golfklub Ølgod</v>
      </c>
      <c r="S2586">
        <f>Tabel1[[#This Row],[Fleks mænd]]+Tabel1[[#This Row],[Fleks damer]]</f>
        <v>57</v>
      </c>
      <c r="T2586">
        <f>Tabel1[[#This Row],[Junior drenge]]+Tabel1[[#This Row],[Junior piger]]+Tabel1[[#This Row],[Junior drenge uden banetill.]]+Tabel1[[#This Row],[Junior piger uden banetill.]]+Tabel1[[#This Row],[Senior mænd]]+Tabel1[[#This Row],[Senior damer]]</f>
        <v>421</v>
      </c>
      <c r="U2586">
        <f>Tabel1[[#This Row],[Junior drenge]]+Tabel1[[#This Row],[Junior piger]]+Tabel1[[#This Row],[Junior drenge uden banetill.]]+Tabel1[[#This Row],[Junior piger uden banetill.]]+Tabel1[[#This Row],[Fleks drenge]]+Tabel1[[#This Row],[Fleks piger]]</f>
        <v>19</v>
      </c>
      <c r="V2586">
        <f>Tabel1[[#This Row],[Senior mænd]]+Tabel1[[#This Row],[Senior damer]]</f>
        <v>402</v>
      </c>
      <c r="W2586">
        <f>Tabel1[[#This Row],[Langdist mænd]]+Tabel1[[#This Row],[Langdist damer]]</f>
        <v>40</v>
      </c>
      <c r="X2586">
        <f>Tabel1[[#This Row],[I alt]]</f>
        <v>518</v>
      </c>
      <c r="Y2586">
        <f>Tabel1[[#This Row],[Passive]]</f>
        <v>15</v>
      </c>
      <c r="Z2586">
        <f>Tabel1[[#This Row],[Total Aktive]]+Tabel1[[#This Row],[Total Passive]]</f>
        <v>533</v>
      </c>
    </row>
    <row r="2587" spans="1:26" x14ac:dyDescent="0.2">
      <c r="A2587">
        <v>2024</v>
      </c>
      <c r="B2587">
        <v>120</v>
      </c>
      <c r="C2587" t="s">
        <v>59</v>
      </c>
      <c r="D2587">
        <v>124</v>
      </c>
      <c r="E2587">
        <v>30</v>
      </c>
      <c r="F2587">
        <v>0</v>
      </c>
      <c r="G2587">
        <v>0</v>
      </c>
      <c r="H2587">
        <v>1451</v>
      </c>
      <c r="I2587">
        <v>391</v>
      </c>
      <c r="J2587">
        <v>0</v>
      </c>
      <c r="K2587">
        <v>0</v>
      </c>
      <c r="L2587">
        <v>675</v>
      </c>
      <c r="M2587">
        <v>378</v>
      </c>
      <c r="N2587">
        <v>0</v>
      </c>
      <c r="O2587" s="11">
        <v>0</v>
      </c>
      <c r="P2587" s="12">
        <f t="shared" si="8"/>
        <v>3049</v>
      </c>
      <c r="Q2587" s="7">
        <v>54</v>
      </c>
      <c r="R2587" t="str">
        <f>_xlfn.CONCAT(Tabel1[[#This Row],[KlubNr]]," - ",Tabel1[[#This Row],[Klubnavn]])</f>
        <v>120 - Smørum Golfklub</v>
      </c>
      <c r="S2587">
        <f>Tabel1[[#This Row],[Fleks mænd]]+Tabel1[[#This Row],[Fleks damer]]</f>
        <v>1053</v>
      </c>
      <c r="T2587">
        <f>Tabel1[[#This Row],[Junior drenge]]+Tabel1[[#This Row],[Junior piger]]+Tabel1[[#This Row],[Junior drenge uden banetill.]]+Tabel1[[#This Row],[Junior piger uden banetill.]]+Tabel1[[#This Row],[Senior mænd]]+Tabel1[[#This Row],[Senior damer]]</f>
        <v>1996</v>
      </c>
      <c r="U2587">
        <f>Tabel1[[#This Row],[Junior drenge]]+Tabel1[[#This Row],[Junior piger]]+Tabel1[[#This Row],[Junior drenge uden banetill.]]+Tabel1[[#This Row],[Junior piger uden banetill.]]+Tabel1[[#This Row],[Fleks drenge]]+Tabel1[[#This Row],[Fleks piger]]</f>
        <v>154</v>
      </c>
      <c r="V2587">
        <f>Tabel1[[#This Row],[Senior mænd]]+Tabel1[[#This Row],[Senior damer]]</f>
        <v>1842</v>
      </c>
      <c r="W2587">
        <f>Tabel1[[#This Row],[Langdist mænd]]+Tabel1[[#This Row],[Langdist damer]]</f>
        <v>0</v>
      </c>
      <c r="X2587">
        <f>Tabel1[[#This Row],[I alt]]</f>
        <v>3049</v>
      </c>
      <c r="Y2587">
        <f>Tabel1[[#This Row],[Passive]]</f>
        <v>54</v>
      </c>
      <c r="Z2587">
        <f>Tabel1[[#This Row],[Total Aktive]]+Tabel1[[#This Row],[Total Passive]]</f>
        <v>3103</v>
      </c>
    </row>
    <row r="2588" spans="1:26" x14ac:dyDescent="0.2">
      <c r="A2588">
        <v>2024</v>
      </c>
      <c r="B2588">
        <v>127</v>
      </c>
      <c r="C2588" t="s">
        <v>190</v>
      </c>
      <c r="D2588">
        <v>6</v>
      </c>
      <c r="E2588">
        <v>1</v>
      </c>
      <c r="F2588">
        <v>0</v>
      </c>
      <c r="G2588">
        <v>0</v>
      </c>
      <c r="H2588">
        <v>84</v>
      </c>
      <c r="I2588">
        <v>34</v>
      </c>
      <c r="J2588">
        <v>0</v>
      </c>
      <c r="K2588">
        <v>0</v>
      </c>
      <c r="L2588">
        <v>20</v>
      </c>
      <c r="M2588">
        <v>12</v>
      </c>
      <c r="N2588">
        <v>0</v>
      </c>
      <c r="O2588" s="11">
        <v>0</v>
      </c>
      <c r="P2588" s="12">
        <f t="shared" si="8"/>
        <v>157</v>
      </c>
      <c r="Q2588" s="7">
        <v>3</v>
      </c>
      <c r="R2588" t="str">
        <f>_xlfn.CONCAT(Tabel1[[#This Row],[KlubNr]]," - ",Tabel1[[#This Row],[Klubnavn]])</f>
        <v>127 - Solrød Golfklub</v>
      </c>
      <c r="S2588">
        <f>Tabel1[[#This Row],[Fleks mænd]]+Tabel1[[#This Row],[Fleks damer]]</f>
        <v>32</v>
      </c>
      <c r="T2588">
        <f>Tabel1[[#This Row],[Junior drenge]]+Tabel1[[#This Row],[Junior piger]]+Tabel1[[#This Row],[Junior drenge uden banetill.]]+Tabel1[[#This Row],[Junior piger uden banetill.]]+Tabel1[[#This Row],[Senior mænd]]+Tabel1[[#This Row],[Senior damer]]</f>
        <v>125</v>
      </c>
      <c r="U2588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2588">
        <f>Tabel1[[#This Row],[Senior mænd]]+Tabel1[[#This Row],[Senior damer]]</f>
        <v>118</v>
      </c>
      <c r="W2588">
        <f>Tabel1[[#This Row],[Langdist mænd]]+Tabel1[[#This Row],[Langdist damer]]</f>
        <v>0</v>
      </c>
      <c r="X2588">
        <f>Tabel1[[#This Row],[I alt]]</f>
        <v>157</v>
      </c>
      <c r="Y2588">
        <f>Tabel1[[#This Row],[Passive]]</f>
        <v>3</v>
      </c>
      <c r="Z2588">
        <f>Tabel1[[#This Row],[Total Aktive]]+Tabel1[[#This Row],[Total Passive]]</f>
        <v>160</v>
      </c>
    </row>
    <row r="2589" spans="1:26" x14ac:dyDescent="0.2">
      <c r="A2589">
        <v>2024</v>
      </c>
      <c r="B2589">
        <v>47</v>
      </c>
      <c r="C2589" t="s">
        <v>105</v>
      </c>
      <c r="D2589">
        <v>29</v>
      </c>
      <c r="E2589">
        <v>4</v>
      </c>
      <c r="F2589">
        <v>16</v>
      </c>
      <c r="G2589">
        <v>6</v>
      </c>
      <c r="H2589">
        <v>591</v>
      </c>
      <c r="I2589">
        <v>175</v>
      </c>
      <c r="J2589">
        <v>0</v>
      </c>
      <c r="K2589">
        <v>0</v>
      </c>
      <c r="L2589">
        <v>77</v>
      </c>
      <c r="M2589">
        <v>39</v>
      </c>
      <c r="N2589">
        <v>2</v>
      </c>
      <c r="O2589" s="11">
        <v>1</v>
      </c>
      <c r="P2589" s="12">
        <f t="shared" si="8"/>
        <v>940</v>
      </c>
      <c r="Q2589" s="7">
        <v>56</v>
      </c>
      <c r="R2589" t="str">
        <f>_xlfn.CONCAT(Tabel1[[#This Row],[KlubNr]]," - ",Tabel1[[#This Row],[Klubnavn]])</f>
        <v>47 - Sorø Golfklub</v>
      </c>
      <c r="S2589">
        <f>Tabel1[[#This Row],[Fleks mænd]]+Tabel1[[#This Row],[Fleks damer]]</f>
        <v>116</v>
      </c>
      <c r="T2589">
        <f>Tabel1[[#This Row],[Junior drenge]]+Tabel1[[#This Row],[Junior piger]]+Tabel1[[#This Row],[Junior drenge uden banetill.]]+Tabel1[[#This Row],[Junior piger uden banetill.]]+Tabel1[[#This Row],[Senior mænd]]+Tabel1[[#This Row],[Senior damer]]</f>
        <v>821</v>
      </c>
      <c r="U2589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2589">
        <f>Tabel1[[#This Row],[Senior mænd]]+Tabel1[[#This Row],[Senior damer]]</f>
        <v>766</v>
      </c>
      <c r="W2589">
        <f>Tabel1[[#This Row],[Langdist mænd]]+Tabel1[[#This Row],[Langdist damer]]</f>
        <v>3</v>
      </c>
      <c r="X2589">
        <f>Tabel1[[#This Row],[I alt]]</f>
        <v>940</v>
      </c>
      <c r="Y2589">
        <f>Tabel1[[#This Row],[Passive]]</f>
        <v>56</v>
      </c>
      <c r="Z2589">
        <f>Tabel1[[#This Row],[Total Aktive]]+Tabel1[[#This Row],[Total Passive]]</f>
        <v>996</v>
      </c>
    </row>
    <row r="2590" spans="1:26" x14ac:dyDescent="0.2">
      <c r="A2590">
        <v>2024</v>
      </c>
      <c r="B2590">
        <v>184</v>
      </c>
      <c r="C2590" t="s">
        <v>118</v>
      </c>
      <c r="D2590">
        <v>26</v>
      </c>
      <c r="E2590">
        <v>1</v>
      </c>
      <c r="F2590">
        <v>22</v>
      </c>
      <c r="G2590">
        <v>8</v>
      </c>
      <c r="H2590">
        <v>476</v>
      </c>
      <c r="I2590">
        <v>125</v>
      </c>
      <c r="J2590">
        <v>0</v>
      </c>
      <c r="K2590">
        <v>1</v>
      </c>
      <c r="L2590">
        <v>154</v>
      </c>
      <c r="M2590">
        <v>120</v>
      </c>
      <c r="N2590">
        <v>15</v>
      </c>
      <c r="O2590" s="11">
        <v>4</v>
      </c>
      <c r="P2590" s="12">
        <f t="shared" si="8"/>
        <v>952</v>
      </c>
      <c r="Q2590" s="7">
        <v>10</v>
      </c>
      <c r="R2590" t="str">
        <f>_xlfn.CONCAT(Tabel1[[#This Row],[KlubNr]]," - ",Tabel1[[#This Row],[Klubnavn]])</f>
        <v>184 - Stensballegaard Golfklub</v>
      </c>
      <c r="S2590">
        <f>Tabel1[[#This Row],[Fleks mænd]]+Tabel1[[#This Row],[Fleks damer]]</f>
        <v>274</v>
      </c>
      <c r="T2590">
        <f>Tabel1[[#This Row],[Junior drenge]]+Tabel1[[#This Row],[Junior piger]]+Tabel1[[#This Row],[Junior drenge uden banetill.]]+Tabel1[[#This Row],[Junior piger uden banetill.]]+Tabel1[[#This Row],[Senior mænd]]+Tabel1[[#This Row],[Senior damer]]</f>
        <v>658</v>
      </c>
      <c r="U2590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2590">
        <f>Tabel1[[#This Row],[Senior mænd]]+Tabel1[[#This Row],[Senior damer]]</f>
        <v>601</v>
      </c>
      <c r="W2590">
        <f>Tabel1[[#This Row],[Langdist mænd]]+Tabel1[[#This Row],[Langdist damer]]</f>
        <v>19</v>
      </c>
      <c r="X2590">
        <f>Tabel1[[#This Row],[I alt]]</f>
        <v>952</v>
      </c>
      <c r="Y2590">
        <f>Tabel1[[#This Row],[Passive]]</f>
        <v>10</v>
      </c>
      <c r="Z2590">
        <f>Tabel1[[#This Row],[Total Aktive]]+Tabel1[[#This Row],[Total Passive]]</f>
        <v>962</v>
      </c>
    </row>
    <row r="2591" spans="1:26" x14ac:dyDescent="0.2">
      <c r="A2591">
        <v>2024</v>
      </c>
      <c r="B2591">
        <v>23</v>
      </c>
      <c r="C2591" t="s">
        <v>236</v>
      </c>
      <c r="D2591">
        <v>23</v>
      </c>
      <c r="E2591">
        <v>8</v>
      </c>
      <c r="F2591">
        <v>0</v>
      </c>
      <c r="G2591">
        <v>0</v>
      </c>
      <c r="H2591">
        <v>292</v>
      </c>
      <c r="I2591">
        <v>112</v>
      </c>
      <c r="J2591">
        <v>0</v>
      </c>
      <c r="K2591">
        <v>0</v>
      </c>
      <c r="L2591">
        <v>13</v>
      </c>
      <c r="M2591">
        <v>5</v>
      </c>
      <c r="N2591">
        <v>6</v>
      </c>
      <c r="O2591" s="11">
        <v>0</v>
      </c>
      <c r="P2591" s="12">
        <f t="shared" si="8"/>
        <v>459</v>
      </c>
      <c r="Q2591" s="7">
        <v>24</v>
      </c>
      <c r="R2591" t="str">
        <f>_xlfn.CONCAT(Tabel1[[#This Row],[KlubNr]]," - ",Tabel1[[#This Row],[Klubnavn]])</f>
        <v>23 - Storstrømmen Gk</v>
      </c>
      <c r="S2591">
        <f>Tabel1[[#This Row],[Fleks mænd]]+Tabel1[[#This Row],[Fleks damer]]</f>
        <v>18</v>
      </c>
      <c r="T2591">
        <f>Tabel1[[#This Row],[Junior drenge]]+Tabel1[[#This Row],[Junior piger]]+Tabel1[[#This Row],[Junior drenge uden banetill.]]+Tabel1[[#This Row],[Junior piger uden banetill.]]+Tabel1[[#This Row],[Senior mænd]]+Tabel1[[#This Row],[Senior damer]]</f>
        <v>435</v>
      </c>
      <c r="U2591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591">
        <f>Tabel1[[#This Row],[Senior mænd]]+Tabel1[[#This Row],[Senior damer]]</f>
        <v>404</v>
      </c>
      <c r="W2591">
        <f>Tabel1[[#This Row],[Langdist mænd]]+Tabel1[[#This Row],[Langdist damer]]</f>
        <v>6</v>
      </c>
      <c r="X2591">
        <f>Tabel1[[#This Row],[I alt]]</f>
        <v>459</v>
      </c>
      <c r="Y2591">
        <f>Tabel1[[#This Row],[Passive]]</f>
        <v>24</v>
      </c>
      <c r="Z2591">
        <f>Tabel1[[#This Row],[Total Aktive]]+Tabel1[[#This Row],[Total Passive]]</f>
        <v>483</v>
      </c>
    </row>
    <row r="2592" spans="1:26" x14ac:dyDescent="0.2">
      <c r="A2592">
        <v>2024</v>
      </c>
      <c r="B2592">
        <v>123</v>
      </c>
      <c r="C2592" t="s">
        <v>30</v>
      </c>
      <c r="D2592">
        <v>20</v>
      </c>
      <c r="E2592">
        <v>11</v>
      </c>
      <c r="F2592">
        <v>8</v>
      </c>
      <c r="G2592">
        <v>6</v>
      </c>
      <c r="H2592">
        <v>427</v>
      </c>
      <c r="I2592">
        <v>202</v>
      </c>
      <c r="J2592">
        <v>0</v>
      </c>
      <c r="K2592">
        <v>0</v>
      </c>
      <c r="L2592">
        <v>32</v>
      </c>
      <c r="M2592">
        <v>13</v>
      </c>
      <c r="N2592">
        <v>6</v>
      </c>
      <c r="O2592" s="11">
        <v>2</v>
      </c>
      <c r="P2592" s="12">
        <f t="shared" si="8"/>
        <v>727</v>
      </c>
      <c r="Q2592" s="7">
        <v>41</v>
      </c>
      <c r="R2592" t="str">
        <f>_xlfn.CONCAT(Tabel1[[#This Row],[KlubNr]]," - ",Tabel1[[#This Row],[Klubnavn]])</f>
        <v>123 - Struer Golfklub</v>
      </c>
      <c r="S2592">
        <f>Tabel1[[#This Row],[Fleks mænd]]+Tabel1[[#This Row],[Fleks damer]]</f>
        <v>45</v>
      </c>
      <c r="T2592">
        <f>Tabel1[[#This Row],[Junior drenge]]+Tabel1[[#This Row],[Junior piger]]+Tabel1[[#This Row],[Junior drenge uden banetill.]]+Tabel1[[#This Row],[Junior piger uden banetill.]]+Tabel1[[#This Row],[Senior mænd]]+Tabel1[[#This Row],[Senior damer]]</f>
        <v>674</v>
      </c>
      <c r="U2592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2592">
        <f>Tabel1[[#This Row],[Senior mænd]]+Tabel1[[#This Row],[Senior damer]]</f>
        <v>629</v>
      </c>
      <c r="W2592">
        <f>Tabel1[[#This Row],[Langdist mænd]]+Tabel1[[#This Row],[Langdist damer]]</f>
        <v>8</v>
      </c>
      <c r="X2592">
        <f>Tabel1[[#This Row],[I alt]]</f>
        <v>727</v>
      </c>
      <c r="Y2592">
        <f>Tabel1[[#This Row],[Passive]]</f>
        <v>41</v>
      </c>
      <c r="Z2592">
        <f>Tabel1[[#This Row],[Total Aktive]]+Tabel1[[#This Row],[Total Passive]]</f>
        <v>768</v>
      </c>
    </row>
    <row r="2593" spans="1:26" x14ac:dyDescent="0.2">
      <c r="A2593">
        <v>2024</v>
      </c>
      <c r="B2593">
        <v>21</v>
      </c>
      <c r="C2593" t="s">
        <v>78</v>
      </c>
      <c r="D2593">
        <v>44</v>
      </c>
      <c r="E2593">
        <v>7</v>
      </c>
      <c r="F2593">
        <v>4</v>
      </c>
      <c r="G2593">
        <v>5</v>
      </c>
      <c r="H2593">
        <v>583</v>
      </c>
      <c r="I2593">
        <v>181</v>
      </c>
      <c r="J2593">
        <v>0</v>
      </c>
      <c r="K2593">
        <v>0</v>
      </c>
      <c r="L2593">
        <v>134</v>
      </c>
      <c r="M2593">
        <v>119</v>
      </c>
      <c r="N2593">
        <v>11</v>
      </c>
      <c r="O2593" s="11">
        <v>3</v>
      </c>
      <c r="P2593" s="12">
        <f t="shared" si="8"/>
        <v>1091</v>
      </c>
      <c r="Q2593" s="7">
        <v>39</v>
      </c>
      <c r="R2593" t="str">
        <f>_xlfn.CONCAT(Tabel1[[#This Row],[KlubNr]]," - ",Tabel1[[#This Row],[Klubnavn]])</f>
        <v>21 - Svendborg Golf Klub</v>
      </c>
      <c r="S2593">
        <f>Tabel1[[#This Row],[Fleks mænd]]+Tabel1[[#This Row],[Fleks damer]]</f>
        <v>253</v>
      </c>
      <c r="T2593">
        <f>Tabel1[[#This Row],[Junior drenge]]+Tabel1[[#This Row],[Junior piger]]+Tabel1[[#This Row],[Junior drenge uden banetill.]]+Tabel1[[#This Row],[Junior piger uden banetill.]]+Tabel1[[#This Row],[Senior mænd]]+Tabel1[[#This Row],[Senior damer]]</f>
        <v>824</v>
      </c>
      <c r="U2593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2593">
        <f>Tabel1[[#This Row],[Senior mænd]]+Tabel1[[#This Row],[Senior damer]]</f>
        <v>764</v>
      </c>
      <c r="W2593">
        <f>Tabel1[[#This Row],[Langdist mænd]]+Tabel1[[#This Row],[Langdist damer]]</f>
        <v>14</v>
      </c>
      <c r="X2593">
        <f>Tabel1[[#This Row],[I alt]]</f>
        <v>1091</v>
      </c>
      <c r="Y2593">
        <f>Tabel1[[#This Row],[Passive]]</f>
        <v>39</v>
      </c>
      <c r="Z2593">
        <f>Tabel1[[#This Row],[Total Aktive]]+Tabel1[[#This Row],[Total Passive]]</f>
        <v>1130</v>
      </c>
    </row>
    <row r="2594" spans="1:26" x14ac:dyDescent="0.2">
      <c r="A2594">
        <v>2024</v>
      </c>
      <c r="B2594">
        <v>42</v>
      </c>
      <c r="C2594" t="s">
        <v>72</v>
      </c>
      <c r="D2594">
        <v>28</v>
      </c>
      <c r="E2594">
        <v>7</v>
      </c>
      <c r="F2594">
        <v>1</v>
      </c>
      <c r="G2594">
        <v>0</v>
      </c>
      <c r="H2594">
        <v>465</v>
      </c>
      <c r="I2594">
        <v>158</v>
      </c>
      <c r="J2594">
        <v>0</v>
      </c>
      <c r="K2594">
        <v>0</v>
      </c>
      <c r="L2594">
        <v>89</v>
      </c>
      <c r="M2594">
        <v>20</v>
      </c>
      <c r="N2594">
        <v>0</v>
      </c>
      <c r="O2594" s="11">
        <v>0</v>
      </c>
      <c r="P2594" s="12">
        <f t="shared" si="8"/>
        <v>768</v>
      </c>
      <c r="Q2594" s="7">
        <v>61</v>
      </c>
      <c r="R2594" t="str">
        <f>_xlfn.CONCAT(Tabel1[[#This Row],[KlubNr]]," - ",Tabel1[[#This Row],[Klubnavn]])</f>
        <v>42 - Sydsjællands Golfklub Mogenstrup</v>
      </c>
      <c r="S2594">
        <f>Tabel1[[#This Row],[Fleks mænd]]+Tabel1[[#This Row],[Fleks damer]]</f>
        <v>109</v>
      </c>
      <c r="T2594">
        <f>Tabel1[[#This Row],[Junior drenge]]+Tabel1[[#This Row],[Junior piger]]+Tabel1[[#This Row],[Junior drenge uden banetill.]]+Tabel1[[#This Row],[Junior piger uden banetill.]]+Tabel1[[#This Row],[Senior mænd]]+Tabel1[[#This Row],[Senior damer]]</f>
        <v>659</v>
      </c>
      <c r="U2594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2594">
        <f>Tabel1[[#This Row],[Senior mænd]]+Tabel1[[#This Row],[Senior damer]]</f>
        <v>623</v>
      </c>
      <c r="W2594">
        <f>Tabel1[[#This Row],[Langdist mænd]]+Tabel1[[#This Row],[Langdist damer]]</f>
        <v>0</v>
      </c>
      <c r="X2594">
        <f>Tabel1[[#This Row],[I alt]]</f>
        <v>768</v>
      </c>
      <c r="Y2594">
        <f>Tabel1[[#This Row],[Passive]]</f>
        <v>61</v>
      </c>
      <c r="Z2594">
        <f>Tabel1[[#This Row],[Total Aktive]]+Tabel1[[#This Row],[Total Passive]]</f>
        <v>829</v>
      </c>
    </row>
    <row r="2595" spans="1:26" x14ac:dyDescent="0.2">
      <c r="A2595">
        <v>2024</v>
      </c>
      <c r="B2595">
        <v>183</v>
      </c>
      <c r="C2595" t="s">
        <v>178</v>
      </c>
      <c r="D2595">
        <v>10</v>
      </c>
      <c r="E2595">
        <v>0</v>
      </c>
      <c r="F2595">
        <v>1</v>
      </c>
      <c r="G2595">
        <v>0</v>
      </c>
      <c r="H2595">
        <v>203</v>
      </c>
      <c r="I2595">
        <v>88</v>
      </c>
      <c r="J2595">
        <v>0</v>
      </c>
      <c r="K2595">
        <v>0</v>
      </c>
      <c r="L2595">
        <v>9</v>
      </c>
      <c r="M2595">
        <v>7</v>
      </c>
      <c r="N2595">
        <v>16</v>
      </c>
      <c r="O2595" s="11">
        <v>9</v>
      </c>
      <c r="P2595" s="12">
        <f t="shared" si="8"/>
        <v>343</v>
      </c>
      <c r="Q2595" s="7">
        <v>13</v>
      </c>
      <c r="R2595" t="str">
        <f>_xlfn.CONCAT(Tabel1[[#This Row],[KlubNr]]," - ",Tabel1[[#This Row],[Klubnavn]])</f>
        <v>183 - Sydthy Golfklub</v>
      </c>
      <c r="S2595">
        <f>Tabel1[[#This Row],[Fleks mænd]]+Tabel1[[#This Row],[Fleks damer]]</f>
        <v>16</v>
      </c>
      <c r="T2595">
        <f>Tabel1[[#This Row],[Junior drenge]]+Tabel1[[#This Row],[Junior piger]]+Tabel1[[#This Row],[Junior drenge uden banetill.]]+Tabel1[[#This Row],[Junior piger uden banetill.]]+Tabel1[[#This Row],[Senior mænd]]+Tabel1[[#This Row],[Senior damer]]</f>
        <v>302</v>
      </c>
      <c r="U2595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2595">
        <f>Tabel1[[#This Row],[Senior mænd]]+Tabel1[[#This Row],[Senior damer]]</f>
        <v>291</v>
      </c>
      <c r="W2595">
        <f>Tabel1[[#This Row],[Langdist mænd]]+Tabel1[[#This Row],[Langdist damer]]</f>
        <v>25</v>
      </c>
      <c r="X2595">
        <f>Tabel1[[#This Row],[I alt]]</f>
        <v>343</v>
      </c>
      <c r="Y2595">
        <f>Tabel1[[#This Row],[Passive]]</f>
        <v>13</v>
      </c>
      <c r="Z2595">
        <f>Tabel1[[#This Row],[Total Aktive]]+Tabel1[[#This Row],[Total Passive]]</f>
        <v>356</v>
      </c>
    </row>
    <row r="2596" spans="1:26" x14ac:dyDescent="0.2">
      <c r="A2596">
        <v>2024</v>
      </c>
      <c r="B2596">
        <v>71</v>
      </c>
      <c r="C2596" t="s">
        <v>138</v>
      </c>
      <c r="D2596">
        <v>16</v>
      </c>
      <c r="E2596">
        <v>2</v>
      </c>
      <c r="F2596">
        <v>5</v>
      </c>
      <c r="G2596">
        <v>1</v>
      </c>
      <c r="H2596">
        <v>330</v>
      </c>
      <c r="I2596">
        <v>159</v>
      </c>
      <c r="J2596">
        <v>0</v>
      </c>
      <c r="K2596">
        <v>0</v>
      </c>
      <c r="L2596">
        <v>33</v>
      </c>
      <c r="M2596">
        <v>14</v>
      </c>
      <c r="N2596">
        <v>11</v>
      </c>
      <c r="O2596" s="11">
        <v>5</v>
      </c>
      <c r="P2596" s="12">
        <f t="shared" si="8"/>
        <v>576</v>
      </c>
      <c r="Q2596" s="7">
        <v>10</v>
      </c>
      <c r="R2596" t="str">
        <f>_xlfn.CONCAT(Tabel1[[#This Row],[KlubNr]]," - ",Tabel1[[#This Row],[Klubnavn]])</f>
        <v>71 - Sæby Golfklub</v>
      </c>
      <c r="S2596">
        <f>Tabel1[[#This Row],[Fleks mænd]]+Tabel1[[#This Row],[Fleks damer]]</f>
        <v>47</v>
      </c>
      <c r="T2596">
        <f>Tabel1[[#This Row],[Junior drenge]]+Tabel1[[#This Row],[Junior piger]]+Tabel1[[#This Row],[Junior drenge uden banetill.]]+Tabel1[[#This Row],[Junior piger uden banetill.]]+Tabel1[[#This Row],[Senior mænd]]+Tabel1[[#This Row],[Senior damer]]</f>
        <v>513</v>
      </c>
      <c r="U2596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596">
        <f>Tabel1[[#This Row],[Senior mænd]]+Tabel1[[#This Row],[Senior damer]]</f>
        <v>489</v>
      </c>
      <c r="W2596">
        <f>Tabel1[[#This Row],[Langdist mænd]]+Tabel1[[#This Row],[Langdist damer]]</f>
        <v>16</v>
      </c>
      <c r="X2596">
        <f>Tabel1[[#This Row],[I alt]]</f>
        <v>576</v>
      </c>
      <c r="Y2596">
        <f>Tabel1[[#This Row],[Passive]]</f>
        <v>10</v>
      </c>
      <c r="Z2596">
        <f>Tabel1[[#This Row],[Total Aktive]]+Tabel1[[#This Row],[Total Passive]]</f>
        <v>586</v>
      </c>
    </row>
    <row r="2597" spans="1:26" x14ac:dyDescent="0.2">
      <c r="A2597">
        <v>2024</v>
      </c>
      <c r="B2597">
        <v>905</v>
      </c>
      <c r="C2597" t="s">
        <v>185</v>
      </c>
      <c r="D2597">
        <v>5</v>
      </c>
      <c r="E2597">
        <v>0</v>
      </c>
      <c r="F2597">
        <v>0</v>
      </c>
      <c r="G2597">
        <v>0</v>
      </c>
      <c r="H2597">
        <v>224</v>
      </c>
      <c r="I2597">
        <v>59</v>
      </c>
      <c r="J2597">
        <v>0</v>
      </c>
      <c r="K2597">
        <v>0</v>
      </c>
      <c r="L2597">
        <v>29</v>
      </c>
      <c r="M2597">
        <v>9</v>
      </c>
      <c r="N2597">
        <v>9</v>
      </c>
      <c r="O2597" s="11">
        <v>2</v>
      </c>
      <c r="P2597" s="12">
        <f t="shared" si="8"/>
        <v>337</v>
      </c>
      <c r="Q2597" s="7">
        <v>4</v>
      </c>
      <c r="R2597" t="str">
        <f>_xlfn.CONCAT(Tabel1[[#This Row],[KlubNr]]," - ",Tabel1[[#This Row],[Klubnavn]])</f>
        <v>905 - Søhøjlandet Golf Resort P/S</v>
      </c>
      <c r="S2597">
        <f>Tabel1[[#This Row],[Fleks mænd]]+Tabel1[[#This Row],[Fleks damer]]</f>
        <v>38</v>
      </c>
      <c r="T2597">
        <f>Tabel1[[#This Row],[Junior drenge]]+Tabel1[[#This Row],[Junior piger]]+Tabel1[[#This Row],[Junior drenge uden banetill.]]+Tabel1[[#This Row],[Junior piger uden banetill.]]+Tabel1[[#This Row],[Senior mænd]]+Tabel1[[#This Row],[Senior damer]]</f>
        <v>288</v>
      </c>
      <c r="U2597">
        <f>Tabel1[[#This Row],[Junior drenge]]+Tabel1[[#This Row],[Junior piger]]+Tabel1[[#This Row],[Junior drenge uden banetill.]]+Tabel1[[#This Row],[Junior piger uden banetill.]]+Tabel1[[#This Row],[Fleks drenge]]+Tabel1[[#This Row],[Fleks piger]]</f>
        <v>5</v>
      </c>
      <c r="V2597">
        <f>Tabel1[[#This Row],[Senior mænd]]+Tabel1[[#This Row],[Senior damer]]</f>
        <v>283</v>
      </c>
      <c r="W2597">
        <f>Tabel1[[#This Row],[Langdist mænd]]+Tabel1[[#This Row],[Langdist damer]]</f>
        <v>11</v>
      </c>
      <c r="X2597">
        <f>Tabel1[[#This Row],[I alt]]</f>
        <v>337</v>
      </c>
      <c r="Y2597">
        <f>Tabel1[[#This Row],[Passive]]</f>
        <v>4</v>
      </c>
      <c r="Z2597">
        <f>Tabel1[[#This Row],[Total Aktive]]+Tabel1[[#This Row],[Total Passive]]</f>
        <v>341</v>
      </c>
    </row>
    <row r="2598" spans="1:26" x14ac:dyDescent="0.2">
      <c r="A2598">
        <v>2024</v>
      </c>
      <c r="B2598">
        <v>37</v>
      </c>
      <c r="C2598" t="s">
        <v>37</v>
      </c>
      <c r="D2598">
        <v>88</v>
      </c>
      <c r="E2598">
        <v>37</v>
      </c>
      <c r="F2598">
        <v>43</v>
      </c>
      <c r="G2598">
        <v>13</v>
      </c>
      <c r="H2598">
        <v>659</v>
      </c>
      <c r="I2598">
        <v>313</v>
      </c>
      <c r="J2598">
        <v>4</v>
      </c>
      <c r="K2598">
        <v>0</v>
      </c>
      <c r="L2598">
        <v>332</v>
      </c>
      <c r="M2598">
        <v>199</v>
      </c>
      <c r="N2598">
        <v>0</v>
      </c>
      <c r="O2598" s="11">
        <v>0</v>
      </c>
      <c r="P2598" s="12">
        <f t="shared" si="8"/>
        <v>1688</v>
      </c>
      <c r="Q2598" s="7">
        <v>41</v>
      </c>
      <c r="R2598" t="str">
        <f>_xlfn.CONCAT(Tabel1[[#This Row],[KlubNr]]," - ",Tabel1[[#This Row],[Klubnavn]])</f>
        <v>37 - Søllerød Golfklub</v>
      </c>
      <c r="S2598">
        <f>Tabel1[[#This Row],[Fleks mænd]]+Tabel1[[#This Row],[Fleks damer]]</f>
        <v>531</v>
      </c>
      <c r="T2598">
        <f>Tabel1[[#This Row],[Junior drenge]]+Tabel1[[#This Row],[Junior piger]]+Tabel1[[#This Row],[Junior drenge uden banetill.]]+Tabel1[[#This Row],[Junior piger uden banetill.]]+Tabel1[[#This Row],[Senior mænd]]+Tabel1[[#This Row],[Senior damer]]</f>
        <v>1153</v>
      </c>
      <c r="U2598">
        <f>Tabel1[[#This Row],[Junior drenge]]+Tabel1[[#This Row],[Junior piger]]+Tabel1[[#This Row],[Junior drenge uden banetill.]]+Tabel1[[#This Row],[Junior piger uden banetill.]]+Tabel1[[#This Row],[Fleks drenge]]+Tabel1[[#This Row],[Fleks piger]]</f>
        <v>185</v>
      </c>
      <c r="V2598">
        <f>Tabel1[[#This Row],[Senior mænd]]+Tabel1[[#This Row],[Senior damer]]</f>
        <v>972</v>
      </c>
      <c r="W2598">
        <f>Tabel1[[#This Row],[Langdist mænd]]+Tabel1[[#This Row],[Langdist damer]]</f>
        <v>0</v>
      </c>
      <c r="X2598">
        <f>Tabel1[[#This Row],[I alt]]</f>
        <v>1688</v>
      </c>
      <c r="Y2598">
        <f>Tabel1[[#This Row],[Passive]]</f>
        <v>41</v>
      </c>
      <c r="Z2598">
        <f>Tabel1[[#This Row],[Total Aktive]]+Tabel1[[#This Row],[Total Passive]]</f>
        <v>1729</v>
      </c>
    </row>
    <row r="2599" spans="1:26" x14ac:dyDescent="0.2">
      <c r="A2599">
        <v>2024</v>
      </c>
      <c r="B2599">
        <v>906</v>
      </c>
      <c r="C2599" t="s">
        <v>213</v>
      </c>
      <c r="D2599">
        <v>0</v>
      </c>
      <c r="E2599">
        <v>0</v>
      </c>
      <c r="F2599">
        <v>0</v>
      </c>
      <c r="G2599">
        <v>0</v>
      </c>
      <c r="H2599">
        <v>108</v>
      </c>
      <c r="I2599">
        <v>35</v>
      </c>
      <c r="J2599">
        <v>0</v>
      </c>
      <c r="K2599">
        <v>0</v>
      </c>
      <c r="L2599">
        <v>31</v>
      </c>
      <c r="M2599">
        <v>6</v>
      </c>
      <c r="N2599">
        <v>3</v>
      </c>
      <c r="O2599" s="11">
        <v>3</v>
      </c>
      <c r="P2599" s="12">
        <f t="shared" si="8"/>
        <v>186</v>
      </c>
      <c r="Q2599" s="7">
        <v>0</v>
      </c>
      <c r="R2599" t="str">
        <f>_xlfn.CONCAT(Tabel1[[#This Row],[KlubNr]]," - ",Tabel1[[#This Row],[Klubnavn]])</f>
        <v>906 - Sølykke Golf</v>
      </c>
      <c r="S2599">
        <f>Tabel1[[#This Row],[Fleks mænd]]+Tabel1[[#This Row],[Fleks damer]]</f>
        <v>37</v>
      </c>
      <c r="T2599">
        <f>Tabel1[[#This Row],[Junior drenge]]+Tabel1[[#This Row],[Junior piger]]+Tabel1[[#This Row],[Junior drenge uden banetill.]]+Tabel1[[#This Row],[Junior piger uden banetill.]]+Tabel1[[#This Row],[Senior mænd]]+Tabel1[[#This Row],[Senior damer]]</f>
        <v>143</v>
      </c>
      <c r="U2599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599">
        <f>Tabel1[[#This Row],[Senior mænd]]+Tabel1[[#This Row],[Senior damer]]</f>
        <v>143</v>
      </c>
      <c r="W2599">
        <f>Tabel1[[#This Row],[Langdist mænd]]+Tabel1[[#This Row],[Langdist damer]]</f>
        <v>6</v>
      </c>
      <c r="X2599">
        <f>Tabel1[[#This Row],[I alt]]</f>
        <v>186</v>
      </c>
      <c r="Y2599">
        <f>Tabel1[[#This Row],[Passive]]</f>
        <v>0</v>
      </c>
      <c r="Z2599">
        <f>Tabel1[[#This Row],[Total Aktive]]+Tabel1[[#This Row],[Total Passive]]</f>
        <v>186</v>
      </c>
    </row>
    <row r="2600" spans="1:26" x14ac:dyDescent="0.2">
      <c r="A2600">
        <v>2024</v>
      </c>
      <c r="B2600">
        <v>51</v>
      </c>
      <c r="C2600" t="s">
        <v>96</v>
      </c>
      <c r="D2600">
        <v>19</v>
      </c>
      <c r="E2600">
        <v>4</v>
      </c>
      <c r="F2600">
        <v>7</v>
      </c>
      <c r="G2600">
        <v>1</v>
      </c>
      <c r="H2600">
        <v>465</v>
      </c>
      <c r="I2600">
        <v>191</v>
      </c>
      <c r="J2600">
        <v>0</v>
      </c>
      <c r="K2600">
        <v>0</v>
      </c>
      <c r="L2600">
        <v>80</v>
      </c>
      <c r="M2600">
        <v>33</v>
      </c>
      <c r="N2600">
        <v>5</v>
      </c>
      <c r="O2600" s="11">
        <v>0</v>
      </c>
      <c r="P2600" s="12">
        <f t="shared" si="8"/>
        <v>805</v>
      </c>
      <c r="Q2600" s="7">
        <v>67</v>
      </c>
      <c r="R2600" t="str">
        <f>_xlfn.CONCAT(Tabel1[[#This Row],[KlubNr]]," - ",Tabel1[[#This Row],[Klubnavn]])</f>
        <v>51 - Sønderborg Golfklub</v>
      </c>
      <c r="S2600">
        <f>Tabel1[[#This Row],[Fleks mænd]]+Tabel1[[#This Row],[Fleks damer]]</f>
        <v>113</v>
      </c>
      <c r="T2600">
        <f>Tabel1[[#This Row],[Junior drenge]]+Tabel1[[#This Row],[Junior piger]]+Tabel1[[#This Row],[Junior drenge uden banetill.]]+Tabel1[[#This Row],[Junior piger uden banetill.]]+Tabel1[[#This Row],[Senior mænd]]+Tabel1[[#This Row],[Senior damer]]</f>
        <v>687</v>
      </c>
      <c r="U2600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600">
        <f>Tabel1[[#This Row],[Senior mænd]]+Tabel1[[#This Row],[Senior damer]]</f>
        <v>656</v>
      </c>
      <c r="W2600">
        <f>Tabel1[[#This Row],[Langdist mænd]]+Tabel1[[#This Row],[Langdist damer]]</f>
        <v>5</v>
      </c>
      <c r="X2600">
        <f>Tabel1[[#This Row],[I alt]]</f>
        <v>805</v>
      </c>
      <c r="Y2600">
        <f>Tabel1[[#This Row],[Passive]]</f>
        <v>67</v>
      </c>
      <c r="Z2600">
        <f>Tabel1[[#This Row],[Total Aktive]]+Tabel1[[#This Row],[Total Passive]]</f>
        <v>872</v>
      </c>
    </row>
    <row r="2601" spans="1:26" x14ac:dyDescent="0.2">
      <c r="A2601">
        <v>2024</v>
      </c>
      <c r="B2601">
        <v>22</v>
      </c>
      <c r="C2601" t="s">
        <v>89</v>
      </c>
      <c r="D2601">
        <v>25</v>
      </c>
      <c r="E2601">
        <v>5</v>
      </c>
      <c r="F2601">
        <v>8</v>
      </c>
      <c r="G2601">
        <v>5</v>
      </c>
      <c r="H2601">
        <v>463</v>
      </c>
      <c r="I2601">
        <v>268</v>
      </c>
      <c r="J2601">
        <v>1</v>
      </c>
      <c r="K2601">
        <v>1</v>
      </c>
      <c r="L2601">
        <v>125</v>
      </c>
      <c r="M2601">
        <v>66</v>
      </c>
      <c r="N2601">
        <v>15</v>
      </c>
      <c r="O2601" s="11">
        <v>5</v>
      </c>
      <c r="P2601" s="12">
        <f t="shared" si="8"/>
        <v>987</v>
      </c>
      <c r="Q2601" s="7">
        <v>79</v>
      </c>
      <c r="R2601" t="str">
        <f>_xlfn.CONCAT(Tabel1[[#This Row],[KlubNr]]," - ",Tabel1[[#This Row],[Klubnavn]])</f>
        <v>22 - Sønderjyllands Golfklub</v>
      </c>
      <c r="S2601">
        <f>Tabel1[[#This Row],[Fleks mænd]]+Tabel1[[#This Row],[Fleks damer]]</f>
        <v>191</v>
      </c>
      <c r="T2601">
        <f>Tabel1[[#This Row],[Junior drenge]]+Tabel1[[#This Row],[Junior piger]]+Tabel1[[#This Row],[Junior drenge uden banetill.]]+Tabel1[[#This Row],[Junior piger uden banetill.]]+Tabel1[[#This Row],[Senior mænd]]+Tabel1[[#This Row],[Senior damer]]</f>
        <v>774</v>
      </c>
      <c r="U2601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2601">
        <f>Tabel1[[#This Row],[Senior mænd]]+Tabel1[[#This Row],[Senior damer]]</f>
        <v>731</v>
      </c>
      <c r="W2601">
        <f>Tabel1[[#This Row],[Langdist mænd]]+Tabel1[[#This Row],[Langdist damer]]</f>
        <v>20</v>
      </c>
      <c r="X2601">
        <f>Tabel1[[#This Row],[I alt]]</f>
        <v>987</v>
      </c>
      <c r="Y2601">
        <f>Tabel1[[#This Row],[Passive]]</f>
        <v>79</v>
      </c>
      <c r="Z2601">
        <f>Tabel1[[#This Row],[Total Aktive]]+Tabel1[[#This Row],[Total Passive]]</f>
        <v>1066</v>
      </c>
    </row>
    <row r="2602" spans="1:26" x14ac:dyDescent="0.2">
      <c r="A2602">
        <v>2024</v>
      </c>
      <c r="B2602">
        <v>87</v>
      </c>
      <c r="C2602" t="s">
        <v>110</v>
      </c>
      <c r="D2602">
        <v>18</v>
      </c>
      <c r="E2602">
        <v>2</v>
      </c>
      <c r="F2602">
        <v>18</v>
      </c>
      <c r="G2602">
        <v>2</v>
      </c>
      <c r="H2602">
        <v>522</v>
      </c>
      <c r="I2602">
        <v>146</v>
      </c>
      <c r="J2602">
        <v>0</v>
      </c>
      <c r="K2602">
        <v>0</v>
      </c>
      <c r="L2602">
        <v>57</v>
      </c>
      <c r="M2602">
        <v>26</v>
      </c>
      <c r="N2602">
        <v>8</v>
      </c>
      <c r="O2602" s="11">
        <v>3</v>
      </c>
      <c r="P2602" s="12">
        <f t="shared" si="8"/>
        <v>802</v>
      </c>
      <c r="Q2602" s="7">
        <v>36</v>
      </c>
      <c r="R2602" t="str">
        <f>_xlfn.CONCAT(Tabel1[[#This Row],[KlubNr]]," - ",Tabel1[[#This Row],[Klubnavn]])</f>
        <v>87 - Tange Sø Golfklub</v>
      </c>
      <c r="S2602">
        <f>Tabel1[[#This Row],[Fleks mænd]]+Tabel1[[#This Row],[Fleks damer]]</f>
        <v>83</v>
      </c>
      <c r="T2602">
        <f>Tabel1[[#This Row],[Junior drenge]]+Tabel1[[#This Row],[Junior piger]]+Tabel1[[#This Row],[Junior drenge uden banetill.]]+Tabel1[[#This Row],[Junior piger uden banetill.]]+Tabel1[[#This Row],[Senior mænd]]+Tabel1[[#This Row],[Senior damer]]</f>
        <v>708</v>
      </c>
      <c r="U2602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2602">
        <f>Tabel1[[#This Row],[Senior mænd]]+Tabel1[[#This Row],[Senior damer]]</f>
        <v>668</v>
      </c>
      <c r="W2602">
        <f>Tabel1[[#This Row],[Langdist mænd]]+Tabel1[[#This Row],[Langdist damer]]</f>
        <v>11</v>
      </c>
      <c r="X2602">
        <f>Tabel1[[#This Row],[I alt]]</f>
        <v>802</v>
      </c>
      <c r="Y2602">
        <f>Tabel1[[#This Row],[Passive]]</f>
        <v>36</v>
      </c>
      <c r="Z2602">
        <f>Tabel1[[#This Row],[Total Aktive]]+Tabel1[[#This Row],[Total Passive]]</f>
        <v>838</v>
      </c>
    </row>
    <row r="2603" spans="1:26" x14ac:dyDescent="0.2">
      <c r="A2603">
        <v>2024</v>
      </c>
      <c r="B2603">
        <v>188</v>
      </c>
      <c r="C2603" t="s">
        <v>191</v>
      </c>
      <c r="D2603">
        <v>61</v>
      </c>
      <c r="E2603">
        <v>6</v>
      </c>
      <c r="F2603">
        <v>11</v>
      </c>
      <c r="G2603">
        <v>13</v>
      </c>
      <c r="H2603">
        <v>816</v>
      </c>
      <c r="I2603">
        <v>179</v>
      </c>
      <c r="J2603">
        <v>0</v>
      </c>
      <c r="K2603">
        <v>0</v>
      </c>
      <c r="L2603">
        <v>0</v>
      </c>
      <c r="M2603">
        <v>0</v>
      </c>
      <c r="N2603">
        <v>1</v>
      </c>
      <c r="O2603" s="11">
        <v>1</v>
      </c>
      <c r="P2603" s="12">
        <f t="shared" si="8"/>
        <v>1088</v>
      </c>
      <c r="Q2603" s="7">
        <v>52</v>
      </c>
      <c r="R2603" t="str">
        <f>_xlfn.CONCAT(Tabel1[[#This Row],[KlubNr]]," - ",Tabel1[[#This Row],[Klubnavn]])</f>
        <v>188 - The Scandinavian Golf Club</v>
      </c>
      <c r="S2603">
        <f>Tabel1[[#This Row],[Fleks mænd]]+Tabel1[[#This Row],[Fleks damer]]</f>
        <v>0</v>
      </c>
      <c r="T2603">
        <f>Tabel1[[#This Row],[Junior drenge]]+Tabel1[[#This Row],[Junior piger]]+Tabel1[[#This Row],[Junior drenge uden banetill.]]+Tabel1[[#This Row],[Junior piger uden banetill.]]+Tabel1[[#This Row],[Senior mænd]]+Tabel1[[#This Row],[Senior damer]]</f>
        <v>1086</v>
      </c>
      <c r="U2603">
        <f>Tabel1[[#This Row],[Junior drenge]]+Tabel1[[#This Row],[Junior piger]]+Tabel1[[#This Row],[Junior drenge uden banetill.]]+Tabel1[[#This Row],[Junior piger uden banetill.]]+Tabel1[[#This Row],[Fleks drenge]]+Tabel1[[#This Row],[Fleks piger]]</f>
        <v>91</v>
      </c>
      <c r="V2603">
        <f>Tabel1[[#This Row],[Senior mænd]]+Tabel1[[#This Row],[Senior damer]]</f>
        <v>995</v>
      </c>
      <c r="W2603">
        <f>Tabel1[[#This Row],[Langdist mænd]]+Tabel1[[#This Row],[Langdist damer]]</f>
        <v>2</v>
      </c>
      <c r="X2603">
        <f>Tabel1[[#This Row],[I alt]]</f>
        <v>1088</v>
      </c>
      <c r="Y2603">
        <f>Tabel1[[#This Row],[Passive]]</f>
        <v>52</v>
      </c>
      <c r="Z2603">
        <f>Tabel1[[#This Row],[Total Aktive]]+Tabel1[[#This Row],[Total Passive]]</f>
        <v>1140</v>
      </c>
    </row>
    <row r="2604" spans="1:26" x14ac:dyDescent="0.2">
      <c r="A2604">
        <v>2024</v>
      </c>
      <c r="B2604">
        <v>173</v>
      </c>
      <c r="C2604" t="s">
        <v>168</v>
      </c>
      <c r="D2604">
        <v>6</v>
      </c>
      <c r="E2604">
        <v>2</v>
      </c>
      <c r="F2604">
        <v>1</v>
      </c>
      <c r="G2604">
        <v>2</v>
      </c>
      <c r="H2604">
        <v>305</v>
      </c>
      <c r="I2604">
        <v>142</v>
      </c>
      <c r="J2604">
        <v>0</v>
      </c>
      <c r="K2604">
        <v>0</v>
      </c>
      <c r="L2604">
        <v>14</v>
      </c>
      <c r="M2604">
        <v>7</v>
      </c>
      <c r="N2604">
        <v>11</v>
      </c>
      <c r="O2604" s="11">
        <v>2</v>
      </c>
      <c r="P2604" s="12">
        <f t="shared" si="8"/>
        <v>492</v>
      </c>
      <c r="Q2604" s="7">
        <v>13</v>
      </c>
      <c r="R2604" t="str">
        <f>_xlfn.CONCAT(Tabel1[[#This Row],[KlubNr]]," - ",Tabel1[[#This Row],[Klubnavn]])</f>
        <v>173 - Tollundgaard Golfklub</v>
      </c>
      <c r="S2604">
        <f>Tabel1[[#This Row],[Fleks mænd]]+Tabel1[[#This Row],[Fleks damer]]</f>
        <v>21</v>
      </c>
      <c r="T2604">
        <f>Tabel1[[#This Row],[Junior drenge]]+Tabel1[[#This Row],[Junior piger]]+Tabel1[[#This Row],[Junior drenge uden banetill.]]+Tabel1[[#This Row],[Junior piger uden banetill.]]+Tabel1[[#This Row],[Senior mænd]]+Tabel1[[#This Row],[Senior damer]]</f>
        <v>458</v>
      </c>
      <c r="U2604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2604">
        <f>Tabel1[[#This Row],[Senior mænd]]+Tabel1[[#This Row],[Senior damer]]</f>
        <v>447</v>
      </c>
      <c r="W2604">
        <f>Tabel1[[#This Row],[Langdist mænd]]+Tabel1[[#This Row],[Langdist damer]]</f>
        <v>13</v>
      </c>
      <c r="X2604">
        <f>Tabel1[[#This Row],[I alt]]</f>
        <v>492</v>
      </c>
      <c r="Y2604">
        <f>Tabel1[[#This Row],[Passive]]</f>
        <v>13</v>
      </c>
      <c r="Z2604">
        <f>Tabel1[[#This Row],[Total Aktive]]+Tabel1[[#This Row],[Total Passive]]</f>
        <v>505</v>
      </c>
    </row>
    <row r="2605" spans="1:26" x14ac:dyDescent="0.2">
      <c r="A2605">
        <v>2024</v>
      </c>
      <c r="B2605">
        <v>97</v>
      </c>
      <c r="C2605" t="s">
        <v>65</v>
      </c>
      <c r="D2605">
        <v>28</v>
      </c>
      <c r="E2605">
        <v>9</v>
      </c>
      <c r="F2605">
        <v>0</v>
      </c>
      <c r="G2605">
        <v>0</v>
      </c>
      <c r="H2605">
        <v>566</v>
      </c>
      <c r="I2605">
        <v>209</v>
      </c>
      <c r="J2605">
        <v>5</v>
      </c>
      <c r="K2605">
        <v>0</v>
      </c>
      <c r="L2605">
        <v>177</v>
      </c>
      <c r="M2605">
        <v>125</v>
      </c>
      <c r="N2605">
        <v>10</v>
      </c>
      <c r="O2605" s="11">
        <v>5</v>
      </c>
      <c r="P2605" s="12">
        <f t="shared" si="8"/>
        <v>1134</v>
      </c>
      <c r="Q2605" s="7">
        <v>86</v>
      </c>
      <c r="R2605" t="str">
        <f>_xlfn.CONCAT(Tabel1[[#This Row],[KlubNr]]," - ",Tabel1[[#This Row],[Klubnavn]])</f>
        <v>97 - Trehøje Golfklub</v>
      </c>
      <c r="S2605">
        <f>Tabel1[[#This Row],[Fleks mænd]]+Tabel1[[#This Row],[Fleks damer]]</f>
        <v>302</v>
      </c>
      <c r="T2605">
        <f>Tabel1[[#This Row],[Junior drenge]]+Tabel1[[#This Row],[Junior piger]]+Tabel1[[#This Row],[Junior drenge uden banetill.]]+Tabel1[[#This Row],[Junior piger uden banetill.]]+Tabel1[[#This Row],[Senior mænd]]+Tabel1[[#This Row],[Senior damer]]</f>
        <v>812</v>
      </c>
      <c r="U2605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2605">
        <f>Tabel1[[#This Row],[Senior mænd]]+Tabel1[[#This Row],[Senior damer]]</f>
        <v>775</v>
      </c>
      <c r="W2605">
        <f>Tabel1[[#This Row],[Langdist mænd]]+Tabel1[[#This Row],[Langdist damer]]</f>
        <v>15</v>
      </c>
      <c r="X2605">
        <f>Tabel1[[#This Row],[I alt]]</f>
        <v>1134</v>
      </c>
      <c r="Y2605">
        <f>Tabel1[[#This Row],[Passive]]</f>
        <v>86</v>
      </c>
      <c r="Z2605">
        <f>Tabel1[[#This Row],[Total Aktive]]+Tabel1[[#This Row],[Total Passive]]</f>
        <v>1220</v>
      </c>
    </row>
    <row r="2606" spans="1:26" x14ac:dyDescent="0.2">
      <c r="A2606">
        <v>2024</v>
      </c>
      <c r="B2606">
        <v>152</v>
      </c>
      <c r="C2606" t="s">
        <v>108</v>
      </c>
      <c r="D2606">
        <v>56</v>
      </c>
      <c r="E2606">
        <v>9</v>
      </c>
      <c r="F2606">
        <v>3</v>
      </c>
      <c r="G2606">
        <v>0</v>
      </c>
      <c r="H2606">
        <v>581</v>
      </c>
      <c r="I2606">
        <v>151</v>
      </c>
      <c r="J2606">
        <v>1</v>
      </c>
      <c r="K2606">
        <v>0</v>
      </c>
      <c r="L2606">
        <v>380</v>
      </c>
      <c r="M2606">
        <v>158</v>
      </c>
      <c r="N2606">
        <v>10</v>
      </c>
      <c r="O2606" s="11">
        <v>2</v>
      </c>
      <c r="P2606" s="12">
        <f t="shared" si="8"/>
        <v>1351</v>
      </c>
      <c r="Q2606" s="7">
        <v>47</v>
      </c>
      <c r="R2606" t="str">
        <f>_xlfn.CONCAT(Tabel1[[#This Row],[KlubNr]]," - ",Tabel1[[#This Row],[Klubnavn]])</f>
        <v>152 - Trelleborg Golfklub Slagelse</v>
      </c>
      <c r="S2606">
        <f>Tabel1[[#This Row],[Fleks mænd]]+Tabel1[[#This Row],[Fleks damer]]</f>
        <v>538</v>
      </c>
      <c r="T2606">
        <f>Tabel1[[#This Row],[Junior drenge]]+Tabel1[[#This Row],[Junior piger]]+Tabel1[[#This Row],[Junior drenge uden banetill.]]+Tabel1[[#This Row],[Junior piger uden banetill.]]+Tabel1[[#This Row],[Senior mænd]]+Tabel1[[#This Row],[Senior damer]]</f>
        <v>800</v>
      </c>
      <c r="U2606">
        <f>Tabel1[[#This Row],[Junior drenge]]+Tabel1[[#This Row],[Junior piger]]+Tabel1[[#This Row],[Junior drenge uden banetill.]]+Tabel1[[#This Row],[Junior piger uden banetill.]]+Tabel1[[#This Row],[Fleks drenge]]+Tabel1[[#This Row],[Fleks piger]]</f>
        <v>69</v>
      </c>
      <c r="V2606">
        <f>Tabel1[[#This Row],[Senior mænd]]+Tabel1[[#This Row],[Senior damer]]</f>
        <v>732</v>
      </c>
      <c r="W2606">
        <f>Tabel1[[#This Row],[Langdist mænd]]+Tabel1[[#This Row],[Langdist damer]]</f>
        <v>12</v>
      </c>
      <c r="X2606">
        <f>Tabel1[[#This Row],[I alt]]</f>
        <v>1351</v>
      </c>
      <c r="Y2606">
        <f>Tabel1[[#This Row],[Passive]]</f>
        <v>47</v>
      </c>
      <c r="Z2606">
        <f>Tabel1[[#This Row],[Total Aktive]]+Tabel1[[#This Row],[Total Passive]]</f>
        <v>1398</v>
      </c>
    </row>
    <row r="2607" spans="1:26" x14ac:dyDescent="0.2">
      <c r="A2607">
        <v>2024</v>
      </c>
      <c r="B2607">
        <v>201</v>
      </c>
      <c r="C2607" t="s">
        <v>39</v>
      </c>
      <c r="D2607">
        <v>1</v>
      </c>
      <c r="E2607">
        <v>0</v>
      </c>
      <c r="F2607">
        <v>0</v>
      </c>
      <c r="G2607">
        <v>0</v>
      </c>
      <c r="H2607">
        <v>221</v>
      </c>
      <c r="I2607">
        <v>113</v>
      </c>
      <c r="J2607">
        <v>0</v>
      </c>
      <c r="K2607">
        <v>0</v>
      </c>
      <c r="L2607">
        <v>163</v>
      </c>
      <c r="M2607">
        <v>34</v>
      </c>
      <c r="N2607">
        <v>0</v>
      </c>
      <c r="O2607" s="11">
        <v>0</v>
      </c>
      <c r="P2607" s="12">
        <f t="shared" si="8"/>
        <v>532</v>
      </c>
      <c r="Q2607" s="7">
        <v>5</v>
      </c>
      <c r="R2607" t="str">
        <f>_xlfn.CONCAT(Tabel1[[#This Row],[KlubNr]]," - ",Tabel1[[#This Row],[Klubnavn]])</f>
        <v>201 - Tullamore Golf Club</v>
      </c>
      <c r="S2607">
        <f>Tabel1[[#This Row],[Fleks mænd]]+Tabel1[[#This Row],[Fleks damer]]</f>
        <v>197</v>
      </c>
      <c r="T2607">
        <f>Tabel1[[#This Row],[Junior drenge]]+Tabel1[[#This Row],[Junior piger]]+Tabel1[[#This Row],[Junior drenge uden banetill.]]+Tabel1[[#This Row],[Junior piger uden banetill.]]+Tabel1[[#This Row],[Senior mænd]]+Tabel1[[#This Row],[Senior damer]]</f>
        <v>335</v>
      </c>
      <c r="U2607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607">
        <f>Tabel1[[#This Row],[Senior mænd]]+Tabel1[[#This Row],[Senior damer]]</f>
        <v>334</v>
      </c>
      <c r="W2607">
        <f>Tabel1[[#This Row],[Langdist mænd]]+Tabel1[[#This Row],[Langdist damer]]</f>
        <v>0</v>
      </c>
      <c r="X2607">
        <f>Tabel1[[#This Row],[I alt]]</f>
        <v>532</v>
      </c>
      <c r="Y2607">
        <f>Tabel1[[#This Row],[Passive]]</f>
        <v>5</v>
      </c>
      <c r="Z2607">
        <f>Tabel1[[#This Row],[Total Aktive]]+Tabel1[[#This Row],[Total Passive]]</f>
        <v>537</v>
      </c>
    </row>
    <row r="2608" spans="1:26" x14ac:dyDescent="0.2">
      <c r="A2608">
        <v>2024</v>
      </c>
      <c r="B2608">
        <v>88</v>
      </c>
      <c r="C2608" t="s">
        <v>153</v>
      </c>
      <c r="D2608">
        <v>9</v>
      </c>
      <c r="E2608">
        <v>1</v>
      </c>
      <c r="F2608">
        <v>1</v>
      </c>
      <c r="G2608">
        <v>0</v>
      </c>
      <c r="H2608">
        <v>371</v>
      </c>
      <c r="I2608">
        <v>125</v>
      </c>
      <c r="J2608">
        <v>0</v>
      </c>
      <c r="K2608">
        <v>0</v>
      </c>
      <c r="L2608">
        <v>41</v>
      </c>
      <c r="M2608">
        <v>26</v>
      </c>
      <c r="N2608">
        <v>19</v>
      </c>
      <c r="O2608" s="11">
        <v>5</v>
      </c>
      <c r="P2608" s="12">
        <f t="shared" si="8"/>
        <v>598</v>
      </c>
      <c r="Q2608" s="7">
        <v>49</v>
      </c>
      <c r="R2608" t="str">
        <f>_xlfn.CONCAT(Tabel1[[#This Row],[KlubNr]]," - ",Tabel1[[#This Row],[Klubnavn]])</f>
        <v>88 - Tønder Golf Klub</v>
      </c>
      <c r="S2608">
        <f>Tabel1[[#This Row],[Fleks mænd]]+Tabel1[[#This Row],[Fleks damer]]</f>
        <v>67</v>
      </c>
      <c r="T2608">
        <f>Tabel1[[#This Row],[Junior drenge]]+Tabel1[[#This Row],[Junior piger]]+Tabel1[[#This Row],[Junior drenge uden banetill.]]+Tabel1[[#This Row],[Junior piger uden banetill.]]+Tabel1[[#This Row],[Senior mænd]]+Tabel1[[#This Row],[Senior damer]]</f>
        <v>507</v>
      </c>
      <c r="U2608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2608">
        <f>Tabel1[[#This Row],[Senior mænd]]+Tabel1[[#This Row],[Senior damer]]</f>
        <v>496</v>
      </c>
      <c r="W2608">
        <f>Tabel1[[#This Row],[Langdist mænd]]+Tabel1[[#This Row],[Langdist damer]]</f>
        <v>24</v>
      </c>
      <c r="X2608">
        <f>Tabel1[[#This Row],[I alt]]</f>
        <v>598</v>
      </c>
      <c r="Y2608">
        <f>Tabel1[[#This Row],[Passive]]</f>
        <v>49</v>
      </c>
      <c r="Z2608">
        <f>Tabel1[[#This Row],[Total Aktive]]+Tabel1[[#This Row],[Total Passive]]</f>
        <v>647</v>
      </c>
    </row>
    <row r="2609" spans="1:26" x14ac:dyDescent="0.2">
      <c r="A2609">
        <v>2024</v>
      </c>
      <c r="B2609">
        <v>151</v>
      </c>
      <c r="C2609" t="s">
        <v>94</v>
      </c>
      <c r="D2609">
        <v>26</v>
      </c>
      <c r="E2609">
        <v>6</v>
      </c>
      <c r="F2609">
        <v>29</v>
      </c>
      <c r="G2609">
        <v>11</v>
      </c>
      <c r="H2609">
        <v>461</v>
      </c>
      <c r="I2609">
        <v>109</v>
      </c>
      <c r="J2609">
        <v>2</v>
      </c>
      <c r="K2609">
        <v>0</v>
      </c>
      <c r="L2609">
        <v>1586</v>
      </c>
      <c r="M2609">
        <v>315</v>
      </c>
      <c r="N2609">
        <v>0</v>
      </c>
      <c r="O2609" s="11">
        <v>0</v>
      </c>
      <c r="P2609" s="12">
        <f t="shared" si="8"/>
        <v>2545</v>
      </c>
      <c r="Q2609" s="7">
        <v>28</v>
      </c>
      <c r="R2609" t="str">
        <f>_xlfn.CONCAT(Tabel1[[#This Row],[KlubNr]]," - ",Tabel1[[#This Row],[Klubnavn]])</f>
        <v>151 - Vallø Golfklub</v>
      </c>
      <c r="S2609">
        <f>Tabel1[[#This Row],[Fleks mænd]]+Tabel1[[#This Row],[Fleks damer]]</f>
        <v>1901</v>
      </c>
      <c r="T2609">
        <f>Tabel1[[#This Row],[Junior drenge]]+Tabel1[[#This Row],[Junior piger]]+Tabel1[[#This Row],[Junior drenge uden banetill.]]+Tabel1[[#This Row],[Junior piger uden banetill.]]+Tabel1[[#This Row],[Senior mænd]]+Tabel1[[#This Row],[Senior damer]]</f>
        <v>642</v>
      </c>
      <c r="U2609">
        <f>Tabel1[[#This Row],[Junior drenge]]+Tabel1[[#This Row],[Junior piger]]+Tabel1[[#This Row],[Junior drenge uden banetill.]]+Tabel1[[#This Row],[Junior piger uden banetill.]]+Tabel1[[#This Row],[Fleks drenge]]+Tabel1[[#This Row],[Fleks piger]]</f>
        <v>74</v>
      </c>
      <c r="V2609">
        <f>Tabel1[[#This Row],[Senior mænd]]+Tabel1[[#This Row],[Senior damer]]</f>
        <v>570</v>
      </c>
      <c r="W2609">
        <f>Tabel1[[#This Row],[Langdist mænd]]+Tabel1[[#This Row],[Langdist damer]]</f>
        <v>0</v>
      </c>
      <c r="X2609">
        <f>Tabel1[[#This Row],[I alt]]</f>
        <v>2545</v>
      </c>
      <c r="Y2609">
        <f>Tabel1[[#This Row],[Passive]]</f>
        <v>28</v>
      </c>
      <c r="Z2609">
        <f>Tabel1[[#This Row],[Total Aktive]]+Tabel1[[#This Row],[Total Passive]]</f>
        <v>2573</v>
      </c>
    </row>
    <row r="2610" spans="1:26" x14ac:dyDescent="0.2">
      <c r="A2610">
        <v>2024</v>
      </c>
      <c r="B2610">
        <v>82</v>
      </c>
      <c r="C2610" t="s">
        <v>82</v>
      </c>
      <c r="D2610">
        <v>30</v>
      </c>
      <c r="E2610">
        <v>11</v>
      </c>
      <c r="F2610">
        <v>1</v>
      </c>
      <c r="G2610">
        <v>0</v>
      </c>
      <c r="H2610">
        <v>537</v>
      </c>
      <c r="I2610">
        <v>259</v>
      </c>
      <c r="J2610">
        <v>0</v>
      </c>
      <c r="K2610">
        <v>0</v>
      </c>
      <c r="L2610">
        <v>98</v>
      </c>
      <c r="M2610">
        <v>45</v>
      </c>
      <c r="N2610">
        <v>4</v>
      </c>
      <c r="O2610" s="11">
        <v>2</v>
      </c>
      <c r="P2610" s="12">
        <f t="shared" si="8"/>
        <v>987</v>
      </c>
      <c r="Q2610" s="7">
        <v>57</v>
      </c>
      <c r="R2610" t="str">
        <f>_xlfn.CONCAT(Tabel1[[#This Row],[KlubNr]]," - ",Tabel1[[#This Row],[Klubnavn]])</f>
        <v>82 - Varde Golfklub</v>
      </c>
      <c r="S2610">
        <f>Tabel1[[#This Row],[Fleks mænd]]+Tabel1[[#This Row],[Fleks damer]]</f>
        <v>143</v>
      </c>
      <c r="T2610">
        <f>Tabel1[[#This Row],[Junior drenge]]+Tabel1[[#This Row],[Junior piger]]+Tabel1[[#This Row],[Junior drenge uden banetill.]]+Tabel1[[#This Row],[Junior piger uden banetill.]]+Tabel1[[#This Row],[Senior mænd]]+Tabel1[[#This Row],[Senior damer]]</f>
        <v>838</v>
      </c>
      <c r="U2610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2610">
        <f>Tabel1[[#This Row],[Senior mænd]]+Tabel1[[#This Row],[Senior damer]]</f>
        <v>796</v>
      </c>
      <c r="W2610">
        <f>Tabel1[[#This Row],[Langdist mænd]]+Tabel1[[#This Row],[Langdist damer]]</f>
        <v>6</v>
      </c>
      <c r="X2610">
        <f>Tabel1[[#This Row],[I alt]]</f>
        <v>987</v>
      </c>
      <c r="Y2610">
        <f>Tabel1[[#This Row],[Passive]]</f>
        <v>57</v>
      </c>
      <c r="Z2610">
        <f>Tabel1[[#This Row],[Total Aktive]]+Tabel1[[#This Row],[Total Passive]]</f>
        <v>1044</v>
      </c>
    </row>
    <row r="2611" spans="1:26" x14ac:dyDescent="0.2">
      <c r="A2611">
        <v>2024</v>
      </c>
      <c r="B2611">
        <v>100</v>
      </c>
      <c r="C2611" t="s">
        <v>83</v>
      </c>
      <c r="D2611">
        <v>25</v>
      </c>
      <c r="E2611">
        <v>1</v>
      </c>
      <c r="F2611">
        <v>4</v>
      </c>
      <c r="G2611">
        <v>2</v>
      </c>
      <c r="H2611">
        <v>413</v>
      </c>
      <c r="I2611">
        <v>130</v>
      </c>
      <c r="J2611">
        <v>0</v>
      </c>
      <c r="K2611">
        <v>0</v>
      </c>
      <c r="L2611">
        <v>172</v>
      </c>
      <c r="M2611">
        <v>64</v>
      </c>
      <c r="N2611">
        <v>0</v>
      </c>
      <c r="O2611" s="11">
        <v>0</v>
      </c>
      <c r="P2611" s="12">
        <f t="shared" si="8"/>
        <v>811</v>
      </c>
      <c r="Q2611" s="7">
        <v>1</v>
      </c>
      <c r="R2611" t="str">
        <f>_xlfn.CONCAT(Tabel1[[#This Row],[KlubNr]]," - ",Tabel1[[#This Row],[Klubnavn]])</f>
        <v>100 - Vejen Golfklub</v>
      </c>
      <c r="S2611">
        <f>Tabel1[[#This Row],[Fleks mænd]]+Tabel1[[#This Row],[Fleks damer]]</f>
        <v>236</v>
      </c>
      <c r="T2611">
        <f>Tabel1[[#This Row],[Junior drenge]]+Tabel1[[#This Row],[Junior piger]]+Tabel1[[#This Row],[Junior drenge uden banetill.]]+Tabel1[[#This Row],[Junior piger uden banetill.]]+Tabel1[[#This Row],[Senior mænd]]+Tabel1[[#This Row],[Senior damer]]</f>
        <v>575</v>
      </c>
      <c r="U2611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2611">
        <f>Tabel1[[#This Row],[Senior mænd]]+Tabel1[[#This Row],[Senior damer]]</f>
        <v>543</v>
      </c>
      <c r="W2611">
        <f>Tabel1[[#This Row],[Langdist mænd]]+Tabel1[[#This Row],[Langdist damer]]</f>
        <v>0</v>
      </c>
      <c r="X2611">
        <f>Tabel1[[#This Row],[I alt]]</f>
        <v>811</v>
      </c>
      <c r="Y2611">
        <f>Tabel1[[#This Row],[Passive]]</f>
        <v>1</v>
      </c>
      <c r="Z2611">
        <f>Tabel1[[#This Row],[Total Aktive]]+Tabel1[[#This Row],[Total Passive]]</f>
        <v>812</v>
      </c>
    </row>
    <row r="2612" spans="1:26" x14ac:dyDescent="0.2">
      <c r="A2612">
        <v>2024</v>
      </c>
      <c r="B2612">
        <v>27</v>
      </c>
      <c r="C2612" t="s">
        <v>35</v>
      </c>
      <c r="D2612">
        <v>35</v>
      </c>
      <c r="E2612">
        <v>5</v>
      </c>
      <c r="F2612">
        <v>35</v>
      </c>
      <c r="G2612">
        <v>8</v>
      </c>
      <c r="H2612">
        <v>866</v>
      </c>
      <c r="I2612">
        <v>348</v>
      </c>
      <c r="J2612">
        <v>3</v>
      </c>
      <c r="K2612">
        <v>0</v>
      </c>
      <c r="L2612">
        <v>203</v>
      </c>
      <c r="M2612">
        <v>109</v>
      </c>
      <c r="N2612">
        <v>7</v>
      </c>
      <c r="O2612" s="11">
        <v>3</v>
      </c>
      <c r="P2612" s="12">
        <f t="shared" si="8"/>
        <v>1622</v>
      </c>
      <c r="Q2612" s="7">
        <v>41</v>
      </c>
      <c r="R2612" t="str">
        <f>_xlfn.CONCAT(Tabel1[[#This Row],[KlubNr]]," - ",Tabel1[[#This Row],[Klubnavn]])</f>
        <v>27 - Vejle Golf Club</v>
      </c>
      <c r="S2612">
        <f>Tabel1[[#This Row],[Fleks mænd]]+Tabel1[[#This Row],[Fleks damer]]</f>
        <v>312</v>
      </c>
      <c r="T2612">
        <f>Tabel1[[#This Row],[Junior drenge]]+Tabel1[[#This Row],[Junior piger]]+Tabel1[[#This Row],[Junior drenge uden banetill.]]+Tabel1[[#This Row],[Junior piger uden banetill.]]+Tabel1[[#This Row],[Senior mænd]]+Tabel1[[#This Row],[Senior damer]]</f>
        <v>1297</v>
      </c>
      <c r="U2612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2612">
        <f>Tabel1[[#This Row],[Senior mænd]]+Tabel1[[#This Row],[Senior damer]]</f>
        <v>1214</v>
      </c>
      <c r="W2612">
        <f>Tabel1[[#This Row],[Langdist mænd]]+Tabel1[[#This Row],[Langdist damer]]</f>
        <v>10</v>
      </c>
      <c r="X2612">
        <f>Tabel1[[#This Row],[I alt]]</f>
        <v>1622</v>
      </c>
      <c r="Y2612">
        <f>Tabel1[[#This Row],[Passive]]</f>
        <v>41</v>
      </c>
      <c r="Z2612">
        <f>Tabel1[[#This Row],[Total Aktive]]+Tabel1[[#This Row],[Total Passive]]</f>
        <v>1663</v>
      </c>
    </row>
    <row r="2613" spans="1:26" x14ac:dyDescent="0.2">
      <c r="A2613">
        <v>2024</v>
      </c>
      <c r="B2613">
        <v>43</v>
      </c>
      <c r="C2613" t="s">
        <v>122</v>
      </c>
      <c r="D2613">
        <v>13</v>
      </c>
      <c r="E2613">
        <v>1</v>
      </c>
      <c r="F2613">
        <v>0</v>
      </c>
      <c r="G2613">
        <v>0</v>
      </c>
      <c r="H2613">
        <v>268</v>
      </c>
      <c r="I2613">
        <v>129</v>
      </c>
      <c r="J2613">
        <v>0</v>
      </c>
      <c r="K2613">
        <v>0</v>
      </c>
      <c r="L2613">
        <v>125</v>
      </c>
      <c r="M2613">
        <v>30</v>
      </c>
      <c r="N2613">
        <v>2</v>
      </c>
      <c r="O2613" s="11">
        <v>2</v>
      </c>
      <c r="P2613" s="12">
        <f t="shared" si="8"/>
        <v>570</v>
      </c>
      <c r="Q2613" s="7">
        <v>29</v>
      </c>
      <c r="R2613" t="str">
        <f>_xlfn.CONCAT(Tabel1[[#This Row],[KlubNr]]," - ",Tabel1[[#This Row],[Klubnavn]])</f>
        <v>43 - Vestfyns Golfklub</v>
      </c>
      <c r="S2613">
        <f>Tabel1[[#This Row],[Fleks mænd]]+Tabel1[[#This Row],[Fleks damer]]</f>
        <v>155</v>
      </c>
      <c r="T2613">
        <f>Tabel1[[#This Row],[Junior drenge]]+Tabel1[[#This Row],[Junior piger]]+Tabel1[[#This Row],[Junior drenge uden banetill.]]+Tabel1[[#This Row],[Junior piger uden banetill.]]+Tabel1[[#This Row],[Senior mænd]]+Tabel1[[#This Row],[Senior damer]]</f>
        <v>411</v>
      </c>
      <c r="U2613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2613">
        <f>Tabel1[[#This Row],[Senior mænd]]+Tabel1[[#This Row],[Senior damer]]</f>
        <v>397</v>
      </c>
      <c r="W2613">
        <f>Tabel1[[#This Row],[Langdist mænd]]+Tabel1[[#This Row],[Langdist damer]]</f>
        <v>4</v>
      </c>
      <c r="X2613">
        <f>Tabel1[[#This Row],[I alt]]</f>
        <v>570</v>
      </c>
      <c r="Y2613">
        <f>Tabel1[[#This Row],[Passive]]</f>
        <v>29</v>
      </c>
      <c r="Z2613">
        <f>Tabel1[[#This Row],[Total Aktive]]+Tabel1[[#This Row],[Total Passive]]</f>
        <v>599</v>
      </c>
    </row>
    <row r="2614" spans="1:26" x14ac:dyDescent="0.2">
      <c r="A2614">
        <v>2024</v>
      </c>
      <c r="B2614">
        <v>39</v>
      </c>
      <c r="C2614" t="s">
        <v>54</v>
      </c>
      <c r="D2614">
        <v>43</v>
      </c>
      <c r="E2614">
        <v>10</v>
      </c>
      <c r="F2614">
        <v>36</v>
      </c>
      <c r="G2614">
        <v>5</v>
      </c>
      <c r="H2614">
        <v>576</v>
      </c>
      <c r="I2614">
        <v>192</v>
      </c>
      <c r="J2614">
        <v>0</v>
      </c>
      <c r="K2614">
        <v>0</v>
      </c>
      <c r="L2614">
        <v>303</v>
      </c>
      <c r="M2614">
        <v>183</v>
      </c>
      <c r="N2614">
        <v>30</v>
      </c>
      <c r="O2614" s="11">
        <v>14</v>
      </c>
      <c r="P2614" s="12">
        <f t="shared" si="8"/>
        <v>1392</v>
      </c>
      <c r="Q2614" s="7">
        <v>40</v>
      </c>
      <c r="R2614" t="str">
        <f>_xlfn.CONCAT(Tabel1[[#This Row],[KlubNr]]," - ",Tabel1[[#This Row],[Klubnavn]])</f>
        <v>39 - Viborg Golfklub</v>
      </c>
      <c r="S2614">
        <f>Tabel1[[#This Row],[Fleks mænd]]+Tabel1[[#This Row],[Fleks damer]]</f>
        <v>486</v>
      </c>
      <c r="T2614">
        <f>Tabel1[[#This Row],[Junior drenge]]+Tabel1[[#This Row],[Junior piger]]+Tabel1[[#This Row],[Junior drenge uden banetill.]]+Tabel1[[#This Row],[Junior piger uden banetill.]]+Tabel1[[#This Row],[Senior mænd]]+Tabel1[[#This Row],[Senior damer]]</f>
        <v>862</v>
      </c>
      <c r="U2614">
        <f>Tabel1[[#This Row],[Junior drenge]]+Tabel1[[#This Row],[Junior piger]]+Tabel1[[#This Row],[Junior drenge uden banetill.]]+Tabel1[[#This Row],[Junior piger uden banetill.]]+Tabel1[[#This Row],[Fleks drenge]]+Tabel1[[#This Row],[Fleks piger]]</f>
        <v>94</v>
      </c>
      <c r="V2614">
        <f>Tabel1[[#This Row],[Senior mænd]]+Tabel1[[#This Row],[Senior damer]]</f>
        <v>768</v>
      </c>
      <c r="W2614">
        <f>Tabel1[[#This Row],[Langdist mænd]]+Tabel1[[#This Row],[Langdist damer]]</f>
        <v>44</v>
      </c>
      <c r="X2614">
        <f>Tabel1[[#This Row],[I alt]]</f>
        <v>1392</v>
      </c>
      <c r="Y2614">
        <f>Tabel1[[#This Row],[Passive]]</f>
        <v>40</v>
      </c>
      <c r="Z2614">
        <f>Tabel1[[#This Row],[Total Aktive]]+Tabel1[[#This Row],[Total Passive]]</f>
        <v>1432</v>
      </c>
    </row>
    <row r="2615" spans="1:26" x14ac:dyDescent="0.2">
      <c r="A2615">
        <v>2024</v>
      </c>
      <c r="B2615">
        <v>159</v>
      </c>
      <c r="C2615" t="s">
        <v>237</v>
      </c>
      <c r="D2615">
        <v>29</v>
      </c>
      <c r="E2615">
        <v>4</v>
      </c>
      <c r="F2615">
        <v>16</v>
      </c>
      <c r="G2615">
        <v>4</v>
      </c>
      <c r="H2615">
        <v>459</v>
      </c>
      <c r="I2615">
        <v>108</v>
      </c>
      <c r="J2615">
        <v>0</v>
      </c>
      <c r="K2615">
        <v>0</v>
      </c>
      <c r="L2615">
        <v>81</v>
      </c>
      <c r="M2615">
        <v>12</v>
      </c>
      <c r="N2615">
        <v>7</v>
      </c>
      <c r="O2615" s="11">
        <v>1</v>
      </c>
      <c r="P2615" s="12">
        <f t="shared" si="8"/>
        <v>721</v>
      </c>
      <c r="Q2615" s="7">
        <v>34</v>
      </c>
      <c r="R2615" t="str">
        <f>_xlfn.CONCAT(Tabel1[[#This Row],[KlubNr]]," - ",Tabel1[[#This Row],[Klubnavn]])</f>
        <v>159 - Volstrup Golf Klub</v>
      </c>
      <c r="S2615">
        <f>Tabel1[[#This Row],[Fleks mænd]]+Tabel1[[#This Row],[Fleks damer]]</f>
        <v>93</v>
      </c>
      <c r="T2615">
        <f>Tabel1[[#This Row],[Junior drenge]]+Tabel1[[#This Row],[Junior piger]]+Tabel1[[#This Row],[Junior drenge uden banetill.]]+Tabel1[[#This Row],[Junior piger uden banetill.]]+Tabel1[[#This Row],[Senior mænd]]+Tabel1[[#This Row],[Senior damer]]</f>
        <v>620</v>
      </c>
      <c r="U2615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2615">
        <f>Tabel1[[#This Row],[Senior mænd]]+Tabel1[[#This Row],[Senior damer]]</f>
        <v>567</v>
      </c>
      <c r="W2615">
        <f>Tabel1[[#This Row],[Langdist mænd]]+Tabel1[[#This Row],[Langdist damer]]</f>
        <v>8</v>
      </c>
      <c r="X2615">
        <f>Tabel1[[#This Row],[I alt]]</f>
        <v>721</v>
      </c>
      <c r="Y2615">
        <f>Tabel1[[#This Row],[Passive]]</f>
        <v>34</v>
      </c>
      <c r="Z2615">
        <f>Tabel1[[#This Row],[Total Aktive]]+Tabel1[[#This Row],[Total Passive]]</f>
        <v>755</v>
      </c>
    </row>
    <row r="2616" spans="1:26" x14ac:dyDescent="0.2">
      <c r="A2616">
        <v>2024</v>
      </c>
      <c r="B2616">
        <v>163</v>
      </c>
      <c r="C2616" t="s">
        <v>129</v>
      </c>
      <c r="D2616">
        <v>23</v>
      </c>
      <c r="E2616">
        <v>5</v>
      </c>
      <c r="F2616">
        <v>2</v>
      </c>
      <c r="G2616">
        <v>0</v>
      </c>
      <c r="H2616">
        <v>701</v>
      </c>
      <c r="I2616">
        <v>246</v>
      </c>
      <c r="J2616">
        <v>27</v>
      </c>
      <c r="K2616">
        <v>4</v>
      </c>
      <c r="L2616">
        <v>242</v>
      </c>
      <c r="M2616">
        <v>128</v>
      </c>
      <c r="N2616">
        <v>0</v>
      </c>
      <c r="O2616" s="11">
        <v>0</v>
      </c>
      <c r="P2616" s="12">
        <f t="shared" si="8"/>
        <v>1378</v>
      </c>
      <c r="Q2616" s="7">
        <v>40</v>
      </c>
      <c r="R2616" t="str">
        <f>_xlfn.CONCAT(Tabel1[[#This Row],[KlubNr]]," - ",Tabel1[[#This Row],[Klubnavn]])</f>
        <v>163 - Værebro Golfklub</v>
      </c>
      <c r="S2616">
        <f>Tabel1[[#This Row],[Fleks mænd]]+Tabel1[[#This Row],[Fleks damer]]</f>
        <v>370</v>
      </c>
      <c r="T2616">
        <f>Tabel1[[#This Row],[Junior drenge]]+Tabel1[[#This Row],[Junior piger]]+Tabel1[[#This Row],[Junior drenge uden banetill.]]+Tabel1[[#This Row],[Junior piger uden banetill.]]+Tabel1[[#This Row],[Senior mænd]]+Tabel1[[#This Row],[Senior damer]]</f>
        <v>977</v>
      </c>
      <c r="U2616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2616">
        <f>Tabel1[[#This Row],[Senior mænd]]+Tabel1[[#This Row],[Senior damer]]</f>
        <v>947</v>
      </c>
      <c r="W2616">
        <f>Tabel1[[#This Row],[Langdist mænd]]+Tabel1[[#This Row],[Langdist damer]]</f>
        <v>0</v>
      </c>
      <c r="X2616">
        <f>Tabel1[[#This Row],[I alt]]</f>
        <v>1378</v>
      </c>
      <c r="Y2616">
        <f>Tabel1[[#This Row],[Passive]]</f>
        <v>40</v>
      </c>
      <c r="Z2616">
        <f>Tabel1[[#This Row],[Total Aktive]]+Tabel1[[#This Row],[Total Passive]]</f>
        <v>1418</v>
      </c>
    </row>
    <row r="2617" spans="1:26" x14ac:dyDescent="0.2">
      <c r="A2617">
        <v>2024</v>
      </c>
      <c r="B2617">
        <v>117</v>
      </c>
      <c r="C2617" t="s">
        <v>41</v>
      </c>
      <c r="D2617">
        <v>50</v>
      </c>
      <c r="E2617">
        <v>8</v>
      </c>
      <c r="F2617">
        <v>27</v>
      </c>
      <c r="G2617">
        <v>7</v>
      </c>
      <c r="H2617">
        <v>681</v>
      </c>
      <c r="I2617">
        <v>274</v>
      </c>
      <c r="J2617">
        <v>0</v>
      </c>
      <c r="K2617">
        <v>0</v>
      </c>
      <c r="L2617">
        <v>115</v>
      </c>
      <c r="M2617">
        <v>56</v>
      </c>
      <c r="N2617">
        <v>0</v>
      </c>
      <c r="O2617" s="11">
        <v>0</v>
      </c>
      <c r="P2617" s="12">
        <f t="shared" si="8"/>
        <v>1218</v>
      </c>
      <c r="Q2617" s="7">
        <v>113</v>
      </c>
      <c r="R2617" t="str">
        <f>_xlfn.CONCAT(Tabel1[[#This Row],[KlubNr]]," - ",Tabel1[[#This Row],[Klubnavn]])</f>
        <v>117 - Værløse Golfklub</v>
      </c>
      <c r="S2617">
        <f>Tabel1[[#This Row],[Fleks mænd]]+Tabel1[[#This Row],[Fleks damer]]</f>
        <v>171</v>
      </c>
      <c r="T2617">
        <f>Tabel1[[#This Row],[Junior drenge]]+Tabel1[[#This Row],[Junior piger]]+Tabel1[[#This Row],[Junior drenge uden banetill.]]+Tabel1[[#This Row],[Junior piger uden banetill.]]+Tabel1[[#This Row],[Senior mænd]]+Tabel1[[#This Row],[Senior damer]]</f>
        <v>1047</v>
      </c>
      <c r="U2617">
        <f>Tabel1[[#This Row],[Junior drenge]]+Tabel1[[#This Row],[Junior piger]]+Tabel1[[#This Row],[Junior drenge uden banetill.]]+Tabel1[[#This Row],[Junior piger uden banetill.]]+Tabel1[[#This Row],[Fleks drenge]]+Tabel1[[#This Row],[Fleks piger]]</f>
        <v>92</v>
      </c>
      <c r="V2617">
        <f>Tabel1[[#This Row],[Senior mænd]]+Tabel1[[#This Row],[Senior damer]]</f>
        <v>955</v>
      </c>
      <c r="W2617">
        <f>Tabel1[[#This Row],[Langdist mænd]]+Tabel1[[#This Row],[Langdist damer]]</f>
        <v>0</v>
      </c>
      <c r="X2617">
        <f>Tabel1[[#This Row],[I alt]]</f>
        <v>1218</v>
      </c>
      <c r="Y2617">
        <f>Tabel1[[#This Row],[Passive]]</f>
        <v>113</v>
      </c>
      <c r="Z2617">
        <f>Tabel1[[#This Row],[Total Aktive]]+Tabel1[[#This Row],[Total Passive]]</f>
        <v>1331</v>
      </c>
    </row>
    <row r="2618" spans="1:26" x14ac:dyDescent="0.2">
      <c r="A2618">
        <v>2024</v>
      </c>
      <c r="B2618">
        <v>165</v>
      </c>
      <c r="C2618" t="s">
        <v>194</v>
      </c>
      <c r="D2618">
        <v>1</v>
      </c>
      <c r="E2618">
        <v>0</v>
      </c>
      <c r="F2618">
        <v>0</v>
      </c>
      <c r="G2618">
        <v>0</v>
      </c>
      <c r="H2618">
        <v>91</v>
      </c>
      <c r="I2618">
        <v>39</v>
      </c>
      <c r="J2618">
        <v>0</v>
      </c>
      <c r="K2618">
        <v>0</v>
      </c>
      <c r="L2618">
        <v>105</v>
      </c>
      <c r="M2618">
        <v>32</v>
      </c>
      <c r="N2618">
        <v>7</v>
      </c>
      <c r="O2618" s="11">
        <v>6</v>
      </c>
      <c r="P2618" s="12">
        <f t="shared" si="8"/>
        <v>281</v>
      </c>
      <c r="Q2618" s="7">
        <v>32</v>
      </c>
      <c r="R2618" t="str">
        <f>_xlfn.CONCAT(Tabel1[[#This Row],[KlubNr]]," - ",Tabel1[[#This Row],[Klubnavn]])</f>
        <v>165 - Ærø Golf Klub</v>
      </c>
      <c r="S2618">
        <f>Tabel1[[#This Row],[Fleks mænd]]+Tabel1[[#This Row],[Fleks damer]]</f>
        <v>137</v>
      </c>
      <c r="T2618">
        <f>Tabel1[[#This Row],[Junior drenge]]+Tabel1[[#This Row],[Junior piger]]+Tabel1[[#This Row],[Junior drenge uden banetill.]]+Tabel1[[#This Row],[Junior piger uden banetill.]]+Tabel1[[#This Row],[Senior mænd]]+Tabel1[[#This Row],[Senior damer]]</f>
        <v>131</v>
      </c>
      <c r="U2618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618">
        <f>Tabel1[[#This Row],[Senior mænd]]+Tabel1[[#This Row],[Senior damer]]</f>
        <v>130</v>
      </c>
      <c r="W2618">
        <f>Tabel1[[#This Row],[Langdist mænd]]+Tabel1[[#This Row],[Langdist damer]]</f>
        <v>13</v>
      </c>
      <c r="X2618">
        <f>Tabel1[[#This Row],[I alt]]</f>
        <v>281</v>
      </c>
      <c r="Y2618">
        <f>Tabel1[[#This Row],[Passive]]</f>
        <v>32</v>
      </c>
      <c r="Z2618">
        <f>Tabel1[[#This Row],[Total Aktive]]+Tabel1[[#This Row],[Total Passive]]</f>
        <v>313</v>
      </c>
    </row>
    <row r="2619" spans="1:26" x14ac:dyDescent="0.2">
      <c r="A2619">
        <v>2024</v>
      </c>
      <c r="B2619">
        <v>137</v>
      </c>
      <c r="C2619" t="s">
        <v>128</v>
      </c>
      <c r="D2619">
        <v>2</v>
      </c>
      <c r="E2619">
        <v>0</v>
      </c>
      <c r="F2619">
        <v>1</v>
      </c>
      <c r="G2619">
        <v>0</v>
      </c>
      <c r="H2619">
        <v>189</v>
      </c>
      <c r="I2619">
        <v>79</v>
      </c>
      <c r="J2619">
        <v>0</v>
      </c>
      <c r="K2619">
        <v>0</v>
      </c>
      <c r="L2619">
        <v>535</v>
      </c>
      <c r="M2619">
        <v>140</v>
      </c>
      <c r="N2619">
        <v>20</v>
      </c>
      <c r="O2619" s="11">
        <v>4</v>
      </c>
      <c r="P2619" s="12">
        <f t="shared" si="8"/>
        <v>970</v>
      </c>
      <c r="Q2619" s="7">
        <v>57</v>
      </c>
      <c r="R2619" t="str">
        <f>_xlfn.CONCAT(Tabel1[[#This Row],[KlubNr]]," - ",Tabel1[[#This Row],[Klubnavn]])</f>
        <v>137 - Øland Golfklub</v>
      </c>
      <c r="S2619">
        <f>Tabel1[[#This Row],[Fleks mænd]]+Tabel1[[#This Row],[Fleks damer]]</f>
        <v>675</v>
      </c>
      <c r="T2619">
        <f>Tabel1[[#This Row],[Junior drenge]]+Tabel1[[#This Row],[Junior piger]]+Tabel1[[#This Row],[Junior drenge uden banetill.]]+Tabel1[[#This Row],[Junior piger uden banetill.]]+Tabel1[[#This Row],[Senior mænd]]+Tabel1[[#This Row],[Senior damer]]</f>
        <v>271</v>
      </c>
      <c r="U2619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2619">
        <f>Tabel1[[#This Row],[Senior mænd]]+Tabel1[[#This Row],[Senior damer]]</f>
        <v>268</v>
      </c>
      <c r="W2619">
        <f>Tabel1[[#This Row],[Langdist mænd]]+Tabel1[[#This Row],[Langdist damer]]</f>
        <v>24</v>
      </c>
      <c r="X2619">
        <f>Tabel1[[#This Row],[I alt]]</f>
        <v>970</v>
      </c>
      <c r="Y2619">
        <f>Tabel1[[#This Row],[Passive]]</f>
        <v>57</v>
      </c>
      <c r="Z2619">
        <f>Tabel1[[#This Row],[Total Aktive]]+Tabel1[[#This Row],[Total Passive]]</f>
        <v>1027</v>
      </c>
    </row>
    <row r="2620" spans="1:26" x14ac:dyDescent="0.2">
      <c r="A2620">
        <v>2024</v>
      </c>
      <c r="B2620">
        <v>99</v>
      </c>
      <c r="C2620" t="s">
        <v>34</v>
      </c>
      <c r="D2620">
        <v>48</v>
      </c>
      <c r="E2620">
        <v>15</v>
      </c>
      <c r="F2620">
        <v>0</v>
      </c>
      <c r="G2620">
        <v>0</v>
      </c>
      <c r="H2620">
        <v>1025</v>
      </c>
      <c r="I2620">
        <v>362</v>
      </c>
      <c r="J2620">
        <v>0</v>
      </c>
      <c r="K2620">
        <v>0</v>
      </c>
      <c r="L2620">
        <v>127</v>
      </c>
      <c r="M2620">
        <v>54</v>
      </c>
      <c r="N2620">
        <v>9</v>
      </c>
      <c r="O2620" s="11">
        <v>3</v>
      </c>
      <c r="P2620" s="12">
        <f t="shared" si="8"/>
        <v>1643</v>
      </c>
      <c r="Q2620" s="7">
        <v>145</v>
      </c>
      <c r="R2620" t="str">
        <f>_xlfn.CONCAT(Tabel1[[#This Row],[KlubNr]]," - ",Tabel1[[#This Row],[Klubnavn]])</f>
        <v>99 - Ørnehøj Golfklub</v>
      </c>
      <c r="S2620">
        <f>Tabel1[[#This Row],[Fleks mænd]]+Tabel1[[#This Row],[Fleks damer]]</f>
        <v>181</v>
      </c>
      <c r="T2620">
        <f>Tabel1[[#This Row],[Junior drenge]]+Tabel1[[#This Row],[Junior piger]]+Tabel1[[#This Row],[Junior drenge uden banetill.]]+Tabel1[[#This Row],[Junior piger uden banetill.]]+Tabel1[[#This Row],[Senior mænd]]+Tabel1[[#This Row],[Senior damer]]</f>
        <v>1450</v>
      </c>
      <c r="U2620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2620">
        <f>Tabel1[[#This Row],[Senior mænd]]+Tabel1[[#This Row],[Senior damer]]</f>
        <v>1387</v>
      </c>
      <c r="W2620">
        <f>Tabel1[[#This Row],[Langdist mænd]]+Tabel1[[#This Row],[Langdist damer]]</f>
        <v>12</v>
      </c>
      <c r="X2620">
        <f>Tabel1[[#This Row],[I alt]]</f>
        <v>1643</v>
      </c>
      <c r="Y2620">
        <f>Tabel1[[#This Row],[Passive]]</f>
        <v>145</v>
      </c>
      <c r="Z2620">
        <f>Tabel1[[#This Row],[Total Aktive]]+Tabel1[[#This Row],[Total Passive]]</f>
        <v>1788</v>
      </c>
    </row>
    <row r="2621" spans="1:26" x14ac:dyDescent="0.2">
      <c r="A2621">
        <v>2024</v>
      </c>
      <c r="B2621">
        <v>149</v>
      </c>
      <c r="C2621" t="s">
        <v>131</v>
      </c>
      <c r="D2621">
        <v>14</v>
      </c>
      <c r="E2621">
        <v>3</v>
      </c>
      <c r="F2621">
        <v>2</v>
      </c>
      <c r="G2621">
        <v>6</v>
      </c>
      <c r="H2621">
        <v>284</v>
      </c>
      <c r="I2621">
        <v>171</v>
      </c>
      <c r="J2621">
        <v>0</v>
      </c>
      <c r="K2621">
        <v>0</v>
      </c>
      <c r="L2621">
        <v>47</v>
      </c>
      <c r="M2621">
        <v>17</v>
      </c>
      <c r="N2621">
        <v>11</v>
      </c>
      <c r="O2621" s="11">
        <v>4</v>
      </c>
      <c r="P2621" s="12">
        <f t="shared" si="8"/>
        <v>559</v>
      </c>
      <c r="Q2621" s="7">
        <v>39</v>
      </c>
      <c r="R2621" t="str">
        <f>_xlfn.CONCAT(Tabel1[[#This Row],[KlubNr]]," - ",Tabel1[[#This Row],[Klubnavn]])</f>
        <v>149 - Aabenraa Golfklub</v>
      </c>
      <c r="S2621">
        <f>Tabel1[[#This Row],[Fleks mænd]]+Tabel1[[#This Row],[Fleks damer]]</f>
        <v>64</v>
      </c>
      <c r="T2621">
        <f>Tabel1[[#This Row],[Junior drenge]]+Tabel1[[#This Row],[Junior piger]]+Tabel1[[#This Row],[Junior drenge uden banetill.]]+Tabel1[[#This Row],[Junior piger uden banetill.]]+Tabel1[[#This Row],[Senior mænd]]+Tabel1[[#This Row],[Senior damer]]</f>
        <v>480</v>
      </c>
      <c r="U2621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2621">
        <f>Tabel1[[#This Row],[Senior mænd]]+Tabel1[[#This Row],[Senior damer]]</f>
        <v>455</v>
      </c>
      <c r="W2621">
        <f>Tabel1[[#This Row],[Langdist mænd]]+Tabel1[[#This Row],[Langdist damer]]</f>
        <v>15</v>
      </c>
      <c r="X2621">
        <f>Tabel1[[#This Row],[I alt]]</f>
        <v>559</v>
      </c>
      <c r="Y2621">
        <f>Tabel1[[#This Row],[Passive]]</f>
        <v>39</v>
      </c>
      <c r="Z2621">
        <f>Tabel1[[#This Row],[Total Aktive]]+Tabel1[[#This Row],[Total Passive]]</f>
        <v>598</v>
      </c>
    </row>
    <row r="2622" spans="1:26" x14ac:dyDescent="0.2">
      <c r="A2622">
        <v>2024</v>
      </c>
      <c r="B2622">
        <v>108</v>
      </c>
      <c r="C2622" t="s">
        <v>87</v>
      </c>
      <c r="D2622">
        <v>12</v>
      </c>
      <c r="E2622">
        <v>2</v>
      </c>
      <c r="F2622">
        <v>4</v>
      </c>
      <c r="G2622">
        <v>0</v>
      </c>
      <c r="H2622">
        <v>387</v>
      </c>
      <c r="I2622">
        <v>158</v>
      </c>
      <c r="J2622">
        <v>0</v>
      </c>
      <c r="K2622">
        <v>0</v>
      </c>
      <c r="L2622">
        <v>10</v>
      </c>
      <c r="M2622">
        <v>5</v>
      </c>
      <c r="N2622">
        <v>5</v>
      </c>
      <c r="O2622" s="11">
        <v>1</v>
      </c>
      <c r="P2622" s="12">
        <f t="shared" si="8"/>
        <v>584</v>
      </c>
      <c r="Q2622" s="7">
        <v>31</v>
      </c>
      <c r="R2622" t="str">
        <f>_xlfn.CONCAT(Tabel1[[#This Row],[KlubNr]]," - ",Tabel1[[#This Row],[Klubnavn]])</f>
        <v>108 - Aabybro Golfklub</v>
      </c>
      <c r="S2622">
        <f>Tabel1[[#This Row],[Fleks mænd]]+Tabel1[[#This Row],[Fleks damer]]</f>
        <v>15</v>
      </c>
      <c r="T2622">
        <f>Tabel1[[#This Row],[Junior drenge]]+Tabel1[[#This Row],[Junior piger]]+Tabel1[[#This Row],[Junior drenge uden banetill.]]+Tabel1[[#This Row],[Junior piger uden banetill.]]+Tabel1[[#This Row],[Senior mænd]]+Tabel1[[#This Row],[Senior damer]]</f>
        <v>563</v>
      </c>
      <c r="U2622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622">
        <f>Tabel1[[#This Row],[Senior mænd]]+Tabel1[[#This Row],[Senior damer]]</f>
        <v>545</v>
      </c>
      <c r="W2622">
        <f>Tabel1[[#This Row],[Langdist mænd]]+Tabel1[[#This Row],[Langdist damer]]</f>
        <v>6</v>
      </c>
      <c r="X2622">
        <f>Tabel1[[#This Row],[I alt]]</f>
        <v>584</v>
      </c>
      <c r="Y2622">
        <f>Tabel1[[#This Row],[Passive]]</f>
        <v>31</v>
      </c>
      <c r="Z2622">
        <f>Tabel1[[#This Row],[Total Aktive]]+Tabel1[[#This Row],[Total Passive]]</f>
        <v>615</v>
      </c>
    </row>
    <row r="2623" spans="1:26" x14ac:dyDescent="0.2">
      <c r="A2623">
        <v>2024</v>
      </c>
      <c r="B2623">
        <v>2</v>
      </c>
      <c r="C2623" t="s">
        <v>33</v>
      </c>
      <c r="D2623">
        <v>59</v>
      </c>
      <c r="E2623">
        <v>7</v>
      </c>
      <c r="F2623">
        <v>25</v>
      </c>
      <c r="G2623">
        <v>9</v>
      </c>
      <c r="H2623">
        <v>1117</v>
      </c>
      <c r="I2623">
        <v>441</v>
      </c>
      <c r="J2623">
        <v>0</v>
      </c>
      <c r="K2623">
        <v>0</v>
      </c>
      <c r="L2623">
        <v>25</v>
      </c>
      <c r="M2623">
        <v>13</v>
      </c>
      <c r="N2623">
        <v>9</v>
      </c>
      <c r="O2623" s="11">
        <v>3</v>
      </c>
      <c r="P2623" s="12">
        <f t="shared" si="8"/>
        <v>1708</v>
      </c>
      <c r="Q2623" s="7">
        <v>93</v>
      </c>
      <c r="R2623" t="str">
        <f>_xlfn.CONCAT(Tabel1[[#This Row],[KlubNr]]," - ",Tabel1[[#This Row],[Klubnavn]])</f>
        <v>2 - Aalborg Golf Klub</v>
      </c>
      <c r="S2623">
        <f>Tabel1[[#This Row],[Fleks mænd]]+Tabel1[[#This Row],[Fleks damer]]</f>
        <v>38</v>
      </c>
      <c r="T2623">
        <f>Tabel1[[#This Row],[Junior drenge]]+Tabel1[[#This Row],[Junior piger]]+Tabel1[[#This Row],[Junior drenge uden banetill.]]+Tabel1[[#This Row],[Junior piger uden banetill.]]+Tabel1[[#This Row],[Senior mænd]]+Tabel1[[#This Row],[Senior damer]]</f>
        <v>1658</v>
      </c>
      <c r="U2623">
        <f>Tabel1[[#This Row],[Junior drenge]]+Tabel1[[#This Row],[Junior piger]]+Tabel1[[#This Row],[Junior drenge uden banetill.]]+Tabel1[[#This Row],[Junior piger uden banetill.]]+Tabel1[[#This Row],[Fleks drenge]]+Tabel1[[#This Row],[Fleks piger]]</f>
        <v>100</v>
      </c>
      <c r="V2623">
        <f>Tabel1[[#This Row],[Senior mænd]]+Tabel1[[#This Row],[Senior damer]]</f>
        <v>1558</v>
      </c>
      <c r="W2623">
        <f>Tabel1[[#This Row],[Langdist mænd]]+Tabel1[[#This Row],[Langdist damer]]</f>
        <v>12</v>
      </c>
      <c r="X2623">
        <f>Tabel1[[#This Row],[I alt]]</f>
        <v>1708</v>
      </c>
      <c r="Y2623">
        <f>Tabel1[[#This Row],[Passive]]</f>
        <v>93</v>
      </c>
      <c r="Z2623">
        <f>Tabel1[[#This Row],[Total Aktive]]+Tabel1[[#This Row],[Total Passive]]</f>
        <v>1801</v>
      </c>
    </row>
    <row r="2624" spans="1:26" x14ac:dyDescent="0.2">
      <c r="A2624">
        <v>2024</v>
      </c>
      <c r="B2624">
        <v>6</v>
      </c>
      <c r="C2624" t="s">
        <v>57</v>
      </c>
      <c r="D2624">
        <v>44</v>
      </c>
      <c r="E2624">
        <v>15</v>
      </c>
      <c r="F2624">
        <v>4</v>
      </c>
      <c r="G2624">
        <v>1</v>
      </c>
      <c r="H2624">
        <v>806</v>
      </c>
      <c r="I2624">
        <v>281</v>
      </c>
      <c r="J2624">
        <v>0</v>
      </c>
      <c r="K2624">
        <v>0</v>
      </c>
      <c r="L2624">
        <v>49</v>
      </c>
      <c r="M2624">
        <v>27</v>
      </c>
      <c r="N2624">
        <v>17</v>
      </c>
      <c r="O2624" s="11">
        <v>7</v>
      </c>
      <c r="P2624" s="12">
        <f t="shared" si="8"/>
        <v>1251</v>
      </c>
      <c r="Q2624" s="7">
        <v>45</v>
      </c>
      <c r="R2624" t="str">
        <f>_xlfn.CONCAT(Tabel1[[#This Row],[KlubNr]]," - ",Tabel1[[#This Row],[Klubnavn]])</f>
        <v>6 - Aarhus Golf Club</v>
      </c>
      <c r="S2624">
        <f>Tabel1[[#This Row],[Fleks mænd]]+Tabel1[[#This Row],[Fleks damer]]</f>
        <v>76</v>
      </c>
      <c r="T2624">
        <f>Tabel1[[#This Row],[Junior drenge]]+Tabel1[[#This Row],[Junior piger]]+Tabel1[[#This Row],[Junior drenge uden banetill.]]+Tabel1[[#This Row],[Junior piger uden banetill.]]+Tabel1[[#This Row],[Senior mænd]]+Tabel1[[#This Row],[Senior damer]]</f>
        <v>1151</v>
      </c>
      <c r="U2624">
        <f>Tabel1[[#This Row],[Junior drenge]]+Tabel1[[#This Row],[Junior piger]]+Tabel1[[#This Row],[Junior drenge uden banetill.]]+Tabel1[[#This Row],[Junior piger uden banetill.]]+Tabel1[[#This Row],[Fleks drenge]]+Tabel1[[#This Row],[Fleks piger]]</f>
        <v>64</v>
      </c>
      <c r="V2624">
        <f>Tabel1[[#This Row],[Senior mænd]]+Tabel1[[#This Row],[Senior damer]]</f>
        <v>1087</v>
      </c>
      <c r="W2624">
        <f>Tabel1[[#This Row],[Langdist mænd]]+Tabel1[[#This Row],[Langdist damer]]</f>
        <v>24</v>
      </c>
      <c r="X2624">
        <f>Tabel1[[#This Row],[I alt]]</f>
        <v>1251</v>
      </c>
      <c r="Y2624">
        <f>Tabel1[[#This Row],[Passive]]</f>
        <v>45</v>
      </c>
      <c r="Z2624">
        <f>Tabel1[[#This Row],[Total Aktive]]+Tabel1[[#This Row],[Total Passive]]</f>
        <v>1296</v>
      </c>
    </row>
    <row r="2625" spans="1:26" x14ac:dyDescent="0.2">
      <c r="A2625">
        <v>2024</v>
      </c>
      <c r="B2625">
        <v>73</v>
      </c>
      <c r="C2625" t="s">
        <v>68</v>
      </c>
      <c r="D2625">
        <v>31</v>
      </c>
      <c r="E2625">
        <v>2</v>
      </c>
      <c r="F2625">
        <v>24</v>
      </c>
      <c r="G2625">
        <v>10</v>
      </c>
      <c r="H2625">
        <v>772</v>
      </c>
      <c r="I2625">
        <v>210</v>
      </c>
      <c r="J2625">
        <v>0</v>
      </c>
      <c r="K2625">
        <v>0</v>
      </c>
      <c r="L2625">
        <v>340</v>
      </c>
      <c r="M2625">
        <v>123</v>
      </c>
      <c r="N2625">
        <v>4</v>
      </c>
      <c r="O2625" s="11">
        <v>1</v>
      </c>
      <c r="P2625" s="12">
        <f t="shared" si="8"/>
        <v>1517</v>
      </c>
      <c r="Q2625" s="7">
        <v>13</v>
      </c>
      <c r="R2625" t="str">
        <f>_xlfn.CONCAT(Tabel1[[#This Row],[KlubNr]]," - ",Tabel1[[#This Row],[Klubnavn]])</f>
        <v>73 - Aarhus Aadal Golf Club</v>
      </c>
      <c r="S2625">
        <f>Tabel1[[#This Row],[Fleks mænd]]+Tabel1[[#This Row],[Fleks damer]]</f>
        <v>463</v>
      </c>
      <c r="T2625">
        <f>Tabel1[[#This Row],[Junior drenge]]+Tabel1[[#This Row],[Junior piger]]+Tabel1[[#This Row],[Junior drenge uden banetill.]]+Tabel1[[#This Row],[Junior piger uden banetill.]]+Tabel1[[#This Row],[Senior mænd]]+Tabel1[[#This Row],[Senior damer]]</f>
        <v>1049</v>
      </c>
      <c r="U2625">
        <f>Tabel1[[#This Row],[Junior drenge]]+Tabel1[[#This Row],[Junior piger]]+Tabel1[[#This Row],[Junior drenge uden banetill.]]+Tabel1[[#This Row],[Junior piger uden banetill.]]+Tabel1[[#This Row],[Fleks drenge]]+Tabel1[[#This Row],[Fleks piger]]</f>
        <v>67</v>
      </c>
      <c r="V2625">
        <f>Tabel1[[#This Row],[Senior mænd]]+Tabel1[[#This Row],[Senior damer]]</f>
        <v>982</v>
      </c>
      <c r="W2625">
        <f>Tabel1[[#This Row],[Langdist mænd]]+Tabel1[[#This Row],[Langdist damer]]</f>
        <v>5</v>
      </c>
      <c r="X2625">
        <f>Tabel1[[#This Row],[I alt]]</f>
        <v>1517</v>
      </c>
      <c r="Y2625">
        <f>Tabel1[[#This Row],[Passive]]</f>
        <v>13</v>
      </c>
      <c r="Z2625">
        <f>Tabel1[[#This Row],[Total Aktive]]+Tabel1[[#This Row],[Total Passive]]</f>
        <v>1530</v>
      </c>
    </row>
    <row r="2626" spans="1:26" x14ac:dyDescent="0.2">
      <c r="A2626">
        <v>2024</v>
      </c>
      <c r="B2626">
        <v>156</v>
      </c>
      <c r="C2626" t="s">
        <v>166</v>
      </c>
      <c r="D2626">
        <v>28</v>
      </c>
      <c r="E2626">
        <v>2</v>
      </c>
      <c r="F2626">
        <v>6</v>
      </c>
      <c r="G2626">
        <v>1</v>
      </c>
      <c r="H2626">
        <v>348</v>
      </c>
      <c r="I2626">
        <v>124</v>
      </c>
      <c r="J2626">
        <v>0</v>
      </c>
      <c r="K2626">
        <v>0</v>
      </c>
      <c r="L2626">
        <v>20</v>
      </c>
      <c r="M2626">
        <v>13</v>
      </c>
      <c r="N2626">
        <v>1</v>
      </c>
      <c r="O2626" s="11">
        <v>0</v>
      </c>
      <c r="P2626" s="12">
        <f t="shared" si="8"/>
        <v>543</v>
      </c>
      <c r="Q2626" s="7">
        <v>26</v>
      </c>
      <c r="R2626" t="str">
        <f>_xlfn.CONCAT(Tabel1[[#This Row],[KlubNr]]," - ",Tabel1[[#This Row],[Klubnavn]])</f>
        <v>156 - Aars Golfklub</v>
      </c>
      <c r="S2626">
        <f>Tabel1[[#This Row],[Fleks mænd]]+Tabel1[[#This Row],[Fleks damer]]</f>
        <v>33</v>
      </c>
      <c r="T2626">
        <f>Tabel1[[#This Row],[Junior drenge]]+Tabel1[[#This Row],[Junior piger]]+Tabel1[[#This Row],[Junior drenge uden banetill.]]+Tabel1[[#This Row],[Junior piger uden banetill.]]+Tabel1[[#This Row],[Senior mænd]]+Tabel1[[#This Row],[Senior damer]]</f>
        <v>509</v>
      </c>
      <c r="U2626">
        <f>Tabel1[[#This Row],[Junior drenge]]+Tabel1[[#This Row],[Junior piger]]+Tabel1[[#This Row],[Junior drenge uden banetill.]]+Tabel1[[#This Row],[Junior piger uden banetill.]]+Tabel1[[#This Row],[Fleks drenge]]+Tabel1[[#This Row],[Fleks piger]]</f>
        <v>37</v>
      </c>
      <c r="V2626">
        <f>Tabel1[[#This Row],[Senior mænd]]+Tabel1[[#This Row],[Senior damer]]</f>
        <v>472</v>
      </c>
      <c r="W2626">
        <f>Tabel1[[#This Row],[Langdist mænd]]+Tabel1[[#This Row],[Langdist damer]]</f>
        <v>1</v>
      </c>
      <c r="X2626">
        <f>Tabel1[[#This Row],[I alt]]</f>
        <v>543</v>
      </c>
      <c r="Y2626">
        <f>Tabel1[[#This Row],[Passive]]</f>
        <v>26</v>
      </c>
      <c r="Z2626">
        <f>Tabel1[[#This Row],[Total Aktive]]+Tabel1[[#This Row],[Total Passive]]</f>
        <v>569</v>
      </c>
    </row>
    <row r="2627" spans="1:26" x14ac:dyDescent="0.2">
      <c r="A2627">
        <v>2024</v>
      </c>
      <c r="B2627">
        <v>107</v>
      </c>
      <c r="C2627" t="s">
        <v>156</v>
      </c>
      <c r="D2627">
        <v>8</v>
      </c>
      <c r="E2627">
        <v>3</v>
      </c>
      <c r="F2627">
        <v>4</v>
      </c>
      <c r="G2627">
        <v>1</v>
      </c>
      <c r="H2627">
        <v>234</v>
      </c>
      <c r="I2627">
        <v>88</v>
      </c>
      <c r="J2627">
        <v>0</v>
      </c>
      <c r="K2627">
        <v>0</v>
      </c>
      <c r="L2627">
        <v>37</v>
      </c>
      <c r="M2627">
        <v>6</v>
      </c>
      <c r="N2627">
        <v>12</v>
      </c>
      <c r="O2627" s="11">
        <v>3</v>
      </c>
      <c r="P2627" s="12">
        <f t="shared" si="8"/>
        <v>396</v>
      </c>
      <c r="Q2627" s="7">
        <v>16</v>
      </c>
      <c r="R2627" t="str">
        <f>_xlfn.CONCAT(Tabel1[[#This Row],[KlubNr]]," - ",Tabel1[[#This Row],[Klubnavn]])</f>
        <v>107 - Åskov Golfklub</v>
      </c>
      <c r="S2627">
        <f>Tabel1[[#This Row],[Fleks mænd]]+Tabel1[[#This Row],[Fleks damer]]</f>
        <v>43</v>
      </c>
      <c r="T2627">
        <f>Tabel1[[#This Row],[Junior drenge]]+Tabel1[[#This Row],[Junior piger]]+Tabel1[[#This Row],[Junior drenge uden banetill.]]+Tabel1[[#This Row],[Junior piger uden banetill.]]+Tabel1[[#This Row],[Senior mænd]]+Tabel1[[#This Row],[Senior damer]]</f>
        <v>338</v>
      </c>
      <c r="U2627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2627">
        <f>Tabel1[[#This Row],[Senior mænd]]+Tabel1[[#This Row],[Senior damer]]</f>
        <v>322</v>
      </c>
      <c r="W2627">
        <f>Tabel1[[#This Row],[Langdist mænd]]+Tabel1[[#This Row],[Langdist damer]]</f>
        <v>15</v>
      </c>
      <c r="X2627">
        <f>Tabel1[[#This Row],[I alt]]</f>
        <v>396</v>
      </c>
      <c r="Y2627">
        <f>Tabel1[[#This Row],[Passive]]</f>
        <v>16</v>
      </c>
      <c r="Z2627">
        <f>Tabel1[[#This Row],[Total Aktive]]+Tabel1[[#This Row],[Total Passive]]</f>
        <v>412</v>
      </c>
    </row>
    <row r="2628" spans="1:26" x14ac:dyDescent="0.2">
      <c r="A2628">
        <v>2025</v>
      </c>
      <c r="B2628">
        <v>111</v>
      </c>
      <c r="C2628" t="s">
        <v>140</v>
      </c>
      <c r="D2628">
        <v>0</v>
      </c>
      <c r="E2628">
        <v>2</v>
      </c>
      <c r="F2628">
        <v>0</v>
      </c>
      <c r="G2628">
        <v>1</v>
      </c>
      <c r="H2628">
        <v>295</v>
      </c>
      <c r="I2628">
        <v>117</v>
      </c>
      <c r="J2628">
        <v>0</v>
      </c>
      <c r="K2628">
        <v>0</v>
      </c>
      <c r="L2628">
        <v>78</v>
      </c>
      <c r="M2628">
        <v>21</v>
      </c>
      <c r="N2628">
        <v>3</v>
      </c>
      <c r="O2628" s="11">
        <v>1</v>
      </c>
      <c r="P2628" s="12">
        <f t="shared" ref="P2628:P2663" si="9">SUM(D2628:O2628)</f>
        <v>518</v>
      </c>
      <c r="Q2628" s="7">
        <v>13</v>
      </c>
      <c r="R2628" t="str">
        <f>_xlfn.CONCAT(Tabel1[[#This Row],[KlubNr]]," - ",Tabel1[[#This Row],[Klubnavn]])</f>
        <v>111 - Albertslund Golfklub</v>
      </c>
      <c r="S2628">
        <f>Tabel1[[#This Row],[Fleks mænd]]+Tabel1[[#This Row],[Fleks damer]]</f>
        <v>99</v>
      </c>
      <c r="T2628">
        <f>Tabel1[[#This Row],[Junior drenge]]+Tabel1[[#This Row],[Junior piger]]+Tabel1[[#This Row],[Junior drenge uden banetill.]]+Tabel1[[#This Row],[Junior piger uden banetill.]]+Tabel1[[#This Row],[Senior mænd]]+Tabel1[[#This Row],[Senior damer]]</f>
        <v>415</v>
      </c>
      <c r="U2628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2628">
        <f>Tabel1[[#This Row],[Senior mænd]]+Tabel1[[#This Row],[Senior damer]]</f>
        <v>412</v>
      </c>
      <c r="W2628">
        <f>Tabel1[[#This Row],[Langdist mænd]]+Tabel1[[#This Row],[Langdist damer]]</f>
        <v>4</v>
      </c>
      <c r="X2628">
        <f>Tabel1[[#This Row],[I alt]]</f>
        <v>518</v>
      </c>
      <c r="Y2628">
        <f>Tabel1[[#This Row],[Passive]]</f>
        <v>13</v>
      </c>
      <c r="Z2628">
        <f>Tabel1[[#This Row],[Total Aktive]]+Tabel1[[#This Row],[Total Passive]]</f>
        <v>531</v>
      </c>
    </row>
    <row r="2629" spans="1:26" x14ac:dyDescent="0.2">
      <c r="A2629">
        <v>2025</v>
      </c>
      <c r="B2629">
        <v>125</v>
      </c>
      <c r="C2629" t="s">
        <v>201</v>
      </c>
      <c r="D2629">
        <v>0</v>
      </c>
      <c r="E2629">
        <v>0</v>
      </c>
      <c r="F2629">
        <v>0</v>
      </c>
      <c r="G2629">
        <v>0</v>
      </c>
      <c r="H2629">
        <v>34</v>
      </c>
      <c r="I2629">
        <v>25</v>
      </c>
      <c r="J2629">
        <v>0</v>
      </c>
      <c r="K2629">
        <v>0</v>
      </c>
      <c r="L2629">
        <v>17</v>
      </c>
      <c r="M2629">
        <v>16</v>
      </c>
      <c r="N2629">
        <v>0</v>
      </c>
      <c r="O2629" s="11">
        <v>0</v>
      </c>
      <c r="P2629" s="12">
        <f t="shared" si="9"/>
        <v>92</v>
      </c>
      <c r="Q2629" s="7">
        <v>0</v>
      </c>
      <c r="R2629" t="str">
        <f>_xlfn.CONCAT(Tabel1[[#This Row],[KlubNr]]," - ",Tabel1[[#This Row],[Klubnavn]])</f>
        <v>125 - Arrild Golf Klub</v>
      </c>
      <c r="S2629">
        <f>Tabel1[[#This Row],[Fleks mænd]]+Tabel1[[#This Row],[Fleks damer]]</f>
        <v>33</v>
      </c>
      <c r="T2629">
        <f>Tabel1[[#This Row],[Junior drenge]]+Tabel1[[#This Row],[Junior piger]]+Tabel1[[#This Row],[Junior drenge uden banetill.]]+Tabel1[[#This Row],[Junior piger uden banetill.]]+Tabel1[[#This Row],[Senior mænd]]+Tabel1[[#This Row],[Senior damer]]</f>
        <v>59</v>
      </c>
      <c r="U2629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629">
        <f>Tabel1[[#This Row],[Senior mænd]]+Tabel1[[#This Row],[Senior damer]]</f>
        <v>59</v>
      </c>
      <c r="W2629">
        <f>Tabel1[[#This Row],[Langdist mænd]]+Tabel1[[#This Row],[Langdist damer]]</f>
        <v>0</v>
      </c>
      <c r="X2629">
        <f>Tabel1[[#This Row],[I alt]]</f>
        <v>92</v>
      </c>
      <c r="Y2629">
        <f>Tabel1[[#This Row],[Passive]]</f>
        <v>0</v>
      </c>
      <c r="Z2629">
        <f>Tabel1[[#This Row],[Total Aktive]]+Tabel1[[#This Row],[Total Passive]]</f>
        <v>92</v>
      </c>
    </row>
    <row r="2630" spans="1:26" x14ac:dyDescent="0.2">
      <c r="A2630">
        <v>2025</v>
      </c>
      <c r="B2630">
        <v>9</v>
      </c>
      <c r="C2630" t="s">
        <v>81</v>
      </c>
      <c r="D2630">
        <v>31</v>
      </c>
      <c r="E2630">
        <v>4</v>
      </c>
      <c r="F2630">
        <v>18</v>
      </c>
      <c r="G2630">
        <v>8</v>
      </c>
      <c r="H2630">
        <v>518</v>
      </c>
      <c r="I2630">
        <v>246</v>
      </c>
      <c r="J2630">
        <v>15</v>
      </c>
      <c r="K2630">
        <v>2</v>
      </c>
      <c r="L2630">
        <v>52</v>
      </c>
      <c r="M2630">
        <v>33</v>
      </c>
      <c r="N2630">
        <v>24</v>
      </c>
      <c r="O2630" s="11">
        <v>12</v>
      </c>
      <c r="P2630" s="12">
        <f t="shared" si="9"/>
        <v>963</v>
      </c>
      <c r="Q2630" s="7">
        <v>65</v>
      </c>
      <c r="R2630" t="str">
        <f>_xlfn.CONCAT(Tabel1[[#This Row],[KlubNr]]," - ",Tabel1[[#This Row],[Klubnavn]])</f>
        <v>9 - Asserbo Golf Club</v>
      </c>
      <c r="S2630">
        <f>Tabel1[[#This Row],[Fleks mænd]]+Tabel1[[#This Row],[Fleks damer]]</f>
        <v>85</v>
      </c>
      <c r="T2630">
        <f>Tabel1[[#This Row],[Junior drenge]]+Tabel1[[#This Row],[Junior piger]]+Tabel1[[#This Row],[Junior drenge uden banetill.]]+Tabel1[[#This Row],[Junior piger uden banetill.]]+Tabel1[[#This Row],[Senior mænd]]+Tabel1[[#This Row],[Senior damer]]</f>
        <v>825</v>
      </c>
      <c r="U2630">
        <f>Tabel1[[#This Row],[Junior drenge]]+Tabel1[[#This Row],[Junior piger]]+Tabel1[[#This Row],[Junior drenge uden banetill.]]+Tabel1[[#This Row],[Junior piger uden banetill.]]+Tabel1[[#This Row],[Fleks drenge]]+Tabel1[[#This Row],[Fleks piger]]</f>
        <v>78</v>
      </c>
      <c r="V2630">
        <f>Tabel1[[#This Row],[Senior mænd]]+Tabel1[[#This Row],[Senior damer]]</f>
        <v>764</v>
      </c>
      <c r="W2630">
        <f>Tabel1[[#This Row],[Langdist mænd]]+Tabel1[[#This Row],[Langdist damer]]</f>
        <v>36</v>
      </c>
      <c r="X2630">
        <f>Tabel1[[#This Row],[I alt]]</f>
        <v>963</v>
      </c>
      <c r="Y2630">
        <f>Tabel1[[#This Row],[Passive]]</f>
        <v>65</v>
      </c>
      <c r="Z2630">
        <f>Tabel1[[#This Row],[Total Aktive]]+Tabel1[[#This Row],[Total Passive]]</f>
        <v>1028</v>
      </c>
    </row>
    <row r="2631" spans="1:26" x14ac:dyDescent="0.2">
      <c r="A2631">
        <v>2025</v>
      </c>
      <c r="B2631">
        <v>167</v>
      </c>
      <c r="C2631" t="s">
        <v>173</v>
      </c>
      <c r="D2631">
        <v>36</v>
      </c>
      <c r="E2631">
        <v>0</v>
      </c>
      <c r="F2631">
        <v>4</v>
      </c>
      <c r="G2631">
        <v>0</v>
      </c>
      <c r="H2631">
        <v>270</v>
      </c>
      <c r="I2631">
        <v>108</v>
      </c>
      <c r="J2631">
        <v>0</v>
      </c>
      <c r="K2631">
        <v>0</v>
      </c>
      <c r="L2631">
        <v>51</v>
      </c>
      <c r="M2631">
        <v>27</v>
      </c>
      <c r="N2631">
        <v>8</v>
      </c>
      <c r="O2631" s="11">
        <v>0</v>
      </c>
      <c r="P2631" s="12">
        <f t="shared" si="9"/>
        <v>504</v>
      </c>
      <c r="Q2631" s="7">
        <v>20</v>
      </c>
      <c r="R2631" t="str">
        <f>_xlfn.CONCAT(Tabel1[[#This Row],[KlubNr]]," - ",Tabel1[[#This Row],[Klubnavn]])</f>
        <v>167 - Barløseborg Golfklub</v>
      </c>
      <c r="S2631">
        <f>Tabel1[[#This Row],[Fleks mænd]]+Tabel1[[#This Row],[Fleks damer]]</f>
        <v>78</v>
      </c>
      <c r="T2631">
        <f>Tabel1[[#This Row],[Junior drenge]]+Tabel1[[#This Row],[Junior piger]]+Tabel1[[#This Row],[Junior drenge uden banetill.]]+Tabel1[[#This Row],[Junior piger uden banetill.]]+Tabel1[[#This Row],[Senior mænd]]+Tabel1[[#This Row],[Senior damer]]</f>
        <v>418</v>
      </c>
      <c r="U2631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2631">
        <f>Tabel1[[#This Row],[Senior mænd]]+Tabel1[[#This Row],[Senior damer]]</f>
        <v>378</v>
      </c>
      <c r="W2631">
        <f>Tabel1[[#This Row],[Langdist mænd]]+Tabel1[[#This Row],[Langdist damer]]</f>
        <v>8</v>
      </c>
      <c r="X2631">
        <f>Tabel1[[#This Row],[I alt]]</f>
        <v>504</v>
      </c>
      <c r="Y2631">
        <f>Tabel1[[#This Row],[Passive]]</f>
        <v>20</v>
      </c>
      <c r="Z2631">
        <f>Tabel1[[#This Row],[Total Aktive]]+Tabel1[[#This Row],[Total Passive]]</f>
        <v>524</v>
      </c>
    </row>
    <row r="2632" spans="1:26" x14ac:dyDescent="0.2">
      <c r="A2632">
        <v>2025</v>
      </c>
      <c r="B2632">
        <v>128</v>
      </c>
      <c r="C2632" t="s">
        <v>111</v>
      </c>
      <c r="D2632">
        <v>9</v>
      </c>
      <c r="E2632">
        <v>1</v>
      </c>
      <c r="F2632">
        <v>15</v>
      </c>
      <c r="G2632">
        <v>2</v>
      </c>
      <c r="H2632">
        <v>392</v>
      </c>
      <c r="I2632">
        <v>132</v>
      </c>
      <c r="J2632">
        <v>0</v>
      </c>
      <c r="K2632">
        <v>0</v>
      </c>
      <c r="L2632">
        <v>46</v>
      </c>
      <c r="M2632">
        <v>25</v>
      </c>
      <c r="N2632">
        <v>5</v>
      </c>
      <c r="O2632" s="11">
        <v>4</v>
      </c>
      <c r="P2632" s="12">
        <f t="shared" si="9"/>
        <v>631</v>
      </c>
      <c r="Q2632" s="7">
        <v>34</v>
      </c>
      <c r="R2632" t="str">
        <f>_xlfn.CONCAT(Tabel1[[#This Row],[KlubNr]]," - ",Tabel1[[#This Row],[Klubnavn]])</f>
        <v>128 - Benniksgaard Golf Klub</v>
      </c>
      <c r="S2632">
        <f>Tabel1[[#This Row],[Fleks mænd]]+Tabel1[[#This Row],[Fleks damer]]</f>
        <v>71</v>
      </c>
      <c r="T2632">
        <f>Tabel1[[#This Row],[Junior drenge]]+Tabel1[[#This Row],[Junior piger]]+Tabel1[[#This Row],[Junior drenge uden banetill.]]+Tabel1[[#This Row],[Junior piger uden banetill.]]+Tabel1[[#This Row],[Senior mænd]]+Tabel1[[#This Row],[Senior damer]]</f>
        <v>551</v>
      </c>
      <c r="U2632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632">
        <f>Tabel1[[#This Row],[Senior mænd]]+Tabel1[[#This Row],[Senior damer]]</f>
        <v>524</v>
      </c>
      <c r="W2632">
        <f>Tabel1[[#This Row],[Langdist mænd]]+Tabel1[[#This Row],[Langdist damer]]</f>
        <v>9</v>
      </c>
      <c r="X2632">
        <f>Tabel1[[#This Row],[I alt]]</f>
        <v>631</v>
      </c>
      <c r="Y2632">
        <f>Tabel1[[#This Row],[Passive]]</f>
        <v>34</v>
      </c>
      <c r="Z2632">
        <f>Tabel1[[#This Row],[Total Aktive]]+Tabel1[[#This Row],[Total Passive]]</f>
        <v>665</v>
      </c>
    </row>
    <row r="2633" spans="1:26" x14ac:dyDescent="0.2">
      <c r="A2633">
        <v>2025</v>
      </c>
      <c r="B2633">
        <v>142</v>
      </c>
      <c r="C2633" t="s">
        <v>114</v>
      </c>
      <c r="D2633">
        <v>30</v>
      </c>
      <c r="E2633">
        <v>1</v>
      </c>
      <c r="F2633">
        <v>90</v>
      </c>
      <c r="G2633">
        <v>59</v>
      </c>
      <c r="H2633">
        <v>361</v>
      </c>
      <c r="I2633">
        <v>128</v>
      </c>
      <c r="J2633">
        <v>0</v>
      </c>
      <c r="K2633">
        <v>0</v>
      </c>
      <c r="L2633">
        <v>136</v>
      </c>
      <c r="M2633">
        <v>56</v>
      </c>
      <c r="N2633">
        <v>0</v>
      </c>
      <c r="O2633" s="11">
        <v>0</v>
      </c>
      <c r="P2633" s="12">
        <f t="shared" si="9"/>
        <v>861</v>
      </c>
      <c r="Q2633" s="7">
        <v>2</v>
      </c>
      <c r="R2633" t="str">
        <f>_xlfn.CONCAT(Tabel1[[#This Row],[KlubNr]]," - ",Tabel1[[#This Row],[Klubnavn]])</f>
        <v>142 - Birkemose Golf Club</v>
      </c>
      <c r="S2633">
        <f>Tabel1[[#This Row],[Fleks mænd]]+Tabel1[[#This Row],[Fleks damer]]</f>
        <v>192</v>
      </c>
      <c r="T2633">
        <f>Tabel1[[#This Row],[Junior drenge]]+Tabel1[[#This Row],[Junior piger]]+Tabel1[[#This Row],[Junior drenge uden banetill.]]+Tabel1[[#This Row],[Junior piger uden banetill.]]+Tabel1[[#This Row],[Senior mænd]]+Tabel1[[#This Row],[Senior damer]]</f>
        <v>669</v>
      </c>
      <c r="U2633">
        <f>Tabel1[[#This Row],[Junior drenge]]+Tabel1[[#This Row],[Junior piger]]+Tabel1[[#This Row],[Junior drenge uden banetill.]]+Tabel1[[#This Row],[Junior piger uden banetill.]]+Tabel1[[#This Row],[Fleks drenge]]+Tabel1[[#This Row],[Fleks piger]]</f>
        <v>180</v>
      </c>
      <c r="V2633">
        <f>Tabel1[[#This Row],[Senior mænd]]+Tabel1[[#This Row],[Senior damer]]</f>
        <v>489</v>
      </c>
      <c r="W2633">
        <f>Tabel1[[#This Row],[Langdist mænd]]+Tabel1[[#This Row],[Langdist damer]]</f>
        <v>0</v>
      </c>
      <c r="X2633">
        <f>Tabel1[[#This Row],[I alt]]</f>
        <v>861</v>
      </c>
      <c r="Y2633">
        <f>Tabel1[[#This Row],[Passive]]</f>
        <v>2</v>
      </c>
      <c r="Z2633">
        <f>Tabel1[[#This Row],[Total Aktive]]+Tabel1[[#This Row],[Total Passive]]</f>
        <v>863</v>
      </c>
    </row>
    <row r="2634" spans="1:26" x14ac:dyDescent="0.2">
      <c r="A2634">
        <v>2025</v>
      </c>
      <c r="B2634">
        <v>915</v>
      </c>
      <c r="C2634" t="s">
        <v>221</v>
      </c>
      <c r="D2634">
        <v>6</v>
      </c>
      <c r="E2634">
        <v>3</v>
      </c>
      <c r="F2634">
        <v>0</v>
      </c>
      <c r="G2634">
        <v>1</v>
      </c>
      <c r="H2634">
        <v>135</v>
      </c>
      <c r="I2634">
        <v>75</v>
      </c>
      <c r="J2634">
        <v>0</v>
      </c>
      <c r="K2634">
        <v>0</v>
      </c>
      <c r="L2634">
        <v>96</v>
      </c>
      <c r="M2634">
        <v>38</v>
      </c>
      <c r="N2634">
        <v>35</v>
      </c>
      <c r="O2634" s="11">
        <v>17</v>
      </c>
      <c r="P2634" s="12">
        <f t="shared" si="9"/>
        <v>406</v>
      </c>
      <c r="Q2634" s="7">
        <v>20</v>
      </c>
      <c r="R2634" t="str">
        <f>_xlfn.CONCAT(Tabel1[[#This Row],[KlubNr]]," - ",Tabel1[[#This Row],[Klubnavn]])</f>
        <v>915 - Blokhus Golfcenter A/S</v>
      </c>
      <c r="S2634">
        <f>Tabel1[[#This Row],[Fleks mænd]]+Tabel1[[#This Row],[Fleks damer]]</f>
        <v>134</v>
      </c>
      <c r="T2634">
        <f>Tabel1[[#This Row],[Junior drenge]]+Tabel1[[#This Row],[Junior piger]]+Tabel1[[#This Row],[Junior drenge uden banetill.]]+Tabel1[[#This Row],[Junior piger uden banetill.]]+Tabel1[[#This Row],[Senior mænd]]+Tabel1[[#This Row],[Senior damer]]</f>
        <v>220</v>
      </c>
      <c r="U2634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634">
        <f>Tabel1[[#This Row],[Senior mænd]]+Tabel1[[#This Row],[Senior damer]]</f>
        <v>210</v>
      </c>
      <c r="W2634">
        <f>Tabel1[[#This Row],[Langdist mænd]]+Tabel1[[#This Row],[Langdist damer]]</f>
        <v>52</v>
      </c>
      <c r="X2634">
        <f>Tabel1[[#This Row],[I alt]]</f>
        <v>406</v>
      </c>
      <c r="Y2634">
        <f>Tabel1[[#This Row],[Passive]]</f>
        <v>20</v>
      </c>
      <c r="Z2634">
        <f>Tabel1[[#This Row],[Total Aktive]]+Tabel1[[#This Row],[Total Passive]]</f>
        <v>426</v>
      </c>
    </row>
    <row r="2635" spans="1:26" x14ac:dyDescent="0.2">
      <c r="A2635">
        <v>2025</v>
      </c>
      <c r="B2635">
        <v>96</v>
      </c>
      <c r="C2635" t="s">
        <v>181</v>
      </c>
      <c r="D2635">
        <v>16</v>
      </c>
      <c r="E2635">
        <v>1</v>
      </c>
      <c r="F2635">
        <v>0</v>
      </c>
      <c r="G2635">
        <v>0</v>
      </c>
      <c r="H2635">
        <v>265</v>
      </c>
      <c r="I2635">
        <v>126</v>
      </c>
      <c r="J2635">
        <v>3</v>
      </c>
      <c r="K2635">
        <v>0</v>
      </c>
      <c r="L2635">
        <v>1121</v>
      </c>
      <c r="M2635">
        <v>145</v>
      </c>
      <c r="N2635">
        <v>48</v>
      </c>
      <c r="O2635" s="11">
        <v>21</v>
      </c>
      <c r="P2635" s="12">
        <f t="shared" si="9"/>
        <v>1746</v>
      </c>
      <c r="Q2635" s="7">
        <v>7</v>
      </c>
      <c r="R2635" t="str">
        <f>_xlfn.CONCAT(Tabel1[[#This Row],[KlubNr]]," - ",Tabel1[[#This Row],[Klubnavn]])</f>
        <v>96 - Blåvandshuk Golfklub</v>
      </c>
      <c r="S2635">
        <f>Tabel1[[#This Row],[Fleks mænd]]+Tabel1[[#This Row],[Fleks damer]]</f>
        <v>1266</v>
      </c>
      <c r="T2635">
        <f>Tabel1[[#This Row],[Junior drenge]]+Tabel1[[#This Row],[Junior piger]]+Tabel1[[#This Row],[Junior drenge uden banetill.]]+Tabel1[[#This Row],[Junior piger uden banetill.]]+Tabel1[[#This Row],[Senior mænd]]+Tabel1[[#This Row],[Senior damer]]</f>
        <v>408</v>
      </c>
      <c r="U2635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2635">
        <f>Tabel1[[#This Row],[Senior mænd]]+Tabel1[[#This Row],[Senior damer]]</f>
        <v>391</v>
      </c>
      <c r="W2635">
        <f>Tabel1[[#This Row],[Langdist mænd]]+Tabel1[[#This Row],[Langdist damer]]</f>
        <v>69</v>
      </c>
      <c r="X2635">
        <f>Tabel1[[#This Row],[I alt]]</f>
        <v>1746</v>
      </c>
      <c r="Y2635">
        <f>Tabel1[[#This Row],[Passive]]</f>
        <v>7</v>
      </c>
      <c r="Z2635">
        <f>Tabel1[[#This Row],[Total Aktive]]+Tabel1[[#This Row],[Total Passive]]</f>
        <v>1753</v>
      </c>
    </row>
    <row r="2636" spans="1:26" x14ac:dyDescent="0.2">
      <c r="A2636">
        <v>2025</v>
      </c>
      <c r="B2636">
        <v>191</v>
      </c>
      <c r="C2636" t="s">
        <v>204</v>
      </c>
      <c r="D2636">
        <v>6</v>
      </c>
      <c r="E2636">
        <v>0</v>
      </c>
      <c r="F2636">
        <v>1</v>
      </c>
      <c r="G2636">
        <v>0</v>
      </c>
      <c r="H2636">
        <v>246</v>
      </c>
      <c r="I2636">
        <v>86</v>
      </c>
      <c r="J2636">
        <v>0</v>
      </c>
      <c r="K2636">
        <v>0</v>
      </c>
      <c r="L2636">
        <v>22</v>
      </c>
      <c r="M2636">
        <v>6</v>
      </c>
      <c r="N2636">
        <v>1</v>
      </c>
      <c r="O2636" s="11">
        <v>0</v>
      </c>
      <c r="P2636" s="12">
        <f t="shared" si="9"/>
        <v>368</v>
      </c>
      <c r="Q2636" s="7">
        <v>1</v>
      </c>
      <c r="R2636" t="str">
        <f>_xlfn.CONCAT(Tabel1[[#This Row],[KlubNr]]," - ",Tabel1[[#This Row],[Klubnavn]])</f>
        <v>191 - Blåvandshuk Golf Skovklubben</v>
      </c>
      <c r="S2636">
        <f>Tabel1[[#This Row],[Fleks mænd]]+Tabel1[[#This Row],[Fleks damer]]</f>
        <v>28</v>
      </c>
      <c r="T2636">
        <f>Tabel1[[#This Row],[Junior drenge]]+Tabel1[[#This Row],[Junior piger]]+Tabel1[[#This Row],[Junior drenge uden banetill.]]+Tabel1[[#This Row],[Junior piger uden banetill.]]+Tabel1[[#This Row],[Senior mænd]]+Tabel1[[#This Row],[Senior damer]]</f>
        <v>339</v>
      </c>
      <c r="U2636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2636">
        <f>Tabel1[[#This Row],[Senior mænd]]+Tabel1[[#This Row],[Senior damer]]</f>
        <v>332</v>
      </c>
      <c r="W2636">
        <f>Tabel1[[#This Row],[Langdist mænd]]+Tabel1[[#This Row],[Langdist damer]]</f>
        <v>1</v>
      </c>
      <c r="X2636">
        <f>Tabel1[[#This Row],[I alt]]</f>
        <v>368</v>
      </c>
      <c r="Y2636">
        <f>Tabel1[[#This Row],[Passive]]</f>
        <v>1</v>
      </c>
      <c r="Z2636">
        <f>Tabel1[[#This Row],[Total Aktive]]+Tabel1[[#This Row],[Total Passive]]</f>
        <v>369</v>
      </c>
    </row>
    <row r="2637" spans="1:26" x14ac:dyDescent="0.2">
      <c r="A2637">
        <v>2025</v>
      </c>
      <c r="B2637">
        <v>162</v>
      </c>
      <c r="C2637" t="s">
        <v>183</v>
      </c>
      <c r="D2637">
        <v>7</v>
      </c>
      <c r="E2637">
        <v>2</v>
      </c>
      <c r="F2637">
        <v>22</v>
      </c>
      <c r="G2637">
        <v>14</v>
      </c>
      <c r="H2637">
        <v>260</v>
      </c>
      <c r="I2637">
        <v>116</v>
      </c>
      <c r="J2637">
        <v>0</v>
      </c>
      <c r="K2637">
        <v>0</v>
      </c>
      <c r="L2637">
        <v>25</v>
      </c>
      <c r="M2637">
        <v>8</v>
      </c>
      <c r="N2637">
        <v>4</v>
      </c>
      <c r="O2637" s="11">
        <v>1</v>
      </c>
      <c r="P2637" s="12">
        <f t="shared" si="9"/>
        <v>459</v>
      </c>
      <c r="Q2637" s="7">
        <v>0</v>
      </c>
      <c r="R2637" t="str">
        <f>_xlfn.CONCAT(Tabel1[[#This Row],[KlubNr]]," - ",Tabel1[[#This Row],[Klubnavn]])</f>
        <v>162 - Bogense Golfklub</v>
      </c>
      <c r="S2637">
        <f>Tabel1[[#This Row],[Fleks mænd]]+Tabel1[[#This Row],[Fleks damer]]</f>
        <v>33</v>
      </c>
      <c r="T2637">
        <f>Tabel1[[#This Row],[Junior drenge]]+Tabel1[[#This Row],[Junior piger]]+Tabel1[[#This Row],[Junior drenge uden banetill.]]+Tabel1[[#This Row],[Junior piger uden banetill.]]+Tabel1[[#This Row],[Senior mænd]]+Tabel1[[#This Row],[Senior damer]]</f>
        <v>421</v>
      </c>
      <c r="U2637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2637">
        <f>Tabel1[[#This Row],[Senior mænd]]+Tabel1[[#This Row],[Senior damer]]</f>
        <v>376</v>
      </c>
      <c r="W2637">
        <f>Tabel1[[#This Row],[Langdist mænd]]+Tabel1[[#This Row],[Langdist damer]]</f>
        <v>5</v>
      </c>
      <c r="X2637">
        <f>Tabel1[[#This Row],[I alt]]</f>
        <v>459</v>
      </c>
      <c r="Y2637">
        <f>Tabel1[[#This Row],[Passive]]</f>
        <v>0</v>
      </c>
      <c r="Z2637">
        <f>Tabel1[[#This Row],[Total Aktive]]+Tabel1[[#This Row],[Total Passive]]</f>
        <v>459</v>
      </c>
    </row>
    <row r="2638" spans="1:26" x14ac:dyDescent="0.2">
      <c r="A2638">
        <v>2025</v>
      </c>
      <c r="B2638">
        <v>34</v>
      </c>
      <c r="C2638" t="s">
        <v>141</v>
      </c>
      <c r="D2638">
        <v>12</v>
      </c>
      <c r="E2638">
        <v>0</v>
      </c>
      <c r="F2638">
        <v>0</v>
      </c>
      <c r="G2638">
        <v>0</v>
      </c>
      <c r="H2638">
        <v>271</v>
      </c>
      <c r="I2638">
        <v>91</v>
      </c>
      <c r="J2638">
        <v>1</v>
      </c>
      <c r="K2638">
        <v>1</v>
      </c>
      <c r="L2638">
        <v>51</v>
      </c>
      <c r="M2638">
        <v>28</v>
      </c>
      <c r="N2638">
        <v>10</v>
      </c>
      <c r="O2638" s="11">
        <v>8</v>
      </c>
      <c r="P2638" s="12">
        <f t="shared" si="9"/>
        <v>473</v>
      </c>
      <c r="Q2638" s="7">
        <v>13</v>
      </c>
      <c r="R2638" t="str">
        <f>_xlfn.CONCAT(Tabel1[[#This Row],[KlubNr]]," - ",Tabel1[[#This Row],[Klubnavn]])</f>
        <v>34 - Bornholms Golf Klub</v>
      </c>
      <c r="S2638">
        <f>Tabel1[[#This Row],[Fleks mænd]]+Tabel1[[#This Row],[Fleks damer]]</f>
        <v>79</v>
      </c>
      <c r="T2638">
        <f>Tabel1[[#This Row],[Junior drenge]]+Tabel1[[#This Row],[Junior piger]]+Tabel1[[#This Row],[Junior drenge uden banetill.]]+Tabel1[[#This Row],[Junior piger uden banetill.]]+Tabel1[[#This Row],[Senior mænd]]+Tabel1[[#This Row],[Senior damer]]</f>
        <v>374</v>
      </c>
      <c r="U2638">
        <f>Tabel1[[#This Row],[Junior drenge]]+Tabel1[[#This Row],[Junior piger]]+Tabel1[[#This Row],[Junior drenge uden banetill.]]+Tabel1[[#This Row],[Junior piger uden banetill.]]+Tabel1[[#This Row],[Fleks drenge]]+Tabel1[[#This Row],[Fleks piger]]</f>
        <v>14</v>
      </c>
      <c r="V2638">
        <f>Tabel1[[#This Row],[Senior mænd]]+Tabel1[[#This Row],[Senior damer]]</f>
        <v>362</v>
      </c>
      <c r="W2638">
        <f>Tabel1[[#This Row],[Langdist mænd]]+Tabel1[[#This Row],[Langdist damer]]</f>
        <v>18</v>
      </c>
      <c r="X2638">
        <f>Tabel1[[#This Row],[I alt]]</f>
        <v>473</v>
      </c>
      <c r="Y2638">
        <f>Tabel1[[#This Row],[Passive]]</f>
        <v>13</v>
      </c>
      <c r="Z2638">
        <f>Tabel1[[#This Row],[Total Aktive]]+Tabel1[[#This Row],[Total Passive]]</f>
        <v>486</v>
      </c>
    </row>
    <row r="2639" spans="1:26" x14ac:dyDescent="0.2">
      <c r="A2639">
        <v>2025</v>
      </c>
      <c r="B2639">
        <v>122</v>
      </c>
      <c r="C2639" t="s">
        <v>137</v>
      </c>
      <c r="D2639">
        <v>28</v>
      </c>
      <c r="E2639">
        <v>3</v>
      </c>
      <c r="F2639">
        <v>5</v>
      </c>
      <c r="G2639">
        <v>2</v>
      </c>
      <c r="H2639">
        <v>443</v>
      </c>
      <c r="I2639">
        <v>159</v>
      </c>
      <c r="J2639">
        <v>0</v>
      </c>
      <c r="K2639">
        <v>0</v>
      </c>
      <c r="L2639">
        <v>78</v>
      </c>
      <c r="M2639">
        <v>26</v>
      </c>
      <c r="N2639">
        <v>4</v>
      </c>
      <c r="O2639" s="11">
        <v>1</v>
      </c>
      <c r="P2639" s="12">
        <f t="shared" si="9"/>
        <v>749</v>
      </c>
      <c r="Q2639" s="7">
        <v>58</v>
      </c>
      <c r="R2639" t="str">
        <f>_xlfn.CONCAT(Tabel1[[#This Row],[KlubNr]]," - ",Tabel1[[#This Row],[Klubnavn]])</f>
        <v>122 - Brande Golfklub</v>
      </c>
      <c r="S2639">
        <f>Tabel1[[#This Row],[Fleks mænd]]+Tabel1[[#This Row],[Fleks damer]]</f>
        <v>104</v>
      </c>
      <c r="T2639">
        <f>Tabel1[[#This Row],[Junior drenge]]+Tabel1[[#This Row],[Junior piger]]+Tabel1[[#This Row],[Junior drenge uden banetill.]]+Tabel1[[#This Row],[Junior piger uden banetill.]]+Tabel1[[#This Row],[Senior mænd]]+Tabel1[[#This Row],[Senior damer]]</f>
        <v>640</v>
      </c>
      <c r="U2639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2639">
        <f>Tabel1[[#This Row],[Senior mænd]]+Tabel1[[#This Row],[Senior damer]]</f>
        <v>602</v>
      </c>
      <c r="W2639">
        <f>Tabel1[[#This Row],[Langdist mænd]]+Tabel1[[#This Row],[Langdist damer]]</f>
        <v>5</v>
      </c>
      <c r="X2639">
        <f>Tabel1[[#This Row],[I alt]]</f>
        <v>749</v>
      </c>
      <c r="Y2639">
        <f>Tabel1[[#This Row],[Passive]]</f>
        <v>58</v>
      </c>
      <c r="Z2639">
        <f>Tabel1[[#This Row],[Total Aktive]]+Tabel1[[#This Row],[Total Passive]]</f>
        <v>807</v>
      </c>
    </row>
    <row r="2640" spans="1:26" x14ac:dyDescent="0.2">
      <c r="A2640">
        <v>2025</v>
      </c>
      <c r="B2640">
        <v>78</v>
      </c>
      <c r="C2640" t="s">
        <v>38</v>
      </c>
      <c r="D2640">
        <v>40</v>
      </c>
      <c r="E2640">
        <v>6</v>
      </c>
      <c r="F2640">
        <v>12</v>
      </c>
      <c r="G2640">
        <v>8</v>
      </c>
      <c r="H2640">
        <v>758</v>
      </c>
      <c r="I2640">
        <v>350</v>
      </c>
      <c r="J2640">
        <v>0</v>
      </c>
      <c r="K2640">
        <v>0</v>
      </c>
      <c r="L2640">
        <v>132</v>
      </c>
      <c r="M2640">
        <v>96</v>
      </c>
      <c r="N2640">
        <v>10</v>
      </c>
      <c r="O2640" s="11">
        <v>4</v>
      </c>
      <c r="P2640" s="12">
        <f t="shared" si="9"/>
        <v>1416</v>
      </c>
      <c r="Q2640" s="7">
        <v>52</v>
      </c>
      <c r="R2640" t="str">
        <f>_xlfn.CONCAT(Tabel1[[#This Row],[KlubNr]]," - ",Tabel1[[#This Row],[Klubnavn]])</f>
        <v>78 - Breinholtgård Golf Klub</v>
      </c>
      <c r="S2640">
        <f>Tabel1[[#This Row],[Fleks mænd]]+Tabel1[[#This Row],[Fleks damer]]</f>
        <v>228</v>
      </c>
      <c r="T2640">
        <f>Tabel1[[#This Row],[Junior drenge]]+Tabel1[[#This Row],[Junior piger]]+Tabel1[[#This Row],[Junior drenge uden banetill.]]+Tabel1[[#This Row],[Junior piger uden banetill.]]+Tabel1[[#This Row],[Senior mænd]]+Tabel1[[#This Row],[Senior damer]]</f>
        <v>1174</v>
      </c>
      <c r="U2640">
        <f>Tabel1[[#This Row],[Junior drenge]]+Tabel1[[#This Row],[Junior piger]]+Tabel1[[#This Row],[Junior drenge uden banetill.]]+Tabel1[[#This Row],[Junior piger uden banetill.]]+Tabel1[[#This Row],[Fleks drenge]]+Tabel1[[#This Row],[Fleks piger]]</f>
        <v>66</v>
      </c>
      <c r="V2640">
        <f>Tabel1[[#This Row],[Senior mænd]]+Tabel1[[#This Row],[Senior damer]]</f>
        <v>1108</v>
      </c>
      <c r="W2640">
        <f>Tabel1[[#This Row],[Langdist mænd]]+Tabel1[[#This Row],[Langdist damer]]</f>
        <v>14</v>
      </c>
      <c r="X2640">
        <f>Tabel1[[#This Row],[I alt]]</f>
        <v>1416</v>
      </c>
      <c r="Y2640">
        <f>Tabel1[[#This Row],[Passive]]</f>
        <v>52</v>
      </c>
      <c r="Z2640">
        <f>Tabel1[[#This Row],[Total Aktive]]+Tabel1[[#This Row],[Total Passive]]</f>
        <v>1468</v>
      </c>
    </row>
    <row r="2641" spans="1:26" x14ac:dyDescent="0.2">
      <c r="A2641">
        <v>2025</v>
      </c>
      <c r="B2641">
        <v>198</v>
      </c>
      <c r="C2641" t="s">
        <v>211</v>
      </c>
      <c r="D2641">
        <v>0</v>
      </c>
      <c r="E2641">
        <v>0</v>
      </c>
      <c r="F2641">
        <v>0</v>
      </c>
      <c r="G2641">
        <v>0</v>
      </c>
      <c r="H2641">
        <v>0</v>
      </c>
      <c r="I2641">
        <v>0</v>
      </c>
      <c r="J2641">
        <v>4</v>
      </c>
      <c r="K2641">
        <v>0</v>
      </c>
      <c r="L2641">
        <v>143</v>
      </c>
      <c r="M2641">
        <v>50</v>
      </c>
      <c r="N2641">
        <v>0</v>
      </c>
      <c r="O2641" s="11">
        <v>0</v>
      </c>
      <c r="P2641" s="12">
        <f t="shared" si="9"/>
        <v>197</v>
      </c>
      <c r="Q2641" s="7">
        <v>0</v>
      </c>
      <c r="R2641" t="str">
        <f>_xlfn.CONCAT(Tabel1[[#This Row],[KlubNr]]," - ",Tabel1[[#This Row],[Klubnavn]])</f>
        <v>198 - Brændeskovgård Golf</v>
      </c>
      <c r="S2641">
        <f>Tabel1[[#This Row],[Fleks mænd]]+Tabel1[[#This Row],[Fleks damer]]</f>
        <v>193</v>
      </c>
      <c r="T2641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2641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2641">
        <f>Tabel1[[#This Row],[Senior mænd]]+Tabel1[[#This Row],[Senior damer]]</f>
        <v>0</v>
      </c>
      <c r="W2641">
        <f>Tabel1[[#This Row],[Langdist mænd]]+Tabel1[[#This Row],[Langdist damer]]</f>
        <v>0</v>
      </c>
      <c r="X2641">
        <f>Tabel1[[#This Row],[I alt]]</f>
        <v>197</v>
      </c>
      <c r="Y2641">
        <f>Tabel1[[#This Row],[Passive]]</f>
        <v>0</v>
      </c>
      <c r="Z2641">
        <f>Tabel1[[#This Row],[Total Aktive]]+Tabel1[[#This Row],[Total Passive]]</f>
        <v>197</v>
      </c>
    </row>
    <row r="2642" spans="1:26" x14ac:dyDescent="0.2">
      <c r="A2642">
        <v>2025</v>
      </c>
      <c r="B2642">
        <v>130</v>
      </c>
      <c r="C2642" t="s">
        <v>77</v>
      </c>
      <c r="D2642">
        <v>38</v>
      </c>
      <c r="E2642">
        <v>5</v>
      </c>
      <c r="F2642">
        <v>11</v>
      </c>
      <c r="G2642">
        <v>0</v>
      </c>
      <c r="H2642">
        <v>647</v>
      </c>
      <c r="I2642">
        <v>216</v>
      </c>
      <c r="J2642">
        <v>0</v>
      </c>
      <c r="K2642">
        <v>0</v>
      </c>
      <c r="L2642">
        <v>111</v>
      </c>
      <c r="M2642">
        <v>51</v>
      </c>
      <c r="N2642">
        <v>0</v>
      </c>
      <c r="O2642" s="11">
        <v>0</v>
      </c>
      <c r="P2642" s="12">
        <f t="shared" si="9"/>
        <v>1079</v>
      </c>
      <c r="Q2642" s="7">
        <v>48</v>
      </c>
      <c r="R2642" t="str">
        <f>_xlfn.CONCAT(Tabel1[[#This Row],[KlubNr]]," - ",Tabel1[[#This Row],[Klubnavn]])</f>
        <v>130 - Brøndby Golfklub</v>
      </c>
      <c r="S2642">
        <f>Tabel1[[#This Row],[Fleks mænd]]+Tabel1[[#This Row],[Fleks damer]]</f>
        <v>162</v>
      </c>
      <c r="T2642">
        <f>Tabel1[[#This Row],[Junior drenge]]+Tabel1[[#This Row],[Junior piger]]+Tabel1[[#This Row],[Junior drenge uden banetill.]]+Tabel1[[#This Row],[Junior piger uden banetill.]]+Tabel1[[#This Row],[Senior mænd]]+Tabel1[[#This Row],[Senior damer]]</f>
        <v>917</v>
      </c>
      <c r="U2642">
        <f>Tabel1[[#This Row],[Junior drenge]]+Tabel1[[#This Row],[Junior piger]]+Tabel1[[#This Row],[Junior drenge uden banetill.]]+Tabel1[[#This Row],[Junior piger uden banetill.]]+Tabel1[[#This Row],[Fleks drenge]]+Tabel1[[#This Row],[Fleks piger]]</f>
        <v>54</v>
      </c>
      <c r="V2642">
        <f>Tabel1[[#This Row],[Senior mænd]]+Tabel1[[#This Row],[Senior damer]]</f>
        <v>863</v>
      </c>
      <c r="W2642">
        <f>Tabel1[[#This Row],[Langdist mænd]]+Tabel1[[#This Row],[Langdist damer]]</f>
        <v>0</v>
      </c>
      <c r="X2642">
        <f>Tabel1[[#This Row],[I alt]]</f>
        <v>1079</v>
      </c>
      <c r="Y2642">
        <f>Tabel1[[#This Row],[Passive]]</f>
        <v>48</v>
      </c>
      <c r="Z2642">
        <f>Tabel1[[#This Row],[Total Aktive]]+Tabel1[[#This Row],[Total Passive]]</f>
        <v>1127</v>
      </c>
    </row>
    <row r="2643" spans="1:26" x14ac:dyDescent="0.2">
      <c r="A2643">
        <v>2025</v>
      </c>
      <c r="B2643">
        <v>32</v>
      </c>
      <c r="C2643" t="s">
        <v>61</v>
      </c>
      <c r="D2643">
        <v>23</v>
      </c>
      <c r="E2643">
        <v>2</v>
      </c>
      <c r="F2643">
        <v>46</v>
      </c>
      <c r="G2643">
        <v>10</v>
      </c>
      <c r="H2643">
        <v>674</v>
      </c>
      <c r="I2643">
        <v>220</v>
      </c>
      <c r="J2643">
        <v>0</v>
      </c>
      <c r="K2643">
        <v>0</v>
      </c>
      <c r="L2643">
        <v>92</v>
      </c>
      <c r="M2643">
        <v>52</v>
      </c>
      <c r="N2643">
        <v>9</v>
      </c>
      <c r="O2643" s="11">
        <v>7</v>
      </c>
      <c r="P2643" s="12">
        <f t="shared" si="9"/>
        <v>1135</v>
      </c>
      <c r="Q2643" s="7">
        <v>15</v>
      </c>
      <c r="R2643" t="str">
        <f>_xlfn.CONCAT(Tabel1[[#This Row],[KlubNr]]," - ",Tabel1[[#This Row],[Klubnavn]])</f>
        <v>32 - Brønderslev Golfklub</v>
      </c>
      <c r="S2643">
        <f>Tabel1[[#This Row],[Fleks mænd]]+Tabel1[[#This Row],[Fleks damer]]</f>
        <v>144</v>
      </c>
      <c r="T2643">
        <f>Tabel1[[#This Row],[Junior drenge]]+Tabel1[[#This Row],[Junior piger]]+Tabel1[[#This Row],[Junior drenge uden banetill.]]+Tabel1[[#This Row],[Junior piger uden banetill.]]+Tabel1[[#This Row],[Senior mænd]]+Tabel1[[#This Row],[Senior damer]]</f>
        <v>975</v>
      </c>
      <c r="U2643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2643">
        <f>Tabel1[[#This Row],[Senior mænd]]+Tabel1[[#This Row],[Senior damer]]</f>
        <v>894</v>
      </c>
      <c r="W2643">
        <f>Tabel1[[#This Row],[Langdist mænd]]+Tabel1[[#This Row],[Langdist damer]]</f>
        <v>16</v>
      </c>
      <c r="X2643">
        <f>Tabel1[[#This Row],[I alt]]</f>
        <v>1135</v>
      </c>
      <c r="Y2643">
        <f>Tabel1[[#This Row],[Passive]]</f>
        <v>15</v>
      </c>
      <c r="Z2643">
        <f>Tabel1[[#This Row],[Total Aktive]]+Tabel1[[#This Row],[Total Passive]]</f>
        <v>1150</v>
      </c>
    </row>
    <row r="2644" spans="1:26" x14ac:dyDescent="0.2">
      <c r="A2644">
        <v>2025</v>
      </c>
      <c r="B2644">
        <v>901</v>
      </c>
      <c r="C2644" t="s">
        <v>205</v>
      </c>
      <c r="D2644">
        <v>19</v>
      </c>
      <c r="E2644">
        <v>2</v>
      </c>
      <c r="F2644">
        <v>3</v>
      </c>
      <c r="G2644">
        <v>0</v>
      </c>
      <c r="H2644">
        <v>568</v>
      </c>
      <c r="I2644">
        <v>61</v>
      </c>
      <c r="J2644">
        <v>0</v>
      </c>
      <c r="K2644">
        <v>0</v>
      </c>
      <c r="L2644">
        <v>1</v>
      </c>
      <c r="M2644">
        <v>0</v>
      </c>
      <c r="N2644">
        <v>0</v>
      </c>
      <c r="O2644" s="11">
        <v>0</v>
      </c>
      <c r="P2644" s="12">
        <f t="shared" si="9"/>
        <v>654</v>
      </c>
      <c r="Q2644" s="7">
        <v>0</v>
      </c>
      <c r="R2644" t="str">
        <f>_xlfn.CONCAT(Tabel1[[#This Row],[KlubNr]]," - ",Tabel1[[#This Row],[Klubnavn]])</f>
        <v>901 - City Golf Copenhagen</v>
      </c>
      <c r="S2644">
        <f>Tabel1[[#This Row],[Fleks mænd]]+Tabel1[[#This Row],[Fleks damer]]</f>
        <v>1</v>
      </c>
      <c r="T2644">
        <f>Tabel1[[#This Row],[Junior drenge]]+Tabel1[[#This Row],[Junior piger]]+Tabel1[[#This Row],[Junior drenge uden banetill.]]+Tabel1[[#This Row],[Junior piger uden banetill.]]+Tabel1[[#This Row],[Senior mænd]]+Tabel1[[#This Row],[Senior damer]]</f>
        <v>653</v>
      </c>
      <c r="U2644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644">
        <f>Tabel1[[#This Row],[Senior mænd]]+Tabel1[[#This Row],[Senior damer]]</f>
        <v>629</v>
      </c>
      <c r="W2644">
        <f>Tabel1[[#This Row],[Langdist mænd]]+Tabel1[[#This Row],[Langdist damer]]</f>
        <v>0</v>
      </c>
      <c r="X2644">
        <f>Tabel1[[#This Row],[I alt]]</f>
        <v>654</v>
      </c>
      <c r="Y2644">
        <f>Tabel1[[#This Row],[Passive]]</f>
        <v>0</v>
      </c>
      <c r="Z2644">
        <f>Tabel1[[#This Row],[Total Aktive]]+Tabel1[[#This Row],[Total Passive]]</f>
        <v>654</v>
      </c>
    </row>
    <row r="2645" spans="1:26" x14ac:dyDescent="0.2">
      <c r="A2645">
        <v>2025</v>
      </c>
      <c r="B2645">
        <v>145</v>
      </c>
      <c r="C2645" t="s">
        <v>60</v>
      </c>
      <c r="D2645">
        <v>24</v>
      </c>
      <c r="E2645">
        <v>0</v>
      </c>
      <c r="F2645">
        <v>0</v>
      </c>
      <c r="G2645">
        <v>0</v>
      </c>
      <c r="H2645">
        <v>732</v>
      </c>
      <c r="I2645">
        <v>203</v>
      </c>
      <c r="J2645">
        <v>0</v>
      </c>
      <c r="K2645">
        <v>0</v>
      </c>
      <c r="L2645">
        <v>0</v>
      </c>
      <c r="M2645">
        <v>0</v>
      </c>
      <c r="N2645">
        <v>0</v>
      </c>
      <c r="O2645" s="11">
        <v>0</v>
      </c>
      <c r="P2645" s="12">
        <f t="shared" si="9"/>
        <v>959</v>
      </c>
      <c r="Q2645" s="7">
        <v>31</v>
      </c>
      <c r="R2645" t="str">
        <f>_xlfn.CONCAT(Tabel1[[#This Row],[KlubNr]]," - ",Tabel1[[#This Row],[Klubnavn]])</f>
        <v>145 - CGC Golf Club</v>
      </c>
      <c r="S2645">
        <f>Tabel1[[#This Row],[Fleks mænd]]+Tabel1[[#This Row],[Fleks damer]]</f>
        <v>0</v>
      </c>
      <c r="T2645">
        <f>Tabel1[[#This Row],[Junior drenge]]+Tabel1[[#This Row],[Junior piger]]+Tabel1[[#This Row],[Junior drenge uden banetill.]]+Tabel1[[#This Row],[Junior piger uden banetill.]]+Tabel1[[#This Row],[Senior mænd]]+Tabel1[[#This Row],[Senior damer]]</f>
        <v>959</v>
      </c>
      <c r="U2645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645">
        <f>Tabel1[[#This Row],[Senior mænd]]+Tabel1[[#This Row],[Senior damer]]</f>
        <v>935</v>
      </c>
      <c r="W2645">
        <f>Tabel1[[#This Row],[Langdist mænd]]+Tabel1[[#This Row],[Langdist damer]]</f>
        <v>0</v>
      </c>
      <c r="X2645">
        <f>Tabel1[[#This Row],[I alt]]</f>
        <v>959</v>
      </c>
      <c r="Y2645">
        <f>Tabel1[[#This Row],[Passive]]</f>
        <v>31</v>
      </c>
      <c r="Z2645">
        <f>Tabel1[[#This Row],[Total Aktive]]+Tabel1[[#This Row],[Total Passive]]</f>
        <v>990</v>
      </c>
    </row>
    <row r="2646" spans="1:26" x14ac:dyDescent="0.2">
      <c r="A2646">
        <v>2025</v>
      </c>
      <c r="B2646">
        <v>19</v>
      </c>
      <c r="C2646" t="s">
        <v>107</v>
      </c>
      <c r="D2646">
        <v>48</v>
      </c>
      <c r="E2646">
        <v>14</v>
      </c>
      <c r="F2646">
        <v>12</v>
      </c>
      <c r="G2646">
        <v>10</v>
      </c>
      <c r="H2646">
        <v>594</v>
      </c>
      <c r="I2646">
        <v>270</v>
      </c>
      <c r="J2646">
        <v>4</v>
      </c>
      <c r="K2646">
        <v>0</v>
      </c>
      <c r="L2646">
        <v>140</v>
      </c>
      <c r="M2646">
        <v>64</v>
      </c>
      <c r="N2646">
        <v>35</v>
      </c>
      <c r="O2646" s="11">
        <v>13</v>
      </c>
      <c r="P2646" s="12">
        <f t="shared" si="9"/>
        <v>1204</v>
      </c>
      <c r="Q2646" s="7">
        <v>32</v>
      </c>
      <c r="R2646" t="str">
        <f>_xlfn.CONCAT(Tabel1[[#This Row],[KlubNr]]," - ",Tabel1[[#This Row],[Klubnavn]])</f>
        <v>19 - Dejbjerg Golf Klub</v>
      </c>
      <c r="S2646">
        <f>Tabel1[[#This Row],[Fleks mænd]]+Tabel1[[#This Row],[Fleks damer]]</f>
        <v>204</v>
      </c>
      <c r="T2646">
        <f>Tabel1[[#This Row],[Junior drenge]]+Tabel1[[#This Row],[Junior piger]]+Tabel1[[#This Row],[Junior drenge uden banetill.]]+Tabel1[[#This Row],[Junior piger uden banetill.]]+Tabel1[[#This Row],[Senior mænd]]+Tabel1[[#This Row],[Senior damer]]</f>
        <v>948</v>
      </c>
      <c r="U2646">
        <f>Tabel1[[#This Row],[Junior drenge]]+Tabel1[[#This Row],[Junior piger]]+Tabel1[[#This Row],[Junior drenge uden banetill.]]+Tabel1[[#This Row],[Junior piger uden banetill.]]+Tabel1[[#This Row],[Fleks drenge]]+Tabel1[[#This Row],[Fleks piger]]</f>
        <v>88</v>
      </c>
      <c r="V2646">
        <f>Tabel1[[#This Row],[Senior mænd]]+Tabel1[[#This Row],[Senior damer]]</f>
        <v>864</v>
      </c>
      <c r="W2646">
        <f>Tabel1[[#This Row],[Langdist mænd]]+Tabel1[[#This Row],[Langdist damer]]</f>
        <v>48</v>
      </c>
      <c r="X2646">
        <f>Tabel1[[#This Row],[I alt]]</f>
        <v>1204</v>
      </c>
      <c r="Y2646">
        <f>Tabel1[[#This Row],[Passive]]</f>
        <v>32</v>
      </c>
      <c r="Z2646">
        <f>Tabel1[[#This Row],[Total Aktive]]+Tabel1[[#This Row],[Total Passive]]</f>
        <v>1236</v>
      </c>
    </row>
    <row r="2647" spans="1:26" x14ac:dyDescent="0.2">
      <c r="A2647">
        <v>2025</v>
      </c>
      <c r="B2647">
        <v>144</v>
      </c>
      <c r="C2647" t="s">
        <v>124</v>
      </c>
      <c r="D2647">
        <v>11</v>
      </c>
      <c r="E2647">
        <v>1</v>
      </c>
      <c r="F2647">
        <v>13</v>
      </c>
      <c r="G2647">
        <v>6</v>
      </c>
      <c r="H2647">
        <v>297</v>
      </c>
      <c r="I2647">
        <v>97</v>
      </c>
      <c r="J2647">
        <v>0</v>
      </c>
      <c r="K2647">
        <v>0</v>
      </c>
      <c r="L2647">
        <v>126</v>
      </c>
      <c r="M2647">
        <v>55</v>
      </c>
      <c r="N2647">
        <v>43</v>
      </c>
      <c r="O2647" s="11">
        <v>25</v>
      </c>
      <c r="P2647" s="12">
        <f t="shared" si="9"/>
        <v>674</v>
      </c>
      <c r="Q2647" s="7">
        <v>19</v>
      </c>
      <c r="R2647" t="str">
        <f>_xlfn.CONCAT(Tabel1[[#This Row],[KlubNr]]," - ",Tabel1[[#This Row],[Klubnavn]])</f>
        <v>144 - DGC Dragsholm Golf Club</v>
      </c>
      <c r="S2647">
        <f>Tabel1[[#This Row],[Fleks mænd]]+Tabel1[[#This Row],[Fleks damer]]</f>
        <v>181</v>
      </c>
      <c r="T2647">
        <f>Tabel1[[#This Row],[Junior drenge]]+Tabel1[[#This Row],[Junior piger]]+Tabel1[[#This Row],[Junior drenge uden banetill.]]+Tabel1[[#This Row],[Junior piger uden banetill.]]+Tabel1[[#This Row],[Senior mænd]]+Tabel1[[#This Row],[Senior damer]]</f>
        <v>425</v>
      </c>
      <c r="U2647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647">
        <f>Tabel1[[#This Row],[Senior mænd]]+Tabel1[[#This Row],[Senior damer]]</f>
        <v>394</v>
      </c>
      <c r="W2647">
        <f>Tabel1[[#This Row],[Langdist mænd]]+Tabel1[[#This Row],[Langdist damer]]</f>
        <v>68</v>
      </c>
      <c r="X2647">
        <f>Tabel1[[#This Row],[I alt]]</f>
        <v>674</v>
      </c>
      <c r="Y2647">
        <f>Tabel1[[#This Row],[Passive]]</f>
        <v>19</v>
      </c>
      <c r="Z2647">
        <f>Tabel1[[#This Row],[Total Aktive]]+Tabel1[[#This Row],[Total Passive]]</f>
        <v>693</v>
      </c>
    </row>
    <row r="2648" spans="1:26" x14ac:dyDescent="0.2">
      <c r="A2648">
        <v>2025</v>
      </c>
      <c r="B2648">
        <v>174</v>
      </c>
      <c r="C2648" t="s">
        <v>197</v>
      </c>
      <c r="D2648">
        <v>1</v>
      </c>
      <c r="E2648">
        <v>1</v>
      </c>
      <c r="F2648">
        <v>0</v>
      </c>
      <c r="G2648">
        <v>0</v>
      </c>
      <c r="H2648">
        <v>41</v>
      </c>
      <c r="I2648">
        <v>8</v>
      </c>
      <c r="J2648">
        <v>0</v>
      </c>
      <c r="K2648">
        <v>0</v>
      </c>
      <c r="L2648">
        <v>10</v>
      </c>
      <c r="M2648">
        <v>4</v>
      </c>
      <c r="N2648">
        <v>1</v>
      </c>
      <c r="O2648" s="11">
        <v>0</v>
      </c>
      <c r="P2648" s="12">
        <f t="shared" si="9"/>
        <v>66</v>
      </c>
      <c r="Q2648" s="7">
        <v>0</v>
      </c>
      <c r="R2648" t="str">
        <f>_xlfn.CONCAT(Tabel1[[#This Row],[KlubNr]]," - ",Tabel1[[#This Row],[Klubnavn]])</f>
        <v>174 - Djurs Golfklub</v>
      </c>
      <c r="S2648">
        <f>Tabel1[[#This Row],[Fleks mænd]]+Tabel1[[#This Row],[Fleks damer]]</f>
        <v>14</v>
      </c>
      <c r="T2648">
        <f>Tabel1[[#This Row],[Junior drenge]]+Tabel1[[#This Row],[Junior piger]]+Tabel1[[#This Row],[Junior drenge uden banetill.]]+Tabel1[[#This Row],[Junior piger uden banetill.]]+Tabel1[[#This Row],[Senior mænd]]+Tabel1[[#This Row],[Senior damer]]</f>
        <v>51</v>
      </c>
      <c r="U2648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2648">
        <f>Tabel1[[#This Row],[Senior mænd]]+Tabel1[[#This Row],[Senior damer]]</f>
        <v>49</v>
      </c>
      <c r="W2648">
        <f>Tabel1[[#This Row],[Langdist mænd]]+Tabel1[[#This Row],[Langdist damer]]</f>
        <v>1</v>
      </c>
      <c r="X2648">
        <f>Tabel1[[#This Row],[I alt]]</f>
        <v>66</v>
      </c>
      <c r="Y2648">
        <f>Tabel1[[#This Row],[Passive]]</f>
        <v>0</v>
      </c>
      <c r="Z2648">
        <f>Tabel1[[#This Row],[Total Aktive]]+Tabel1[[#This Row],[Total Passive]]</f>
        <v>66</v>
      </c>
    </row>
    <row r="2649" spans="1:26" x14ac:dyDescent="0.2">
      <c r="A2649">
        <v>2025</v>
      </c>
      <c r="B2649">
        <v>72</v>
      </c>
      <c r="C2649" t="s">
        <v>40</v>
      </c>
      <c r="D2649">
        <v>74</v>
      </c>
      <c r="E2649">
        <v>22</v>
      </c>
      <c r="F2649">
        <v>7</v>
      </c>
      <c r="G2649">
        <v>2</v>
      </c>
      <c r="H2649">
        <v>900</v>
      </c>
      <c r="I2649">
        <v>367</v>
      </c>
      <c r="J2649">
        <v>0</v>
      </c>
      <c r="K2649">
        <v>0</v>
      </c>
      <c r="L2649">
        <v>3</v>
      </c>
      <c r="M2649">
        <v>0</v>
      </c>
      <c r="N2649">
        <v>7</v>
      </c>
      <c r="O2649" s="11">
        <v>1</v>
      </c>
      <c r="P2649" s="12">
        <f t="shared" si="9"/>
        <v>1383</v>
      </c>
      <c r="Q2649" s="7">
        <v>66</v>
      </c>
      <c r="R2649" t="str">
        <f>_xlfn.CONCAT(Tabel1[[#This Row],[KlubNr]]," - ",Tabel1[[#This Row],[Klubnavn]])</f>
        <v>72 - Dragør Golfklub</v>
      </c>
      <c r="S2649">
        <f>Tabel1[[#This Row],[Fleks mænd]]+Tabel1[[#This Row],[Fleks damer]]</f>
        <v>3</v>
      </c>
      <c r="T2649">
        <f>Tabel1[[#This Row],[Junior drenge]]+Tabel1[[#This Row],[Junior piger]]+Tabel1[[#This Row],[Junior drenge uden banetill.]]+Tabel1[[#This Row],[Junior piger uden banetill.]]+Tabel1[[#This Row],[Senior mænd]]+Tabel1[[#This Row],[Senior damer]]</f>
        <v>1372</v>
      </c>
      <c r="U2649">
        <f>Tabel1[[#This Row],[Junior drenge]]+Tabel1[[#This Row],[Junior piger]]+Tabel1[[#This Row],[Junior drenge uden banetill.]]+Tabel1[[#This Row],[Junior piger uden banetill.]]+Tabel1[[#This Row],[Fleks drenge]]+Tabel1[[#This Row],[Fleks piger]]</f>
        <v>105</v>
      </c>
      <c r="V2649">
        <f>Tabel1[[#This Row],[Senior mænd]]+Tabel1[[#This Row],[Senior damer]]</f>
        <v>1267</v>
      </c>
      <c r="W2649">
        <f>Tabel1[[#This Row],[Langdist mænd]]+Tabel1[[#This Row],[Langdist damer]]</f>
        <v>8</v>
      </c>
      <c r="X2649">
        <f>Tabel1[[#This Row],[I alt]]</f>
        <v>1383</v>
      </c>
      <c r="Y2649">
        <f>Tabel1[[#This Row],[Passive]]</f>
        <v>66</v>
      </c>
      <c r="Z2649">
        <f>Tabel1[[#This Row],[Total Aktive]]+Tabel1[[#This Row],[Total Passive]]</f>
        <v>1449</v>
      </c>
    </row>
    <row r="2650" spans="1:26" x14ac:dyDescent="0.2">
      <c r="A2650">
        <v>2025</v>
      </c>
      <c r="B2650">
        <v>197</v>
      </c>
      <c r="C2650" t="s">
        <v>130</v>
      </c>
      <c r="D2650">
        <v>31</v>
      </c>
      <c r="E2650">
        <v>4</v>
      </c>
      <c r="F2650">
        <v>10</v>
      </c>
      <c r="G2650">
        <v>3</v>
      </c>
      <c r="H2650">
        <v>408</v>
      </c>
      <c r="I2650">
        <v>122</v>
      </c>
      <c r="J2650">
        <v>0</v>
      </c>
      <c r="K2650">
        <v>0</v>
      </c>
      <c r="L2650">
        <v>52</v>
      </c>
      <c r="M2650">
        <v>30</v>
      </c>
      <c r="N2650">
        <v>13</v>
      </c>
      <c r="O2650" s="11">
        <v>3</v>
      </c>
      <c r="P2650" s="12">
        <f t="shared" si="9"/>
        <v>676</v>
      </c>
      <c r="Q2650" s="7">
        <v>1</v>
      </c>
      <c r="R2650" t="str">
        <f>_xlfn.CONCAT(Tabel1[[#This Row],[KlubNr]]," - ",Tabel1[[#This Row],[Klubnavn]])</f>
        <v>197 - Dronninglund Golfklub</v>
      </c>
      <c r="S2650">
        <f>Tabel1[[#This Row],[Fleks mænd]]+Tabel1[[#This Row],[Fleks damer]]</f>
        <v>82</v>
      </c>
      <c r="T2650">
        <f>Tabel1[[#This Row],[Junior drenge]]+Tabel1[[#This Row],[Junior piger]]+Tabel1[[#This Row],[Junior drenge uden banetill.]]+Tabel1[[#This Row],[Junior piger uden banetill.]]+Tabel1[[#This Row],[Senior mænd]]+Tabel1[[#This Row],[Senior damer]]</f>
        <v>578</v>
      </c>
      <c r="U2650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2650">
        <f>Tabel1[[#This Row],[Senior mænd]]+Tabel1[[#This Row],[Senior damer]]</f>
        <v>530</v>
      </c>
      <c r="W2650">
        <f>Tabel1[[#This Row],[Langdist mænd]]+Tabel1[[#This Row],[Langdist damer]]</f>
        <v>16</v>
      </c>
      <c r="X2650">
        <f>Tabel1[[#This Row],[I alt]]</f>
        <v>676</v>
      </c>
      <c r="Y2650">
        <f>Tabel1[[#This Row],[Passive]]</f>
        <v>1</v>
      </c>
      <c r="Z2650">
        <f>Tabel1[[#This Row],[Total Aktive]]+Tabel1[[#This Row],[Total Passive]]</f>
        <v>677</v>
      </c>
    </row>
    <row r="2651" spans="1:26" x14ac:dyDescent="0.2">
      <c r="A2651">
        <v>2025</v>
      </c>
      <c r="B2651">
        <v>18</v>
      </c>
      <c r="C2651" t="s">
        <v>157</v>
      </c>
      <c r="D2651">
        <v>20</v>
      </c>
      <c r="E2651">
        <v>1</v>
      </c>
      <c r="F2651">
        <v>0</v>
      </c>
      <c r="G2651">
        <v>0</v>
      </c>
      <c r="H2651">
        <v>207</v>
      </c>
      <c r="I2651">
        <v>128</v>
      </c>
      <c r="J2651">
        <v>0</v>
      </c>
      <c r="K2651">
        <v>0</v>
      </c>
      <c r="L2651">
        <v>27</v>
      </c>
      <c r="M2651">
        <v>16</v>
      </c>
      <c r="N2651">
        <v>3</v>
      </c>
      <c r="O2651" s="11">
        <v>0</v>
      </c>
      <c r="P2651" s="12">
        <f t="shared" si="9"/>
        <v>402</v>
      </c>
      <c r="Q2651" s="7">
        <v>4</v>
      </c>
      <c r="R2651" t="str">
        <f>_xlfn.CONCAT(Tabel1[[#This Row],[KlubNr]]," - ",Tabel1[[#This Row],[Klubnavn]])</f>
        <v>18 - Ebeltoft Golf Club</v>
      </c>
      <c r="S2651">
        <f>Tabel1[[#This Row],[Fleks mænd]]+Tabel1[[#This Row],[Fleks damer]]</f>
        <v>43</v>
      </c>
      <c r="T2651">
        <f>Tabel1[[#This Row],[Junior drenge]]+Tabel1[[#This Row],[Junior piger]]+Tabel1[[#This Row],[Junior drenge uden banetill.]]+Tabel1[[#This Row],[Junior piger uden banetill.]]+Tabel1[[#This Row],[Senior mænd]]+Tabel1[[#This Row],[Senior damer]]</f>
        <v>356</v>
      </c>
      <c r="U2651">
        <f>Tabel1[[#This Row],[Junior drenge]]+Tabel1[[#This Row],[Junior piger]]+Tabel1[[#This Row],[Junior drenge uden banetill.]]+Tabel1[[#This Row],[Junior piger uden banetill.]]+Tabel1[[#This Row],[Fleks drenge]]+Tabel1[[#This Row],[Fleks piger]]</f>
        <v>21</v>
      </c>
      <c r="V2651">
        <f>Tabel1[[#This Row],[Senior mænd]]+Tabel1[[#This Row],[Senior damer]]</f>
        <v>335</v>
      </c>
      <c r="W2651">
        <f>Tabel1[[#This Row],[Langdist mænd]]+Tabel1[[#This Row],[Langdist damer]]</f>
        <v>3</v>
      </c>
      <c r="X2651">
        <f>Tabel1[[#This Row],[I alt]]</f>
        <v>402</v>
      </c>
      <c r="Y2651">
        <f>Tabel1[[#This Row],[Passive]]</f>
        <v>4</v>
      </c>
      <c r="Z2651">
        <f>Tabel1[[#This Row],[Total Aktive]]+Tabel1[[#This Row],[Total Passive]]</f>
        <v>406</v>
      </c>
    </row>
    <row r="2652" spans="1:26" x14ac:dyDescent="0.2">
      <c r="A2652">
        <v>2025</v>
      </c>
      <c r="B2652">
        <v>3</v>
      </c>
      <c r="C2652" t="s">
        <v>32</v>
      </c>
      <c r="D2652">
        <v>70</v>
      </c>
      <c r="E2652">
        <v>21</v>
      </c>
      <c r="F2652">
        <v>0</v>
      </c>
      <c r="G2652">
        <v>0</v>
      </c>
      <c r="H2652">
        <v>966</v>
      </c>
      <c r="I2652">
        <v>377</v>
      </c>
      <c r="J2652">
        <v>0</v>
      </c>
      <c r="K2652">
        <v>0</v>
      </c>
      <c r="L2652">
        <v>81</v>
      </c>
      <c r="M2652">
        <v>35</v>
      </c>
      <c r="N2652">
        <v>4</v>
      </c>
      <c r="O2652" s="11">
        <v>1</v>
      </c>
      <c r="P2652" s="12">
        <f t="shared" si="9"/>
        <v>1555</v>
      </c>
      <c r="Q2652" s="7">
        <v>16</v>
      </c>
      <c r="R2652" t="str">
        <f>_xlfn.CONCAT(Tabel1[[#This Row],[KlubNr]]," - ",Tabel1[[#This Row],[Klubnavn]])</f>
        <v>3 - Esbjerg Golfklub</v>
      </c>
      <c r="S2652">
        <f>Tabel1[[#This Row],[Fleks mænd]]+Tabel1[[#This Row],[Fleks damer]]</f>
        <v>116</v>
      </c>
      <c r="T2652">
        <f>Tabel1[[#This Row],[Junior drenge]]+Tabel1[[#This Row],[Junior piger]]+Tabel1[[#This Row],[Junior drenge uden banetill.]]+Tabel1[[#This Row],[Junior piger uden banetill.]]+Tabel1[[#This Row],[Senior mænd]]+Tabel1[[#This Row],[Senior damer]]</f>
        <v>1434</v>
      </c>
      <c r="U2652">
        <f>Tabel1[[#This Row],[Junior drenge]]+Tabel1[[#This Row],[Junior piger]]+Tabel1[[#This Row],[Junior drenge uden banetill.]]+Tabel1[[#This Row],[Junior piger uden banetill.]]+Tabel1[[#This Row],[Fleks drenge]]+Tabel1[[#This Row],[Fleks piger]]</f>
        <v>91</v>
      </c>
      <c r="V2652">
        <f>Tabel1[[#This Row],[Senior mænd]]+Tabel1[[#This Row],[Senior damer]]</f>
        <v>1343</v>
      </c>
      <c r="W2652">
        <f>Tabel1[[#This Row],[Langdist mænd]]+Tabel1[[#This Row],[Langdist damer]]</f>
        <v>5</v>
      </c>
      <c r="X2652">
        <f>Tabel1[[#This Row],[I alt]]</f>
        <v>1555</v>
      </c>
      <c r="Y2652">
        <f>Tabel1[[#This Row],[Passive]]</f>
        <v>16</v>
      </c>
      <c r="Z2652">
        <f>Tabel1[[#This Row],[Total Aktive]]+Tabel1[[#This Row],[Total Passive]]</f>
        <v>1571</v>
      </c>
    </row>
    <row r="2653" spans="1:26" x14ac:dyDescent="0.2">
      <c r="A2653">
        <v>2025</v>
      </c>
      <c r="B2653">
        <v>106</v>
      </c>
      <c r="C2653" t="s">
        <v>147</v>
      </c>
      <c r="D2653">
        <v>7</v>
      </c>
      <c r="E2653">
        <v>0</v>
      </c>
      <c r="F2653">
        <v>0</v>
      </c>
      <c r="G2653">
        <v>0</v>
      </c>
      <c r="H2653">
        <v>215</v>
      </c>
      <c r="I2653">
        <v>65</v>
      </c>
      <c r="J2653">
        <v>0</v>
      </c>
      <c r="K2653">
        <v>0</v>
      </c>
      <c r="L2653">
        <v>24</v>
      </c>
      <c r="M2653">
        <v>6</v>
      </c>
      <c r="N2653">
        <v>8</v>
      </c>
      <c r="O2653" s="11">
        <v>2</v>
      </c>
      <c r="P2653" s="12">
        <f t="shared" si="9"/>
        <v>327</v>
      </c>
      <c r="Q2653" s="7">
        <v>19</v>
      </c>
      <c r="R2653" t="str">
        <f>_xlfn.CONCAT(Tabel1[[#This Row],[KlubNr]]," - ",Tabel1[[#This Row],[Klubnavn]])</f>
        <v>106 - Falster Golfklub</v>
      </c>
      <c r="S2653">
        <f>Tabel1[[#This Row],[Fleks mænd]]+Tabel1[[#This Row],[Fleks damer]]</f>
        <v>30</v>
      </c>
      <c r="T2653">
        <f>Tabel1[[#This Row],[Junior drenge]]+Tabel1[[#This Row],[Junior piger]]+Tabel1[[#This Row],[Junior drenge uden banetill.]]+Tabel1[[#This Row],[Junior piger uden banetill.]]+Tabel1[[#This Row],[Senior mænd]]+Tabel1[[#This Row],[Senior damer]]</f>
        <v>287</v>
      </c>
      <c r="U2653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2653">
        <f>Tabel1[[#This Row],[Senior mænd]]+Tabel1[[#This Row],[Senior damer]]</f>
        <v>280</v>
      </c>
      <c r="W2653">
        <f>Tabel1[[#This Row],[Langdist mænd]]+Tabel1[[#This Row],[Langdist damer]]</f>
        <v>10</v>
      </c>
      <c r="X2653">
        <f>Tabel1[[#This Row],[I alt]]</f>
        <v>327</v>
      </c>
      <c r="Y2653">
        <f>Tabel1[[#This Row],[Passive]]</f>
        <v>19</v>
      </c>
      <c r="Z2653">
        <f>Tabel1[[#This Row],[Total Aktive]]+Tabel1[[#This Row],[Total Passive]]</f>
        <v>346</v>
      </c>
    </row>
    <row r="2654" spans="1:26" x14ac:dyDescent="0.2">
      <c r="A2654">
        <v>2025</v>
      </c>
      <c r="B2654">
        <v>10</v>
      </c>
      <c r="C2654" t="s">
        <v>70</v>
      </c>
      <c r="D2654">
        <v>12</v>
      </c>
      <c r="E2654">
        <v>6</v>
      </c>
      <c r="F2654">
        <v>0</v>
      </c>
      <c r="G2654">
        <v>0</v>
      </c>
      <c r="H2654">
        <v>128</v>
      </c>
      <c r="I2654">
        <v>68</v>
      </c>
      <c r="J2654">
        <v>0</v>
      </c>
      <c r="K2654">
        <v>0</v>
      </c>
      <c r="L2654">
        <v>41</v>
      </c>
      <c r="M2654">
        <v>13</v>
      </c>
      <c r="N2654">
        <v>77</v>
      </c>
      <c r="O2654" s="11">
        <v>45</v>
      </c>
      <c r="P2654" s="12">
        <f t="shared" si="9"/>
        <v>390</v>
      </c>
      <c r="Q2654" s="7">
        <v>23</v>
      </c>
      <c r="R2654" t="str">
        <f>_xlfn.CONCAT(Tabel1[[#This Row],[KlubNr]]," - ",Tabel1[[#This Row],[Klubnavn]])</f>
        <v>10 - Fanø Vesterhavsbads Golfklub</v>
      </c>
      <c r="S2654">
        <f>Tabel1[[#This Row],[Fleks mænd]]+Tabel1[[#This Row],[Fleks damer]]</f>
        <v>54</v>
      </c>
      <c r="T2654">
        <f>Tabel1[[#This Row],[Junior drenge]]+Tabel1[[#This Row],[Junior piger]]+Tabel1[[#This Row],[Junior drenge uden banetill.]]+Tabel1[[#This Row],[Junior piger uden banetill.]]+Tabel1[[#This Row],[Senior mænd]]+Tabel1[[#This Row],[Senior damer]]</f>
        <v>214</v>
      </c>
      <c r="U2654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654">
        <f>Tabel1[[#This Row],[Senior mænd]]+Tabel1[[#This Row],[Senior damer]]</f>
        <v>196</v>
      </c>
      <c r="W2654">
        <f>Tabel1[[#This Row],[Langdist mænd]]+Tabel1[[#This Row],[Langdist damer]]</f>
        <v>122</v>
      </c>
      <c r="X2654">
        <f>Tabel1[[#This Row],[I alt]]</f>
        <v>390</v>
      </c>
      <c r="Y2654">
        <f>Tabel1[[#This Row],[Passive]]</f>
        <v>23</v>
      </c>
      <c r="Z2654">
        <f>Tabel1[[#This Row],[Total Aktive]]+Tabel1[[#This Row],[Total Passive]]</f>
        <v>413</v>
      </c>
    </row>
    <row r="2655" spans="1:26" x14ac:dyDescent="0.2">
      <c r="A2655">
        <v>2025</v>
      </c>
      <c r="B2655">
        <v>68</v>
      </c>
      <c r="C2655" t="s">
        <v>45</v>
      </c>
      <c r="D2655">
        <v>29</v>
      </c>
      <c r="E2655">
        <v>7</v>
      </c>
      <c r="F2655">
        <v>10</v>
      </c>
      <c r="G2655">
        <v>0</v>
      </c>
      <c r="H2655">
        <v>478</v>
      </c>
      <c r="I2655">
        <v>218</v>
      </c>
      <c r="J2655">
        <v>0</v>
      </c>
      <c r="K2655">
        <v>0</v>
      </c>
      <c r="L2655">
        <v>99</v>
      </c>
      <c r="M2655">
        <v>91</v>
      </c>
      <c r="N2655">
        <v>0</v>
      </c>
      <c r="O2655" s="11">
        <v>0</v>
      </c>
      <c r="P2655" s="12">
        <f t="shared" si="9"/>
        <v>932</v>
      </c>
      <c r="Q2655" s="7">
        <v>90</v>
      </c>
      <c r="R2655" t="str">
        <f>_xlfn.CONCAT(Tabel1[[#This Row],[KlubNr]]," - ",Tabel1[[#This Row],[Klubnavn]])</f>
        <v>68 - Fredensborg Golf Club</v>
      </c>
      <c r="S2655">
        <f>Tabel1[[#This Row],[Fleks mænd]]+Tabel1[[#This Row],[Fleks damer]]</f>
        <v>190</v>
      </c>
      <c r="T2655">
        <f>Tabel1[[#This Row],[Junior drenge]]+Tabel1[[#This Row],[Junior piger]]+Tabel1[[#This Row],[Junior drenge uden banetill.]]+Tabel1[[#This Row],[Junior piger uden banetill.]]+Tabel1[[#This Row],[Senior mænd]]+Tabel1[[#This Row],[Senior damer]]</f>
        <v>742</v>
      </c>
      <c r="U2655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2655">
        <f>Tabel1[[#This Row],[Senior mænd]]+Tabel1[[#This Row],[Senior damer]]</f>
        <v>696</v>
      </c>
      <c r="W2655">
        <f>Tabel1[[#This Row],[Langdist mænd]]+Tabel1[[#This Row],[Langdist damer]]</f>
        <v>0</v>
      </c>
      <c r="X2655">
        <f>Tabel1[[#This Row],[I alt]]</f>
        <v>932</v>
      </c>
      <c r="Y2655">
        <f>Tabel1[[#This Row],[Passive]]</f>
        <v>90</v>
      </c>
      <c r="Z2655">
        <f>Tabel1[[#This Row],[Total Aktive]]+Tabel1[[#This Row],[Total Passive]]</f>
        <v>1022</v>
      </c>
    </row>
    <row r="2656" spans="1:26" x14ac:dyDescent="0.2">
      <c r="A2656">
        <v>2025</v>
      </c>
      <c r="B2656">
        <v>91</v>
      </c>
      <c r="C2656" t="s">
        <v>90</v>
      </c>
      <c r="D2656">
        <v>29</v>
      </c>
      <c r="E2656">
        <v>1</v>
      </c>
      <c r="F2656">
        <v>7</v>
      </c>
      <c r="G2656">
        <v>1</v>
      </c>
      <c r="H2656">
        <v>625</v>
      </c>
      <c r="I2656">
        <v>254</v>
      </c>
      <c r="J2656">
        <v>0</v>
      </c>
      <c r="K2656">
        <v>0</v>
      </c>
      <c r="L2656">
        <v>89</v>
      </c>
      <c r="M2656">
        <v>52</v>
      </c>
      <c r="N2656">
        <v>0</v>
      </c>
      <c r="O2656" s="11">
        <v>0</v>
      </c>
      <c r="P2656" s="12">
        <f t="shared" si="9"/>
        <v>1058</v>
      </c>
      <c r="Q2656" s="7">
        <v>54</v>
      </c>
      <c r="R2656" t="str">
        <f>_xlfn.CONCAT(Tabel1[[#This Row],[KlubNr]]," - ",Tabel1[[#This Row],[Klubnavn]])</f>
        <v>91 - Fredericia Golf Club</v>
      </c>
      <c r="S2656">
        <f>Tabel1[[#This Row],[Fleks mænd]]+Tabel1[[#This Row],[Fleks damer]]</f>
        <v>141</v>
      </c>
      <c r="T2656">
        <f>Tabel1[[#This Row],[Junior drenge]]+Tabel1[[#This Row],[Junior piger]]+Tabel1[[#This Row],[Junior drenge uden banetill.]]+Tabel1[[#This Row],[Junior piger uden banetill.]]+Tabel1[[#This Row],[Senior mænd]]+Tabel1[[#This Row],[Senior damer]]</f>
        <v>917</v>
      </c>
      <c r="U2656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2656">
        <f>Tabel1[[#This Row],[Senior mænd]]+Tabel1[[#This Row],[Senior damer]]</f>
        <v>879</v>
      </c>
      <c r="W2656">
        <f>Tabel1[[#This Row],[Langdist mænd]]+Tabel1[[#This Row],[Langdist damer]]</f>
        <v>0</v>
      </c>
      <c r="X2656">
        <f>Tabel1[[#This Row],[I alt]]</f>
        <v>1058</v>
      </c>
      <c r="Y2656">
        <f>Tabel1[[#This Row],[Passive]]</f>
        <v>54</v>
      </c>
      <c r="Z2656">
        <f>Tabel1[[#This Row],[Total Aktive]]+Tabel1[[#This Row],[Total Passive]]</f>
        <v>1112</v>
      </c>
    </row>
    <row r="2657" spans="1:26" x14ac:dyDescent="0.2">
      <c r="A2657">
        <v>2025</v>
      </c>
      <c r="B2657">
        <v>116</v>
      </c>
      <c r="C2657" t="s">
        <v>101</v>
      </c>
      <c r="D2657">
        <v>36</v>
      </c>
      <c r="E2657">
        <v>0</v>
      </c>
      <c r="F2657">
        <v>4</v>
      </c>
      <c r="G2657">
        <v>1</v>
      </c>
      <c r="H2657">
        <v>477</v>
      </c>
      <c r="I2657">
        <v>209</v>
      </c>
      <c r="J2657">
        <v>0</v>
      </c>
      <c r="K2657">
        <v>0</v>
      </c>
      <c r="L2657">
        <v>81</v>
      </c>
      <c r="M2657">
        <v>38</v>
      </c>
      <c r="N2657">
        <v>7</v>
      </c>
      <c r="O2657" s="11">
        <v>3</v>
      </c>
      <c r="P2657" s="12">
        <f t="shared" si="9"/>
        <v>856</v>
      </c>
      <c r="Q2657" s="7">
        <v>13</v>
      </c>
      <c r="R2657" t="str">
        <f>_xlfn.CONCAT(Tabel1[[#This Row],[KlubNr]]," - ",Tabel1[[#This Row],[Klubnavn]])</f>
        <v>116 - Frederikshavn Golf Klub</v>
      </c>
      <c r="S2657">
        <f>Tabel1[[#This Row],[Fleks mænd]]+Tabel1[[#This Row],[Fleks damer]]</f>
        <v>119</v>
      </c>
      <c r="T2657">
        <f>Tabel1[[#This Row],[Junior drenge]]+Tabel1[[#This Row],[Junior piger]]+Tabel1[[#This Row],[Junior drenge uden banetill.]]+Tabel1[[#This Row],[Junior piger uden banetill.]]+Tabel1[[#This Row],[Senior mænd]]+Tabel1[[#This Row],[Senior damer]]</f>
        <v>727</v>
      </c>
      <c r="U2657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657">
        <f>Tabel1[[#This Row],[Senior mænd]]+Tabel1[[#This Row],[Senior damer]]</f>
        <v>686</v>
      </c>
      <c r="W2657">
        <f>Tabel1[[#This Row],[Langdist mænd]]+Tabel1[[#This Row],[Langdist damer]]</f>
        <v>10</v>
      </c>
      <c r="X2657">
        <f>Tabel1[[#This Row],[I alt]]</f>
        <v>856</v>
      </c>
      <c r="Y2657">
        <f>Tabel1[[#This Row],[Passive]]</f>
        <v>13</v>
      </c>
      <c r="Z2657">
        <f>Tabel1[[#This Row],[Total Aktive]]+Tabel1[[#This Row],[Total Passive]]</f>
        <v>869</v>
      </c>
    </row>
    <row r="2658" spans="1:26" x14ac:dyDescent="0.2">
      <c r="A2658">
        <v>2025</v>
      </c>
      <c r="B2658">
        <v>46</v>
      </c>
      <c r="C2658" t="s">
        <v>75</v>
      </c>
      <c r="D2658">
        <v>35</v>
      </c>
      <c r="E2658">
        <v>0</v>
      </c>
      <c r="F2658">
        <v>13</v>
      </c>
      <c r="G2658">
        <v>3</v>
      </c>
      <c r="H2658">
        <v>524</v>
      </c>
      <c r="I2658">
        <v>219</v>
      </c>
      <c r="J2658">
        <v>0</v>
      </c>
      <c r="K2658">
        <v>0</v>
      </c>
      <c r="L2658">
        <v>144</v>
      </c>
      <c r="M2658">
        <v>73</v>
      </c>
      <c r="N2658">
        <v>4</v>
      </c>
      <c r="O2658" s="11">
        <v>0</v>
      </c>
      <c r="P2658" s="12">
        <f t="shared" si="9"/>
        <v>1015</v>
      </c>
      <c r="Q2658" s="7">
        <v>14</v>
      </c>
      <c r="R2658" t="str">
        <f>_xlfn.CONCAT(Tabel1[[#This Row],[KlubNr]]," - ",Tabel1[[#This Row],[Klubnavn]])</f>
        <v>46 - Frederikssund Golfklub</v>
      </c>
      <c r="S2658">
        <f>Tabel1[[#This Row],[Fleks mænd]]+Tabel1[[#This Row],[Fleks damer]]</f>
        <v>217</v>
      </c>
      <c r="T2658">
        <f>Tabel1[[#This Row],[Junior drenge]]+Tabel1[[#This Row],[Junior piger]]+Tabel1[[#This Row],[Junior drenge uden banetill.]]+Tabel1[[#This Row],[Junior piger uden banetill.]]+Tabel1[[#This Row],[Senior mænd]]+Tabel1[[#This Row],[Senior damer]]</f>
        <v>794</v>
      </c>
      <c r="U2658">
        <f>Tabel1[[#This Row],[Junior drenge]]+Tabel1[[#This Row],[Junior piger]]+Tabel1[[#This Row],[Junior drenge uden banetill.]]+Tabel1[[#This Row],[Junior piger uden banetill.]]+Tabel1[[#This Row],[Fleks drenge]]+Tabel1[[#This Row],[Fleks piger]]</f>
        <v>51</v>
      </c>
      <c r="V2658">
        <f>Tabel1[[#This Row],[Senior mænd]]+Tabel1[[#This Row],[Senior damer]]</f>
        <v>743</v>
      </c>
      <c r="W2658">
        <f>Tabel1[[#This Row],[Langdist mænd]]+Tabel1[[#This Row],[Langdist damer]]</f>
        <v>4</v>
      </c>
      <c r="X2658">
        <f>Tabel1[[#This Row],[I alt]]</f>
        <v>1015</v>
      </c>
      <c r="Y2658">
        <f>Tabel1[[#This Row],[Passive]]</f>
        <v>14</v>
      </c>
      <c r="Z2658">
        <f>Tabel1[[#This Row],[Total Aktive]]+Tabel1[[#This Row],[Total Passive]]</f>
        <v>1029</v>
      </c>
    </row>
    <row r="2659" spans="1:26" x14ac:dyDescent="0.2">
      <c r="A2659">
        <v>2025</v>
      </c>
      <c r="B2659">
        <v>44</v>
      </c>
      <c r="C2659" t="s">
        <v>26</v>
      </c>
      <c r="D2659">
        <v>69</v>
      </c>
      <c r="E2659">
        <v>16</v>
      </c>
      <c r="F2659">
        <v>28</v>
      </c>
      <c r="G2659">
        <v>3</v>
      </c>
      <c r="H2659">
        <v>1055</v>
      </c>
      <c r="I2659">
        <v>435</v>
      </c>
      <c r="J2659">
        <v>2</v>
      </c>
      <c r="K2659">
        <v>4</v>
      </c>
      <c r="L2659">
        <v>128</v>
      </c>
      <c r="M2659">
        <v>136</v>
      </c>
      <c r="N2659">
        <v>0</v>
      </c>
      <c r="O2659" s="11">
        <v>0</v>
      </c>
      <c r="P2659" s="12">
        <f t="shared" si="9"/>
        <v>1876</v>
      </c>
      <c r="Q2659" s="7">
        <v>174</v>
      </c>
      <c r="R2659" t="str">
        <f>_xlfn.CONCAT(Tabel1[[#This Row],[KlubNr]]," - ",Tabel1[[#This Row],[Klubnavn]])</f>
        <v>44 - Furesø Golfklub</v>
      </c>
      <c r="S2659">
        <f>Tabel1[[#This Row],[Fleks mænd]]+Tabel1[[#This Row],[Fleks damer]]</f>
        <v>264</v>
      </c>
      <c r="T2659">
        <f>Tabel1[[#This Row],[Junior drenge]]+Tabel1[[#This Row],[Junior piger]]+Tabel1[[#This Row],[Junior drenge uden banetill.]]+Tabel1[[#This Row],[Junior piger uden banetill.]]+Tabel1[[#This Row],[Senior mænd]]+Tabel1[[#This Row],[Senior damer]]</f>
        <v>1606</v>
      </c>
      <c r="U2659">
        <f>Tabel1[[#This Row],[Junior drenge]]+Tabel1[[#This Row],[Junior piger]]+Tabel1[[#This Row],[Junior drenge uden banetill.]]+Tabel1[[#This Row],[Junior piger uden banetill.]]+Tabel1[[#This Row],[Fleks drenge]]+Tabel1[[#This Row],[Fleks piger]]</f>
        <v>122</v>
      </c>
      <c r="V2659">
        <f>Tabel1[[#This Row],[Senior mænd]]+Tabel1[[#This Row],[Senior damer]]</f>
        <v>1490</v>
      </c>
      <c r="W2659">
        <f>Tabel1[[#This Row],[Langdist mænd]]+Tabel1[[#This Row],[Langdist damer]]</f>
        <v>0</v>
      </c>
      <c r="X2659">
        <f>Tabel1[[#This Row],[I alt]]</f>
        <v>1876</v>
      </c>
      <c r="Y2659">
        <f>Tabel1[[#This Row],[Passive]]</f>
        <v>174</v>
      </c>
      <c r="Z2659">
        <f>Tabel1[[#This Row],[Total Aktive]]+Tabel1[[#This Row],[Total Passive]]</f>
        <v>2050</v>
      </c>
    </row>
    <row r="2660" spans="1:26" x14ac:dyDescent="0.2">
      <c r="A2660">
        <v>2025</v>
      </c>
      <c r="B2660">
        <v>62</v>
      </c>
      <c r="C2660" t="s">
        <v>148</v>
      </c>
      <c r="D2660">
        <v>12</v>
      </c>
      <c r="E2660">
        <v>5</v>
      </c>
      <c r="F2660">
        <v>3</v>
      </c>
      <c r="G2660">
        <v>3</v>
      </c>
      <c r="H2660">
        <v>247</v>
      </c>
      <c r="I2660">
        <v>138</v>
      </c>
      <c r="J2660">
        <v>0</v>
      </c>
      <c r="K2660">
        <v>0</v>
      </c>
      <c r="L2660">
        <v>65</v>
      </c>
      <c r="M2660">
        <v>24</v>
      </c>
      <c r="N2660">
        <v>8</v>
      </c>
      <c r="O2660" s="11">
        <v>2</v>
      </c>
      <c r="P2660" s="12">
        <f t="shared" si="9"/>
        <v>507</v>
      </c>
      <c r="Q2660" s="7">
        <v>26</v>
      </c>
      <c r="R2660" t="str">
        <f>_xlfn.CONCAT(Tabel1[[#This Row],[KlubNr]]," - ",Tabel1[[#This Row],[Klubnavn]])</f>
        <v>62 - Faaborg Golfklub</v>
      </c>
      <c r="S2660">
        <f>Tabel1[[#This Row],[Fleks mænd]]+Tabel1[[#This Row],[Fleks damer]]</f>
        <v>89</v>
      </c>
      <c r="T2660">
        <f>Tabel1[[#This Row],[Junior drenge]]+Tabel1[[#This Row],[Junior piger]]+Tabel1[[#This Row],[Junior drenge uden banetill.]]+Tabel1[[#This Row],[Junior piger uden banetill.]]+Tabel1[[#This Row],[Senior mænd]]+Tabel1[[#This Row],[Senior damer]]</f>
        <v>408</v>
      </c>
      <c r="U2660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2660">
        <f>Tabel1[[#This Row],[Senior mænd]]+Tabel1[[#This Row],[Senior damer]]</f>
        <v>385</v>
      </c>
      <c r="W2660">
        <f>Tabel1[[#This Row],[Langdist mænd]]+Tabel1[[#This Row],[Langdist damer]]</f>
        <v>10</v>
      </c>
      <c r="X2660">
        <f>Tabel1[[#This Row],[I alt]]</f>
        <v>507</v>
      </c>
      <c r="Y2660">
        <f>Tabel1[[#This Row],[Passive]]</f>
        <v>26</v>
      </c>
      <c r="Z2660">
        <f>Tabel1[[#This Row],[Total Aktive]]+Tabel1[[#This Row],[Total Passive]]</f>
        <v>533</v>
      </c>
    </row>
    <row r="2661" spans="1:26" x14ac:dyDescent="0.2">
      <c r="A2661">
        <v>2025</v>
      </c>
      <c r="B2661">
        <v>25</v>
      </c>
      <c r="C2661" t="s">
        <v>69</v>
      </c>
      <c r="D2661">
        <v>17</v>
      </c>
      <c r="E2661">
        <v>1</v>
      </c>
      <c r="F2661">
        <v>0</v>
      </c>
      <c r="G2661">
        <v>0</v>
      </c>
      <c r="H2661">
        <v>577</v>
      </c>
      <c r="I2661">
        <v>284</v>
      </c>
      <c r="J2661">
        <v>0</v>
      </c>
      <c r="K2661">
        <v>0</v>
      </c>
      <c r="L2661">
        <v>74</v>
      </c>
      <c r="M2661">
        <v>53</v>
      </c>
      <c r="N2661">
        <v>0</v>
      </c>
      <c r="O2661" s="11">
        <v>0</v>
      </c>
      <c r="P2661" s="12">
        <f t="shared" si="9"/>
        <v>1006</v>
      </c>
      <c r="Q2661" s="7">
        <v>83</v>
      </c>
      <c r="R2661" t="str">
        <f>_xlfn.CONCAT(Tabel1[[#This Row],[KlubNr]]," - ",Tabel1[[#This Row],[Klubnavn]])</f>
        <v>25 - Gilleleje Golfklub</v>
      </c>
      <c r="S2661">
        <f>Tabel1[[#This Row],[Fleks mænd]]+Tabel1[[#This Row],[Fleks damer]]</f>
        <v>127</v>
      </c>
      <c r="T2661">
        <f>Tabel1[[#This Row],[Junior drenge]]+Tabel1[[#This Row],[Junior piger]]+Tabel1[[#This Row],[Junior drenge uden banetill.]]+Tabel1[[#This Row],[Junior piger uden banetill.]]+Tabel1[[#This Row],[Senior mænd]]+Tabel1[[#This Row],[Senior damer]]</f>
        <v>879</v>
      </c>
      <c r="U2661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661">
        <f>Tabel1[[#This Row],[Senior mænd]]+Tabel1[[#This Row],[Senior damer]]</f>
        <v>861</v>
      </c>
      <c r="W2661">
        <f>Tabel1[[#This Row],[Langdist mænd]]+Tabel1[[#This Row],[Langdist damer]]</f>
        <v>0</v>
      </c>
      <c r="X2661">
        <f>Tabel1[[#This Row],[I alt]]</f>
        <v>1006</v>
      </c>
      <c r="Y2661">
        <f>Tabel1[[#This Row],[Passive]]</f>
        <v>83</v>
      </c>
      <c r="Z2661">
        <f>Tabel1[[#This Row],[Total Aktive]]+Tabel1[[#This Row],[Total Passive]]</f>
        <v>1089</v>
      </c>
    </row>
    <row r="2662" spans="1:26" x14ac:dyDescent="0.2">
      <c r="A2662">
        <v>2025</v>
      </c>
      <c r="B2662">
        <v>86</v>
      </c>
      <c r="C2662" t="s">
        <v>125</v>
      </c>
      <c r="D2662">
        <v>25</v>
      </c>
      <c r="E2662">
        <v>1</v>
      </c>
      <c r="F2662">
        <v>4</v>
      </c>
      <c r="G2662">
        <v>1</v>
      </c>
      <c r="H2662">
        <v>420</v>
      </c>
      <c r="I2662">
        <v>168</v>
      </c>
      <c r="J2662">
        <v>0</v>
      </c>
      <c r="K2662">
        <v>0</v>
      </c>
      <c r="L2662">
        <v>43</v>
      </c>
      <c r="M2662">
        <v>33</v>
      </c>
      <c r="N2662">
        <v>4</v>
      </c>
      <c r="O2662" s="11">
        <v>3</v>
      </c>
      <c r="P2662" s="12">
        <f t="shared" si="9"/>
        <v>702</v>
      </c>
      <c r="Q2662" s="7">
        <v>72</v>
      </c>
      <c r="R2662" t="str">
        <f>_xlfn.CONCAT(Tabel1[[#This Row],[KlubNr]]," - ",Tabel1[[#This Row],[Klubnavn]])</f>
        <v>86 - Give Golfklub</v>
      </c>
      <c r="S2662">
        <f>Tabel1[[#This Row],[Fleks mænd]]+Tabel1[[#This Row],[Fleks damer]]</f>
        <v>76</v>
      </c>
      <c r="T2662">
        <f>Tabel1[[#This Row],[Junior drenge]]+Tabel1[[#This Row],[Junior piger]]+Tabel1[[#This Row],[Junior drenge uden banetill.]]+Tabel1[[#This Row],[Junior piger uden banetill.]]+Tabel1[[#This Row],[Senior mænd]]+Tabel1[[#This Row],[Senior damer]]</f>
        <v>619</v>
      </c>
      <c r="U2662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662">
        <f>Tabel1[[#This Row],[Senior mænd]]+Tabel1[[#This Row],[Senior damer]]</f>
        <v>588</v>
      </c>
      <c r="W2662">
        <f>Tabel1[[#This Row],[Langdist mænd]]+Tabel1[[#This Row],[Langdist damer]]</f>
        <v>7</v>
      </c>
      <c r="X2662">
        <f>Tabel1[[#This Row],[I alt]]</f>
        <v>702</v>
      </c>
      <c r="Y2662">
        <f>Tabel1[[#This Row],[Passive]]</f>
        <v>72</v>
      </c>
      <c r="Z2662">
        <f>Tabel1[[#This Row],[Total Aktive]]+Tabel1[[#This Row],[Total Passive]]</f>
        <v>774</v>
      </c>
    </row>
    <row r="2663" spans="1:26" x14ac:dyDescent="0.2">
      <c r="A2663">
        <v>2025</v>
      </c>
      <c r="B2663">
        <v>200</v>
      </c>
      <c r="C2663" t="s">
        <v>214</v>
      </c>
      <c r="D2663">
        <v>79</v>
      </c>
      <c r="E2663">
        <v>5</v>
      </c>
      <c r="F2663">
        <v>26</v>
      </c>
      <c r="G2663">
        <v>5</v>
      </c>
      <c r="H2663">
        <v>374</v>
      </c>
      <c r="I2663">
        <v>65</v>
      </c>
      <c r="J2663">
        <v>0</v>
      </c>
      <c r="K2663">
        <v>0</v>
      </c>
      <c r="L2663">
        <v>112</v>
      </c>
      <c r="M2663">
        <v>88</v>
      </c>
      <c r="N2663">
        <v>0</v>
      </c>
      <c r="O2663" s="11">
        <v>0</v>
      </c>
      <c r="P2663" s="12">
        <f t="shared" si="9"/>
        <v>754</v>
      </c>
      <c r="Q2663" s="7">
        <v>13</v>
      </c>
      <c r="R2663" t="str">
        <f>_xlfn.CONCAT(Tabel1[[#This Row],[KlubNr]]," - ",Tabel1[[#This Row],[Klubnavn]])</f>
        <v>200 - Great Northern Golf Club</v>
      </c>
      <c r="S2663">
        <f>Tabel1[[#This Row],[Fleks mænd]]+Tabel1[[#This Row],[Fleks damer]]</f>
        <v>200</v>
      </c>
      <c r="T2663">
        <f>Tabel1[[#This Row],[Junior drenge]]+Tabel1[[#This Row],[Junior piger]]+Tabel1[[#This Row],[Junior drenge uden banetill.]]+Tabel1[[#This Row],[Junior piger uden banetill.]]+Tabel1[[#This Row],[Senior mænd]]+Tabel1[[#This Row],[Senior damer]]</f>
        <v>554</v>
      </c>
      <c r="U2663">
        <f>Tabel1[[#This Row],[Junior drenge]]+Tabel1[[#This Row],[Junior piger]]+Tabel1[[#This Row],[Junior drenge uden banetill.]]+Tabel1[[#This Row],[Junior piger uden banetill.]]+Tabel1[[#This Row],[Fleks drenge]]+Tabel1[[#This Row],[Fleks piger]]</f>
        <v>115</v>
      </c>
      <c r="V2663">
        <f>Tabel1[[#This Row],[Senior mænd]]+Tabel1[[#This Row],[Senior damer]]</f>
        <v>439</v>
      </c>
      <c r="W2663">
        <f>Tabel1[[#This Row],[Langdist mænd]]+Tabel1[[#This Row],[Langdist damer]]</f>
        <v>0</v>
      </c>
      <c r="X2663">
        <f>Tabel1[[#This Row],[I alt]]</f>
        <v>754</v>
      </c>
      <c r="Y2663">
        <f>Tabel1[[#This Row],[Passive]]</f>
        <v>13</v>
      </c>
      <c r="Z2663">
        <f>Tabel1[[#This Row],[Total Aktive]]+Tabel1[[#This Row],[Total Passive]]</f>
        <v>767</v>
      </c>
    </row>
    <row r="2664" spans="1:26" x14ac:dyDescent="0.2">
      <c r="A2664">
        <v>2025</v>
      </c>
      <c r="B2664">
        <v>53</v>
      </c>
      <c r="C2664" t="s">
        <v>145</v>
      </c>
      <c r="D2664">
        <v>22</v>
      </c>
      <c r="E2664">
        <v>2</v>
      </c>
      <c r="F2664">
        <v>2</v>
      </c>
      <c r="G2664">
        <v>0</v>
      </c>
      <c r="H2664">
        <v>333</v>
      </c>
      <c r="I2664">
        <v>121</v>
      </c>
      <c r="J2664">
        <v>0</v>
      </c>
      <c r="K2664">
        <v>0</v>
      </c>
      <c r="L2664">
        <v>26</v>
      </c>
      <c r="M2664">
        <v>11</v>
      </c>
      <c r="N2664">
        <v>10</v>
      </c>
      <c r="O2664" s="11">
        <v>7</v>
      </c>
      <c r="P2664" s="12">
        <f t="shared" ref="P2664:P2727" si="10">SUM(D2664:O2664)</f>
        <v>534</v>
      </c>
      <c r="Q2664" s="7">
        <v>5</v>
      </c>
      <c r="R2664" t="str">
        <f>_xlfn.CONCAT(Tabel1[[#This Row],[KlubNr]]," - ",Tabel1[[#This Row],[Klubnavn]])</f>
        <v>53 - Grenaa Golfklub</v>
      </c>
      <c r="S2664">
        <f>Tabel1[[#This Row],[Fleks mænd]]+Tabel1[[#This Row],[Fleks damer]]</f>
        <v>37</v>
      </c>
      <c r="T2664">
        <f>Tabel1[[#This Row],[Junior drenge]]+Tabel1[[#This Row],[Junior piger]]+Tabel1[[#This Row],[Junior drenge uden banetill.]]+Tabel1[[#This Row],[Junior piger uden banetill.]]+Tabel1[[#This Row],[Senior mænd]]+Tabel1[[#This Row],[Senior damer]]</f>
        <v>480</v>
      </c>
      <c r="U2664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2664">
        <f>Tabel1[[#This Row],[Senior mænd]]+Tabel1[[#This Row],[Senior damer]]</f>
        <v>454</v>
      </c>
      <c r="W2664">
        <f>Tabel1[[#This Row],[Langdist mænd]]+Tabel1[[#This Row],[Langdist damer]]</f>
        <v>17</v>
      </c>
      <c r="X2664">
        <f>Tabel1[[#This Row],[I alt]]</f>
        <v>534</v>
      </c>
      <c r="Y2664">
        <f>Tabel1[[#This Row],[Passive]]</f>
        <v>5</v>
      </c>
      <c r="Z2664">
        <f>Tabel1[[#This Row],[Total Aktive]]+Tabel1[[#This Row],[Total Passive]]</f>
        <v>539</v>
      </c>
    </row>
    <row r="2665" spans="1:26" x14ac:dyDescent="0.2">
      <c r="A2665">
        <v>2025</v>
      </c>
      <c r="B2665">
        <v>186</v>
      </c>
      <c r="C2665" t="s">
        <v>163</v>
      </c>
      <c r="D2665">
        <v>51</v>
      </c>
      <c r="E2665">
        <v>4</v>
      </c>
      <c r="F2665">
        <v>19</v>
      </c>
      <c r="G2665">
        <v>7</v>
      </c>
      <c r="H2665">
        <v>593</v>
      </c>
      <c r="I2665">
        <v>193</v>
      </c>
      <c r="J2665">
        <v>1</v>
      </c>
      <c r="K2665">
        <v>0</v>
      </c>
      <c r="L2665">
        <v>324</v>
      </c>
      <c r="M2665">
        <v>143</v>
      </c>
      <c r="N2665">
        <v>0</v>
      </c>
      <c r="O2665" s="11">
        <v>0</v>
      </c>
      <c r="P2665" s="12">
        <f t="shared" si="10"/>
        <v>1335</v>
      </c>
      <c r="Q2665" s="7">
        <v>34</v>
      </c>
      <c r="R2665" t="str">
        <f>_xlfn.CONCAT(Tabel1[[#This Row],[KlubNr]]," - ",Tabel1[[#This Row],[Klubnavn]])</f>
        <v>186 - Greve Golfklub</v>
      </c>
      <c r="S2665">
        <f>Tabel1[[#This Row],[Fleks mænd]]+Tabel1[[#This Row],[Fleks damer]]</f>
        <v>467</v>
      </c>
      <c r="T2665">
        <f>Tabel1[[#This Row],[Junior drenge]]+Tabel1[[#This Row],[Junior piger]]+Tabel1[[#This Row],[Junior drenge uden banetill.]]+Tabel1[[#This Row],[Junior piger uden banetill.]]+Tabel1[[#This Row],[Senior mænd]]+Tabel1[[#This Row],[Senior damer]]</f>
        <v>867</v>
      </c>
      <c r="U2665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2665">
        <f>Tabel1[[#This Row],[Senior mænd]]+Tabel1[[#This Row],[Senior damer]]</f>
        <v>786</v>
      </c>
      <c r="W2665">
        <f>Tabel1[[#This Row],[Langdist mænd]]+Tabel1[[#This Row],[Langdist damer]]</f>
        <v>0</v>
      </c>
      <c r="X2665">
        <f>Tabel1[[#This Row],[I alt]]</f>
        <v>1335</v>
      </c>
      <c r="Y2665">
        <f>Tabel1[[#This Row],[Passive]]</f>
        <v>34</v>
      </c>
      <c r="Z2665">
        <f>Tabel1[[#This Row],[Total Aktive]]+Tabel1[[#This Row],[Total Passive]]</f>
        <v>1369</v>
      </c>
    </row>
    <row r="2666" spans="1:26" x14ac:dyDescent="0.2">
      <c r="A2666">
        <v>2025</v>
      </c>
      <c r="B2666">
        <v>180</v>
      </c>
      <c r="C2666" t="s">
        <v>165</v>
      </c>
      <c r="D2666">
        <v>1</v>
      </c>
      <c r="E2666">
        <v>0</v>
      </c>
      <c r="F2666">
        <v>0</v>
      </c>
      <c r="G2666">
        <v>0</v>
      </c>
      <c r="H2666">
        <v>473</v>
      </c>
      <c r="I2666">
        <v>156</v>
      </c>
      <c r="J2666">
        <v>0</v>
      </c>
      <c r="K2666">
        <v>0</v>
      </c>
      <c r="L2666">
        <v>0</v>
      </c>
      <c r="M2666">
        <v>0</v>
      </c>
      <c r="N2666">
        <v>0</v>
      </c>
      <c r="O2666" s="11">
        <v>0</v>
      </c>
      <c r="P2666" s="12">
        <f t="shared" si="10"/>
        <v>630</v>
      </c>
      <c r="Q2666" s="7">
        <v>1</v>
      </c>
      <c r="R2666" t="str">
        <f>_xlfn.CONCAT(Tabel1[[#This Row],[KlubNr]]," - ",Tabel1[[#This Row],[Klubnavn]])</f>
        <v>180 - Gudhjem Golfklub</v>
      </c>
      <c r="S2666">
        <f>Tabel1[[#This Row],[Fleks mænd]]+Tabel1[[#This Row],[Fleks damer]]</f>
        <v>0</v>
      </c>
      <c r="T2666">
        <f>Tabel1[[#This Row],[Junior drenge]]+Tabel1[[#This Row],[Junior piger]]+Tabel1[[#This Row],[Junior drenge uden banetill.]]+Tabel1[[#This Row],[Junior piger uden banetill.]]+Tabel1[[#This Row],[Senior mænd]]+Tabel1[[#This Row],[Senior damer]]</f>
        <v>630</v>
      </c>
      <c r="U2666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666">
        <f>Tabel1[[#This Row],[Senior mænd]]+Tabel1[[#This Row],[Senior damer]]</f>
        <v>629</v>
      </c>
      <c r="W2666">
        <f>Tabel1[[#This Row],[Langdist mænd]]+Tabel1[[#This Row],[Langdist damer]]</f>
        <v>0</v>
      </c>
      <c r="X2666">
        <f>Tabel1[[#This Row],[I alt]]</f>
        <v>630</v>
      </c>
      <c r="Y2666">
        <f>Tabel1[[#This Row],[Passive]]</f>
        <v>1</v>
      </c>
      <c r="Z2666">
        <f>Tabel1[[#This Row],[Total Aktive]]+Tabel1[[#This Row],[Total Passive]]</f>
        <v>631</v>
      </c>
    </row>
    <row r="2667" spans="1:26" x14ac:dyDescent="0.2">
      <c r="A2667">
        <v>2025</v>
      </c>
      <c r="B2667">
        <v>194</v>
      </c>
      <c r="C2667" t="s">
        <v>207</v>
      </c>
      <c r="D2667">
        <v>0</v>
      </c>
      <c r="E2667">
        <v>0</v>
      </c>
      <c r="F2667">
        <v>0</v>
      </c>
      <c r="G2667">
        <v>0</v>
      </c>
      <c r="H2667">
        <v>0</v>
      </c>
      <c r="I2667">
        <v>0</v>
      </c>
      <c r="J2667">
        <v>30</v>
      </c>
      <c r="K2667">
        <v>1</v>
      </c>
      <c r="L2667">
        <v>726</v>
      </c>
      <c r="M2667">
        <v>123</v>
      </c>
      <c r="N2667">
        <v>0</v>
      </c>
      <c r="O2667" s="11">
        <v>0</v>
      </c>
      <c r="P2667" s="12">
        <f t="shared" si="10"/>
        <v>880</v>
      </c>
      <c r="Q2667" s="7">
        <v>0</v>
      </c>
      <c r="R2667" t="str">
        <f>_xlfn.CONCAT(Tabel1[[#This Row],[KlubNr]]," - ",Tabel1[[#This Row],[Klubnavn]])</f>
        <v>194 - Gudme Golf Club</v>
      </c>
      <c r="S2667">
        <f>Tabel1[[#This Row],[Fleks mænd]]+Tabel1[[#This Row],[Fleks damer]]</f>
        <v>849</v>
      </c>
      <c r="T2667">
        <f>Tabel1[[#This Row],[Junior drenge]]+Tabel1[[#This Row],[Junior piger]]+Tabel1[[#This Row],[Junior drenge uden banetill.]]+Tabel1[[#This Row],[Junior piger uden banetill.]]+Tabel1[[#This Row],[Senior mænd]]+Tabel1[[#This Row],[Senior damer]]</f>
        <v>0</v>
      </c>
      <c r="U2667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667">
        <f>Tabel1[[#This Row],[Senior mænd]]+Tabel1[[#This Row],[Senior damer]]</f>
        <v>0</v>
      </c>
      <c r="W2667">
        <f>Tabel1[[#This Row],[Langdist mænd]]+Tabel1[[#This Row],[Langdist damer]]</f>
        <v>0</v>
      </c>
      <c r="X2667">
        <f>Tabel1[[#This Row],[I alt]]</f>
        <v>880</v>
      </c>
      <c r="Y2667">
        <f>Tabel1[[#This Row],[Passive]]</f>
        <v>0</v>
      </c>
      <c r="Z2667">
        <f>Tabel1[[#This Row],[Total Aktive]]+Tabel1[[#This Row],[Total Passive]]</f>
        <v>880</v>
      </c>
    </row>
    <row r="2668" spans="1:26" x14ac:dyDescent="0.2">
      <c r="A2668">
        <v>2025</v>
      </c>
      <c r="B2668">
        <v>45</v>
      </c>
      <c r="C2668" t="s">
        <v>97</v>
      </c>
      <c r="D2668">
        <v>38</v>
      </c>
      <c r="E2668">
        <v>19</v>
      </c>
      <c r="F2668">
        <v>2</v>
      </c>
      <c r="G2668">
        <v>0</v>
      </c>
      <c r="H2668">
        <v>411</v>
      </c>
      <c r="I2668">
        <v>172</v>
      </c>
      <c r="J2668">
        <v>0</v>
      </c>
      <c r="K2668">
        <v>0</v>
      </c>
      <c r="L2668">
        <v>53</v>
      </c>
      <c r="M2668">
        <v>31</v>
      </c>
      <c r="N2668">
        <v>5</v>
      </c>
      <c r="O2668" s="11">
        <v>1</v>
      </c>
      <c r="P2668" s="12">
        <f t="shared" si="10"/>
        <v>732</v>
      </c>
      <c r="Q2668" s="7">
        <v>91</v>
      </c>
      <c r="R2668" t="str">
        <f>_xlfn.CONCAT(Tabel1[[#This Row],[KlubNr]]," - ",Tabel1[[#This Row],[Klubnavn]])</f>
        <v>45 - Gyttegård Golf Klub</v>
      </c>
      <c r="S2668">
        <f>Tabel1[[#This Row],[Fleks mænd]]+Tabel1[[#This Row],[Fleks damer]]</f>
        <v>84</v>
      </c>
      <c r="T2668">
        <f>Tabel1[[#This Row],[Junior drenge]]+Tabel1[[#This Row],[Junior piger]]+Tabel1[[#This Row],[Junior drenge uden banetill.]]+Tabel1[[#This Row],[Junior piger uden banetill.]]+Tabel1[[#This Row],[Senior mænd]]+Tabel1[[#This Row],[Senior damer]]</f>
        <v>642</v>
      </c>
      <c r="U2668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2668">
        <f>Tabel1[[#This Row],[Senior mænd]]+Tabel1[[#This Row],[Senior damer]]</f>
        <v>583</v>
      </c>
      <c r="W2668">
        <f>Tabel1[[#This Row],[Langdist mænd]]+Tabel1[[#This Row],[Langdist damer]]</f>
        <v>6</v>
      </c>
      <c r="X2668">
        <f>Tabel1[[#This Row],[I alt]]</f>
        <v>732</v>
      </c>
      <c r="Y2668">
        <f>Tabel1[[#This Row],[Passive]]</f>
        <v>91</v>
      </c>
      <c r="Z2668">
        <f>Tabel1[[#This Row],[Total Aktive]]+Tabel1[[#This Row],[Total Passive]]</f>
        <v>823</v>
      </c>
    </row>
    <row r="2669" spans="1:26" x14ac:dyDescent="0.2">
      <c r="A2669">
        <v>2025</v>
      </c>
      <c r="B2669">
        <v>31</v>
      </c>
      <c r="C2669" t="s">
        <v>74</v>
      </c>
      <c r="D2669">
        <v>59</v>
      </c>
      <c r="E2669">
        <v>4</v>
      </c>
      <c r="F2669">
        <v>0</v>
      </c>
      <c r="G2669">
        <v>0</v>
      </c>
      <c r="H2669">
        <v>568</v>
      </c>
      <c r="I2669">
        <v>209</v>
      </c>
      <c r="J2669">
        <v>0</v>
      </c>
      <c r="K2669">
        <v>0</v>
      </c>
      <c r="L2669">
        <v>41</v>
      </c>
      <c r="M2669">
        <v>41</v>
      </c>
      <c r="N2669">
        <v>5</v>
      </c>
      <c r="O2669" s="11">
        <v>1</v>
      </c>
      <c r="P2669" s="12">
        <f t="shared" si="10"/>
        <v>928</v>
      </c>
      <c r="Q2669" s="7">
        <v>22</v>
      </c>
      <c r="R2669" t="str">
        <f>_xlfn.CONCAT(Tabel1[[#This Row],[KlubNr]]," - ",Tabel1[[#This Row],[Klubnavn]])</f>
        <v>31 - Haderslev Golfklub</v>
      </c>
      <c r="S2669">
        <f>Tabel1[[#This Row],[Fleks mænd]]+Tabel1[[#This Row],[Fleks damer]]</f>
        <v>82</v>
      </c>
      <c r="T2669">
        <f>Tabel1[[#This Row],[Junior drenge]]+Tabel1[[#This Row],[Junior piger]]+Tabel1[[#This Row],[Junior drenge uden banetill.]]+Tabel1[[#This Row],[Junior piger uden banetill.]]+Tabel1[[#This Row],[Senior mænd]]+Tabel1[[#This Row],[Senior damer]]</f>
        <v>840</v>
      </c>
      <c r="U2669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2669">
        <f>Tabel1[[#This Row],[Senior mænd]]+Tabel1[[#This Row],[Senior damer]]</f>
        <v>777</v>
      </c>
      <c r="W2669">
        <f>Tabel1[[#This Row],[Langdist mænd]]+Tabel1[[#This Row],[Langdist damer]]</f>
        <v>6</v>
      </c>
      <c r="X2669">
        <f>Tabel1[[#This Row],[I alt]]</f>
        <v>928</v>
      </c>
      <c r="Y2669">
        <f>Tabel1[[#This Row],[Passive]]</f>
        <v>22</v>
      </c>
      <c r="Z2669">
        <f>Tabel1[[#This Row],[Total Aktive]]+Tabel1[[#This Row],[Total Passive]]</f>
        <v>950</v>
      </c>
    </row>
    <row r="2670" spans="1:26" x14ac:dyDescent="0.2">
      <c r="A2670">
        <v>2025</v>
      </c>
      <c r="B2670">
        <v>114</v>
      </c>
      <c r="C2670" t="s">
        <v>103</v>
      </c>
      <c r="D2670">
        <v>20</v>
      </c>
      <c r="E2670">
        <v>1</v>
      </c>
      <c r="F2670">
        <v>2</v>
      </c>
      <c r="G2670">
        <v>0</v>
      </c>
      <c r="H2670">
        <v>557</v>
      </c>
      <c r="I2670">
        <v>153</v>
      </c>
      <c r="J2670">
        <v>2</v>
      </c>
      <c r="K2670">
        <v>0</v>
      </c>
      <c r="L2670">
        <v>92</v>
      </c>
      <c r="M2670">
        <v>55</v>
      </c>
      <c r="N2670">
        <v>15</v>
      </c>
      <c r="O2670" s="11">
        <v>8</v>
      </c>
      <c r="P2670" s="12">
        <f t="shared" si="10"/>
        <v>905</v>
      </c>
      <c r="Q2670" s="7">
        <v>20</v>
      </c>
      <c r="R2670" t="str">
        <f>_xlfn.CONCAT(Tabel1[[#This Row],[KlubNr]]," - ",Tabel1[[#This Row],[Klubnavn]])</f>
        <v>114 - Hals Seaside Golf</v>
      </c>
      <c r="S2670">
        <f>Tabel1[[#This Row],[Fleks mænd]]+Tabel1[[#This Row],[Fleks damer]]</f>
        <v>147</v>
      </c>
      <c r="T2670">
        <f>Tabel1[[#This Row],[Junior drenge]]+Tabel1[[#This Row],[Junior piger]]+Tabel1[[#This Row],[Junior drenge uden banetill.]]+Tabel1[[#This Row],[Junior piger uden banetill.]]+Tabel1[[#This Row],[Senior mænd]]+Tabel1[[#This Row],[Senior damer]]</f>
        <v>733</v>
      </c>
      <c r="U2670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2670">
        <f>Tabel1[[#This Row],[Senior mænd]]+Tabel1[[#This Row],[Senior damer]]</f>
        <v>710</v>
      </c>
      <c r="W2670">
        <f>Tabel1[[#This Row],[Langdist mænd]]+Tabel1[[#This Row],[Langdist damer]]</f>
        <v>23</v>
      </c>
      <c r="X2670">
        <f>Tabel1[[#This Row],[I alt]]</f>
        <v>905</v>
      </c>
      <c r="Y2670">
        <f>Tabel1[[#This Row],[Passive]]</f>
        <v>20</v>
      </c>
      <c r="Z2670">
        <f>Tabel1[[#This Row],[Total Aktive]]+Tabel1[[#This Row],[Total Passive]]</f>
        <v>925</v>
      </c>
    </row>
    <row r="2671" spans="1:26" x14ac:dyDescent="0.2">
      <c r="A2671">
        <v>2025</v>
      </c>
      <c r="B2671">
        <v>119</v>
      </c>
      <c r="C2671" t="s">
        <v>174</v>
      </c>
      <c r="D2671">
        <v>27</v>
      </c>
      <c r="E2671">
        <v>4</v>
      </c>
      <c r="F2671">
        <v>4</v>
      </c>
      <c r="G2671">
        <v>1</v>
      </c>
      <c r="H2671">
        <v>194</v>
      </c>
      <c r="I2671">
        <v>103</v>
      </c>
      <c r="J2671">
        <v>0</v>
      </c>
      <c r="K2671">
        <v>0</v>
      </c>
      <c r="L2671">
        <v>29</v>
      </c>
      <c r="M2671">
        <v>22</v>
      </c>
      <c r="N2671">
        <v>11</v>
      </c>
      <c r="O2671" s="11">
        <v>4</v>
      </c>
      <c r="P2671" s="12">
        <f t="shared" si="10"/>
        <v>399</v>
      </c>
      <c r="Q2671" s="7">
        <v>20</v>
      </c>
      <c r="R2671" t="str">
        <f>_xlfn.CONCAT(Tabel1[[#This Row],[KlubNr]]," - ",Tabel1[[#This Row],[Klubnavn]])</f>
        <v>119 - Halsted Kloster Golfklub</v>
      </c>
      <c r="S2671">
        <f>Tabel1[[#This Row],[Fleks mænd]]+Tabel1[[#This Row],[Fleks damer]]</f>
        <v>51</v>
      </c>
      <c r="T2671">
        <f>Tabel1[[#This Row],[Junior drenge]]+Tabel1[[#This Row],[Junior piger]]+Tabel1[[#This Row],[Junior drenge uden banetill.]]+Tabel1[[#This Row],[Junior piger uden banetill.]]+Tabel1[[#This Row],[Senior mænd]]+Tabel1[[#This Row],[Senior damer]]</f>
        <v>333</v>
      </c>
      <c r="U2671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2671">
        <f>Tabel1[[#This Row],[Senior mænd]]+Tabel1[[#This Row],[Senior damer]]</f>
        <v>297</v>
      </c>
      <c r="W2671">
        <f>Tabel1[[#This Row],[Langdist mænd]]+Tabel1[[#This Row],[Langdist damer]]</f>
        <v>15</v>
      </c>
      <c r="X2671">
        <f>Tabel1[[#This Row],[I alt]]</f>
        <v>399</v>
      </c>
      <c r="Y2671">
        <f>Tabel1[[#This Row],[Passive]]</f>
        <v>20</v>
      </c>
      <c r="Z2671">
        <f>Tabel1[[#This Row],[Total Aktive]]+Tabel1[[#This Row],[Total Passive]]</f>
        <v>419</v>
      </c>
    </row>
    <row r="2672" spans="1:26" x14ac:dyDescent="0.2">
      <c r="A2672">
        <v>2025</v>
      </c>
      <c r="B2672">
        <v>112</v>
      </c>
      <c r="C2672" t="s">
        <v>66</v>
      </c>
      <c r="D2672">
        <v>27</v>
      </c>
      <c r="E2672">
        <v>2</v>
      </c>
      <c r="F2672">
        <v>15</v>
      </c>
      <c r="G2672">
        <v>3</v>
      </c>
      <c r="H2672">
        <v>547</v>
      </c>
      <c r="I2672">
        <v>222</v>
      </c>
      <c r="J2672">
        <v>1</v>
      </c>
      <c r="K2672">
        <v>0</v>
      </c>
      <c r="L2672">
        <v>85</v>
      </c>
      <c r="M2672">
        <v>28</v>
      </c>
      <c r="N2672">
        <v>1</v>
      </c>
      <c r="O2672" s="11">
        <v>1</v>
      </c>
      <c r="P2672" s="12">
        <f t="shared" si="10"/>
        <v>932</v>
      </c>
      <c r="Q2672" s="7">
        <v>4</v>
      </c>
      <c r="R2672" t="str">
        <f>_xlfn.CONCAT(Tabel1[[#This Row],[KlubNr]]," - ",Tabel1[[#This Row],[Klubnavn]])</f>
        <v>112 - Hammel Golf Klub</v>
      </c>
      <c r="S2672">
        <f>Tabel1[[#This Row],[Fleks mænd]]+Tabel1[[#This Row],[Fleks damer]]</f>
        <v>113</v>
      </c>
      <c r="T2672">
        <f>Tabel1[[#This Row],[Junior drenge]]+Tabel1[[#This Row],[Junior piger]]+Tabel1[[#This Row],[Junior drenge uden banetill.]]+Tabel1[[#This Row],[Junior piger uden banetill.]]+Tabel1[[#This Row],[Senior mænd]]+Tabel1[[#This Row],[Senior damer]]</f>
        <v>816</v>
      </c>
      <c r="U2672">
        <f>Tabel1[[#This Row],[Junior drenge]]+Tabel1[[#This Row],[Junior piger]]+Tabel1[[#This Row],[Junior drenge uden banetill.]]+Tabel1[[#This Row],[Junior piger uden banetill.]]+Tabel1[[#This Row],[Fleks drenge]]+Tabel1[[#This Row],[Fleks piger]]</f>
        <v>48</v>
      </c>
      <c r="V2672">
        <f>Tabel1[[#This Row],[Senior mænd]]+Tabel1[[#This Row],[Senior damer]]</f>
        <v>769</v>
      </c>
      <c r="W2672">
        <f>Tabel1[[#This Row],[Langdist mænd]]+Tabel1[[#This Row],[Langdist damer]]</f>
        <v>2</v>
      </c>
      <c r="X2672">
        <f>Tabel1[[#This Row],[I alt]]</f>
        <v>932</v>
      </c>
      <c r="Y2672">
        <f>Tabel1[[#This Row],[Passive]]</f>
        <v>4</v>
      </c>
      <c r="Z2672">
        <f>Tabel1[[#This Row],[Total Aktive]]+Tabel1[[#This Row],[Total Passive]]</f>
        <v>936</v>
      </c>
    </row>
    <row r="2673" spans="1:26" x14ac:dyDescent="0.2">
      <c r="A2673">
        <v>2025</v>
      </c>
      <c r="B2673">
        <v>133</v>
      </c>
      <c r="C2673" t="s">
        <v>230</v>
      </c>
      <c r="D2673">
        <v>6</v>
      </c>
      <c r="E2673">
        <v>2</v>
      </c>
      <c r="F2673">
        <v>1</v>
      </c>
      <c r="G2673">
        <v>2</v>
      </c>
      <c r="H2673">
        <v>299</v>
      </c>
      <c r="I2673">
        <v>111</v>
      </c>
      <c r="J2673">
        <v>1</v>
      </c>
      <c r="K2673">
        <v>1</v>
      </c>
      <c r="L2673">
        <v>119</v>
      </c>
      <c r="M2673">
        <v>62</v>
      </c>
      <c r="N2673">
        <v>0</v>
      </c>
      <c r="O2673" s="11">
        <v>0</v>
      </c>
      <c r="P2673" s="12">
        <f t="shared" si="10"/>
        <v>604</v>
      </c>
      <c r="Q2673" s="7">
        <v>2</v>
      </c>
      <c r="R2673" t="str">
        <f>_xlfn.CONCAT(Tabel1[[#This Row],[KlubNr]]," - ",Tabel1[[#This Row],[Klubnavn]])</f>
        <v xml:space="preserve">133 - Harekær </v>
      </c>
      <c r="S2673">
        <f>Tabel1[[#This Row],[Fleks mænd]]+Tabel1[[#This Row],[Fleks damer]]</f>
        <v>181</v>
      </c>
      <c r="T2673">
        <f>Tabel1[[#This Row],[Junior drenge]]+Tabel1[[#This Row],[Junior piger]]+Tabel1[[#This Row],[Junior drenge uden banetill.]]+Tabel1[[#This Row],[Junior piger uden banetill.]]+Tabel1[[#This Row],[Senior mænd]]+Tabel1[[#This Row],[Senior damer]]</f>
        <v>421</v>
      </c>
      <c r="U2673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673">
        <f>Tabel1[[#This Row],[Senior mænd]]+Tabel1[[#This Row],[Senior damer]]</f>
        <v>410</v>
      </c>
      <c r="W2673">
        <f>Tabel1[[#This Row],[Langdist mænd]]+Tabel1[[#This Row],[Langdist damer]]</f>
        <v>0</v>
      </c>
      <c r="X2673">
        <f>Tabel1[[#This Row],[I alt]]</f>
        <v>604</v>
      </c>
      <c r="Y2673">
        <f>Tabel1[[#This Row],[Passive]]</f>
        <v>2</v>
      </c>
      <c r="Z2673">
        <f>Tabel1[[#This Row],[Total Aktive]]+Tabel1[[#This Row],[Total Passive]]</f>
        <v>606</v>
      </c>
    </row>
    <row r="2674" spans="1:26" x14ac:dyDescent="0.2">
      <c r="A2674">
        <v>2025</v>
      </c>
      <c r="B2674">
        <v>126</v>
      </c>
      <c r="C2674" t="s">
        <v>143</v>
      </c>
      <c r="D2674">
        <v>9</v>
      </c>
      <c r="E2674">
        <v>2</v>
      </c>
      <c r="F2674">
        <v>0</v>
      </c>
      <c r="G2674">
        <v>0</v>
      </c>
      <c r="H2674">
        <v>264</v>
      </c>
      <c r="I2674">
        <v>104</v>
      </c>
      <c r="J2674">
        <v>0</v>
      </c>
      <c r="K2674">
        <v>0</v>
      </c>
      <c r="L2674">
        <v>48</v>
      </c>
      <c r="M2674">
        <v>10</v>
      </c>
      <c r="N2674">
        <v>8</v>
      </c>
      <c r="O2674" s="11">
        <v>7</v>
      </c>
      <c r="P2674" s="12">
        <f t="shared" si="10"/>
        <v>452</v>
      </c>
      <c r="Q2674" s="7">
        <v>7</v>
      </c>
      <c r="R2674" t="str">
        <f>_xlfn.CONCAT(Tabel1[[#This Row],[KlubNr]]," - ",Tabel1[[#This Row],[Klubnavn]])</f>
        <v>126 - Harre Vig Golfklub</v>
      </c>
      <c r="S2674">
        <f>Tabel1[[#This Row],[Fleks mænd]]+Tabel1[[#This Row],[Fleks damer]]</f>
        <v>58</v>
      </c>
      <c r="T2674">
        <f>Tabel1[[#This Row],[Junior drenge]]+Tabel1[[#This Row],[Junior piger]]+Tabel1[[#This Row],[Junior drenge uden banetill.]]+Tabel1[[#This Row],[Junior piger uden banetill.]]+Tabel1[[#This Row],[Senior mænd]]+Tabel1[[#This Row],[Senior damer]]</f>
        <v>379</v>
      </c>
      <c r="U2674">
        <f>Tabel1[[#This Row],[Junior drenge]]+Tabel1[[#This Row],[Junior piger]]+Tabel1[[#This Row],[Junior drenge uden banetill.]]+Tabel1[[#This Row],[Junior piger uden banetill.]]+Tabel1[[#This Row],[Fleks drenge]]+Tabel1[[#This Row],[Fleks piger]]</f>
        <v>11</v>
      </c>
      <c r="V2674">
        <f>Tabel1[[#This Row],[Senior mænd]]+Tabel1[[#This Row],[Senior damer]]</f>
        <v>368</v>
      </c>
      <c r="W2674">
        <f>Tabel1[[#This Row],[Langdist mænd]]+Tabel1[[#This Row],[Langdist damer]]</f>
        <v>15</v>
      </c>
      <c r="X2674">
        <f>Tabel1[[#This Row],[I alt]]</f>
        <v>452</v>
      </c>
      <c r="Y2674">
        <f>Tabel1[[#This Row],[Passive]]</f>
        <v>7</v>
      </c>
      <c r="Z2674">
        <f>Tabel1[[#This Row],[Total Aktive]]+Tabel1[[#This Row],[Total Passive]]</f>
        <v>459</v>
      </c>
    </row>
    <row r="2675" spans="1:26" x14ac:dyDescent="0.2">
      <c r="A2675">
        <v>2025</v>
      </c>
      <c r="B2675">
        <v>908</v>
      </c>
      <c r="C2675" t="s">
        <v>196</v>
      </c>
      <c r="D2675">
        <v>0</v>
      </c>
      <c r="E2675">
        <v>0</v>
      </c>
      <c r="F2675">
        <v>0</v>
      </c>
      <c r="G2675">
        <v>0</v>
      </c>
      <c r="H2675">
        <v>51</v>
      </c>
      <c r="I2675">
        <v>26</v>
      </c>
      <c r="J2675">
        <v>0</v>
      </c>
      <c r="K2675">
        <v>0</v>
      </c>
      <c r="L2675">
        <v>6</v>
      </c>
      <c r="M2675">
        <v>4</v>
      </c>
      <c r="N2675">
        <v>0</v>
      </c>
      <c r="O2675" s="11">
        <v>0</v>
      </c>
      <c r="P2675" s="12">
        <f t="shared" si="10"/>
        <v>87</v>
      </c>
      <c r="Q2675" s="7">
        <v>119</v>
      </c>
      <c r="R2675" t="str">
        <f>_xlfn.CONCAT(Tabel1[[#This Row],[KlubNr]]," - ",Tabel1[[#This Row],[Klubnavn]])</f>
        <v>908 - Haunstrup Golf KS Aktiv Fritid</v>
      </c>
      <c r="S2675">
        <f>Tabel1[[#This Row],[Fleks mænd]]+Tabel1[[#This Row],[Fleks damer]]</f>
        <v>10</v>
      </c>
      <c r="T2675">
        <f>Tabel1[[#This Row],[Junior drenge]]+Tabel1[[#This Row],[Junior piger]]+Tabel1[[#This Row],[Junior drenge uden banetill.]]+Tabel1[[#This Row],[Junior piger uden banetill.]]+Tabel1[[#This Row],[Senior mænd]]+Tabel1[[#This Row],[Senior damer]]</f>
        <v>77</v>
      </c>
      <c r="U2675">
        <f>Tabel1[[#This Row],[Junior drenge]]+Tabel1[[#This Row],[Junior piger]]+Tabel1[[#This Row],[Junior drenge uden banetill.]]+Tabel1[[#This Row],[Junior piger uden banetill.]]+Tabel1[[#This Row],[Fleks drenge]]+Tabel1[[#This Row],[Fleks piger]]</f>
        <v>0</v>
      </c>
      <c r="V2675">
        <f>Tabel1[[#This Row],[Senior mænd]]+Tabel1[[#This Row],[Senior damer]]</f>
        <v>77</v>
      </c>
      <c r="W2675">
        <f>Tabel1[[#This Row],[Langdist mænd]]+Tabel1[[#This Row],[Langdist damer]]</f>
        <v>0</v>
      </c>
      <c r="X2675">
        <f>Tabel1[[#This Row],[I alt]]</f>
        <v>87</v>
      </c>
      <c r="Y2675">
        <f>Tabel1[[#This Row],[Passive]]</f>
        <v>119</v>
      </c>
      <c r="Z2675">
        <f>Tabel1[[#This Row],[Total Aktive]]+Tabel1[[#This Row],[Total Passive]]</f>
        <v>206</v>
      </c>
    </row>
    <row r="2676" spans="1:26" x14ac:dyDescent="0.2">
      <c r="A2676">
        <v>2025</v>
      </c>
      <c r="B2676">
        <v>50</v>
      </c>
      <c r="C2676" t="s">
        <v>52</v>
      </c>
      <c r="D2676">
        <v>10</v>
      </c>
      <c r="E2676">
        <v>5</v>
      </c>
      <c r="F2676">
        <v>32</v>
      </c>
      <c r="G2676">
        <v>12</v>
      </c>
      <c r="H2676">
        <v>774</v>
      </c>
      <c r="I2676">
        <v>267</v>
      </c>
      <c r="J2676">
        <v>2</v>
      </c>
      <c r="K2676">
        <v>0</v>
      </c>
      <c r="L2676">
        <v>383</v>
      </c>
      <c r="M2676">
        <v>144</v>
      </c>
      <c r="N2676">
        <v>0</v>
      </c>
      <c r="O2676" s="11">
        <v>0</v>
      </c>
      <c r="P2676" s="12">
        <f t="shared" si="10"/>
        <v>1629</v>
      </c>
      <c r="Q2676" s="7">
        <v>1</v>
      </c>
      <c r="R2676" t="str">
        <f>_xlfn.CONCAT(Tabel1[[#This Row],[KlubNr]]," - ",Tabel1[[#This Row],[Klubnavn]])</f>
        <v>50 - Hedeland Golfklub</v>
      </c>
      <c r="S2676">
        <f>Tabel1[[#This Row],[Fleks mænd]]+Tabel1[[#This Row],[Fleks damer]]</f>
        <v>527</v>
      </c>
      <c r="T2676">
        <f>Tabel1[[#This Row],[Junior drenge]]+Tabel1[[#This Row],[Junior piger]]+Tabel1[[#This Row],[Junior drenge uden banetill.]]+Tabel1[[#This Row],[Junior piger uden banetill.]]+Tabel1[[#This Row],[Senior mænd]]+Tabel1[[#This Row],[Senior damer]]</f>
        <v>1100</v>
      </c>
      <c r="U2676">
        <f>Tabel1[[#This Row],[Junior drenge]]+Tabel1[[#This Row],[Junior piger]]+Tabel1[[#This Row],[Junior drenge uden banetill.]]+Tabel1[[#This Row],[Junior piger uden banetill.]]+Tabel1[[#This Row],[Fleks drenge]]+Tabel1[[#This Row],[Fleks piger]]</f>
        <v>61</v>
      </c>
      <c r="V2676">
        <f>Tabel1[[#This Row],[Senior mænd]]+Tabel1[[#This Row],[Senior damer]]</f>
        <v>1041</v>
      </c>
      <c r="W2676">
        <f>Tabel1[[#This Row],[Langdist mænd]]+Tabel1[[#This Row],[Langdist damer]]</f>
        <v>0</v>
      </c>
      <c r="X2676">
        <f>Tabel1[[#This Row],[I alt]]</f>
        <v>1629</v>
      </c>
      <c r="Y2676">
        <f>Tabel1[[#This Row],[Passive]]</f>
        <v>1</v>
      </c>
      <c r="Z2676">
        <f>Tabel1[[#This Row],[Total Aktive]]+Tabel1[[#This Row],[Total Passive]]</f>
        <v>1630</v>
      </c>
    </row>
    <row r="2677" spans="1:26" x14ac:dyDescent="0.2">
      <c r="A2677">
        <v>2025</v>
      </c>
      <c r="B2677">
        <v>171</v>
      </c>
      <c r="C2677" t="s">
        <v>192</v>
      </c>
      <c r="D2677">
        <v>3</v>
      </c>
      <c r="E2677">
        <v>0</v>
      </c>
      <c r="F2677">
        <v>0</v>
      </c>
      <c r="G2677">
        <v>0</v>
      </c>
      <c r="H2677">
        <v>158</v>
      </c>
      <c r="I2677">
        <v>73</v>
      </c>
      <c r="J2677">
        <v>0</v>
      </c>
      <c r="K2677">
        <v>0</v>
      </c>
      <c r="L2677">
        <v>0</v>
      </c>
      <c r="M2677">
        <v>0</v>
      </c>
      <c r="N2677">
        <v>0</v>
      </c>
      <c r="O2677" s="11">
        <v>0</v>
      </c>
      <c r="P2677" s="12">
        <f t="shared" si="10"/>
        <v>234</v>
      </c>
      <c r="Q2677" s="7">
        <v>2</v>
      </c>
      <c r="R2677" t="str">
        <f>_xlfn.CONCAT(Tabel1[[#This Row],[KlubNr]]," - ",Tabel1[[#This Row],[Klubnavn]])</f>
        <v>171 - Hedens Golfklub</v>
      </c>
      <c r="S2677">
        <f>Tabel1[[#This Row],[Fleks mænd]]+Tabel1[[#This Row],[Fleks damer]]</f>
        <v>0</v>
      </c>
      <c r="T2677">
        <f>Tabel1[[#This Row],[Junior drenge]]+Tabel1[[#This Row],[Junior piger]]+Tabel1[[#This Row],[Junior drenge uden banetill.]]+Tabel1[[#This Row],[Junior piger uden banetill.]]+Tabel1[[#This Row],[Senior mænd]]+Tabel1[[#This Row],[Senior damer]]</f>
        <v>234</v>
      </c>
      <c r="U2677">
        <f>Tabel1[[#This Row],[Junior drenge]]+Tabel1[[#This Row],[Junior piger]]+Tabel1[[#This Row],[Junior drenge uden banetill.]]+Tabel1[[#This Row],[Junior piger uden banetill.]]+Tabel1[[#This Row],[Fleks drenge]]+Tabel1[[#This Row],[Fleks piger]]</f>
        <v>3</v>
      </c>
      <c r="V2677">
        <f>Tabel1[[#This Row],[Senior mænd]]+Tabel1[[#This Row],[Senior damer]]</f>
        <v>231</v>
      </c>
      <c r="W2677">
        <f>Tabel1[[#This Row],[Langdist mænd]]+Tabel1[[#This Row],[Langdist damer]]</f>
        <v>0</v>
      </c>
      <c r="X2677">
        <f>Tabel1[[#This Row],[I alt]]</f>
        <v>234</v>
      </c>
      <c r="Y2677">
        <f>Tabel1[[#This Row],[Passive]]</f>
        <v>2</v>
      </c>
      <c r="Z2677">
        <f>Tabel1[[#This Row],[Total Aktive]]+Tabel1[[#This Row],[Total Passive]]</f>
        <v>236</v>
      </c>
    </row>
    <row r="2678" spans="1:26" x14ac:dyDescent="0.2">
      <c r="A2678">
        <v>2025</v>
      </c>
      <c r="B2678">
        <v>153</v>
      </c>
      <c r="C2678" t="s">
        <v>109</v>
      </c>
      <c r="D2678">
        <v>28</v>
      </c>
      <c r="E2678">
        <v>2</v>
      </c>
      <c r="F2678">
        <v>19</v>
      </c>
      <c r="G2678">
        <v>4</v>
      </c>
      <c r="H2678">
        <v>587</v>
      </c>
      <c r="I2678">
        <v>228</v>
      </c>
      <c r="J2678">
        <v>0</v>
      </c>
      <c r="K2678">
        <v>0</v>
      </c>
      <c r="L2678">
        <v>124</v>
      </c>
      <c r="M2678">
        <v>97</v>
      </c>
      <c r="N2678">
        <v>3</v>
      </c>
      <c r="O2678" s="11">
        <v>2</v>
      </c>
      <c r="P2678" s="12">
        <f t="shared" si="10"/>
        <v>1094</v>
      </c>
      <c r="Q2678" s="7">
        <v>19</v>
      </c>
      <c r="R2678" t="str">
        <f>_xlfn.CONCAT(Tabel1[[#This Row],[KlubNr]]," - ",Tabel1[[#This Row],[Klubnavn]])</f>
        <v>153 - Hedensted Golf Klub</v>
      </c>
      <c r="S2678">
        <f>Tabel1[[#This Row],[Fleks mænd]]+Tabel1[[#This Row],[Fleks damer]]</f>
        <v>221</v>
      </c>
      <c r="T2678">
        <f>Tabel1[[#This Row],[Junior drenge]]+Tabel1[[#This Row],[Junior piger]]+Tabel1[[#This Row],[Junior drenge uden banetill.]]+Tabel1[[#This Row],[Junior piger uden banetill.]]+Tabel1[[#This Row],[Senior mænd]]+Tabel1[[#This Row],[Senior damer]]</f>
        <v>868</v>
      </c>
      <c r="U2678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2678">
        <f>Tabel1[[#This Row],[Senior mænd]]+Tabel1[[#This Row],[Senior damer]]</f>
        <v>815</v>
      </c>
      <c r="W2678">
        <f>Tabel1[[#This Row],[Langdist mænd]]+Tabel1[[#This Row],[Langdist damer]]</f>
        <v>5</v>
      </c>
      <c r="X2678">
        <f>Tabel1[[#This Row],[I alt]]</f>
        <v>1094</v>
      </c>
      <c r="Y2678">
        <f>Tabel1[[#This Row],[Passive]]</f>
        <v>19</v>
      </c>
      <c r="Z2678">
        <f>Tabel1[[#This Row],[Total Aktive]]+Tabel1[[#This Row],[Total Passive]]</f>
        <v>1113</v>
      </c>
    </row>
    <row r="2679" spans="1:26" x14ac:dyDescent="0.2">
      <c r="A2679">
        <v>2025</v>
      </c>
      <c r="B2679">
        <v>4</v>
      </c>
      <c r="C2679" t="s">
        <v>47</v>
      </c>
      <c r="D2679">
        <v>35</v>
      </c>
      <c r="E2679">
        <v>10</v>
      </c>
      <c r="F2679">
        <v>22</v>
      </c>
      <c r="G2679">
        <v>5</v>
      </c>
      <c r="H2679">
        <v>637</v>
      </c>
      <c r="I2679">
        <v>212</v>
      </c>
      <c r="J2679">
        <v>13</v>
      </c>
      <c r="K2679">
        <v>1</v>
      </c>
      <c r="L2679">
        <v>244</v>
      </c>
      <c r="M2679">
        <v>190</v>
      </c>
      <c r="N2679">
        <v>0</v>
      </c>
      <c r="O2679" s="11">
        <v>0</v>
      </c>
      <c r="P2679" s="12">
        <f t="shared" si="10"/>
        <v>1369</v>
      </c>
      <c r="Q2679" s="7">
        <v>47</v>
      </c>
      <c r="R2679" t="str">
        <f>_xlfn.CONCAT(Tabel1[[#This Row],[KlubNr]]," - ",Tabel1[[#This Row],[Klubnavn]])</f>
        <v>4 - Helsingør Golf Club</v>
      </c>
      <c r="S2679">
        <f>Tabel1[[#This Row],[Fleks mænd]]+Tabel1[[#This Row],[Fleks damer]]</f>
        <v>434</v>
      </c>
      <c r="T2679">
        <f>Tabel1[[#This Row],[Junior drenge]]+Tabel1[[#This Row],[Junior piger]]+Tabel1[[#This Row],[Junior drenge uden banetill.]]+Tabel1[[#This Row],[Junior piger uden banetill.]]+Tabel1[[#This Row],[Senior mænd]]+Tabel1[[#This Row],[Senior damer]]</f>
        <v>921</v>
      </c>
      <c r="U2679">
        <f>Tabel1[[#This Row],[Junior drenge]]+Tabel1[[#This Row],[Junior piger]]+Tabel1[[#This Row],[Junior drenge uden banetill.]]+Tabel1[[#This Row],[Junior piger uden banetill.]]+Tabel1[[#This Row],[Fleks drenge]]+Tabel1[[#This Row],[Fleks piger]]</f>
        <v>86</v>
      </c>
      <c r="V2679">
        <f>Tabel1[[#This Row],[Senior mænd]]+Tabel1[[#This Row],[Senior damer]]</f>
        <v>849</v>
      </c>
      <c r="W2679">
        <f>Tabel1[[#This Row],[Langdist mænd]]+Tabel1[[#This Row],[Langdist damer]]</f>
        <v>0</v>
      </c>
      <c r="X2679">
        <f>Tabel1[[#This Row],[I alt]]</f>
        <v>1369</v>
      </c>
      <c r="Y2679">
        <f>Tabel1[[#This Row],[Passive]]</f>
        <v>47</v>
      </c>
      <c r="Z2679">
        <f>Tabel1[[#This Row],[Total Aktive]]+Tabel1[[#This Row],[Total Passive]]</f>
        <v>1416</v>
      </c>
    </row>
    <row r="2680" spans="1:26" x14ac:dyDescent="0.2">
      <c r="A2680">
        <v>2025</v>
      </c>
      <c r="B2680">
        <v>66</v>
      </c>
      <c r="C2680" t="s">
        <v>164</v>
      </c>
      <c r="D2680">
        <v>22</v>
      </c>
      <c r="E2680">
        <v>9</v>
      </c>
      <c r="F2680">
        <v>0</v>
      </c>
      <c r="G2680">
        <v>0</v>
      </c>
      <c r="H2680">
        <v>238</v>
      </c>
      <c r="I2680">
        <v>113</v>
      </c>
      <c r="J2680">
        <v>0</v>
      </c>
      <c r="K2680">
        <v>0</v>
      </c>
      <c r="L2680">
        <v>34</v>
      </c>
      <c r="M2680">
        <v>16</v>
      </c>
      <c r="N2680">
        <v>205</v>
      </c>
      <c r="O2680" s="11">
        <v>104</v>
      </c>
      <c r="P2680" s="12">
        <f t="shared" si="10"/>
        <v>741</v>
      </c>
      <c r="Q2680" s="7">
        <v>7</v>
      </c>
      <c r="R2680" t="str">
        <f>_xlfn.CONCAT(Tabel1[[#This Row],[KlubNr]]," - ",Tabel1[[#This Row],[Klubnavn]])</f>
        <v>66 - Henne Golfklub</v>
      </c>
      <c r="S2680">
        <f>Tabel1[[#This Row],[Fleks mænd]]+Tabel1[[#This Row],[Fleks damer]]</f>
        <v>50</v>
      </c>
      <c r="T2680">
        <f>Tabel1[[#This Row],[Junior drenge]]+Tabel1[[#This Row],[Junior piger]]+Tabel1[[#This Row],[Junior drenge uden banetill.]]+Tabel1[[#This Row],[Junior piger uden banetill.]]+Tabel1[[#This Row],[Senior mænd]]+Tabel1[[#This Row],[Senior damer]]</f>
        <v>382</v>
      </c>
      <c r="U2680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680">
        <f>Tabel1[[#This Row],[Senior mænd]]+Tabel1[[#This Row],[Senior damer]]</f>
        <v>351</v>
      </c>
      <c r="W2680">
        <f>Tabel1[[#This Row],[Langdist mænd]]+Tabel1[[#This Row],[Langdist damer]]</f>
        <v>309</v>
      </c>
      <c r="X2680">
        <f>Tabel1[[#This Row],[I alt]]</f>
        <v>741</v>
      </c>
      <c r="Y2680">
        <f>Tabel1[[#This Row],[Passive]]</f>
        <v>7</v>
      </c>
      <c r="Z2680">
        <f>Tabel1[[#This Row],[Total Aktive]]+Tabel1[[#This Row],[Total Passive]]</f>
        <v>748</v>
      </c>
    </row>
    <row r="2681" spans="1:26" x14ac:dyDescent="0.2">
      <c r="A2681">
        <v>2025</v>
      </c>
      <c r="B2681">
        <v>15</v>
      </c>
      <c r="C2681" t="s">
        <v>43</v>
      </c>
      <c r="D2681">
        <v>39</v>
      </c>
      <c r="E2681">
        <v>3</v>
      </c>
      <c r="F2681">
        <v>39</v>
      </c>
      <c r="G2681">
        <v>6</v>
      </c>
      <c r="H2681">
        <v>748</v>
      </c>
      <c r="I2681">
        <v>371</v>
      </c>
      <c r="J2681">
        <v>1</v>
      </c>
      <c r="K2681">
        <v>0</v>
      </c>
      <c r="L2681">
        <v>178</v>
      </c>
      <c r="M2681">
        <v>95</v>
      </c>
      <c r="N2681">
        <v>2</v>
      </c>
      <c r="O2681" s="11">
        <v>1</v>
      </c>
      <c r="P2681" s="12">
        <f t="shared" si="10"/>
        <v>1483</v>
      </c>
      <c r="Q2681" s="7">
        <v>14</v>
      </c>
      <c r="R2681" t="str">
        <f>_xlfn.CONCAT(Tabel1[[#This Row],[KlubNr]]," - ",Tabel1[[#This Row],[Klubnavn]])</f>
        <v>15 - Herning Golf Klub</v>
      </c>
      <c r="S2681">
        <f>Tabel1[[#This Row],[Fleks mænd]]+Tabel1[[#This Row],[Fleks damer]]</f>
        <v>273</v>
      </c>
      <c r="T2681">
        <f>Tabel1[[#This Row],[Junior drenge]]+Tabel1[[#This Row],[Junior piger]]+Tabel1[[#This Row],[Junior drenge uden banetill.]]+Tabel1[[#This Row],[Junior piger uden banetill.]]+Tabel1[[#This Row],[Senior mænd]]+Tabel1[[#This Row],[Senior damer]]</f>
        <v>1206</v>
      </c>
      <c r="U2681">
        <f>Tabel1[[#This Row],[Junior drenge]]+Tabel1[[#This Row],[Junior piger]]+Tabel1[[#This Row],[Junior drenge uden banetill.]]+Tabel1[[#This Row],[Junior piger uden banetill.]]+Tabel1[[#This Row],[Fleks drenge]]+Tabel1[[#This Row],[Fleks piger]]</f>
        <v>88</v>
      </c>
      <c r="V2681">
        <f>Tabel1[[#This Row],[Senior mænd]]+Tabel1[[#This Row],[Senior damer]]</f>
        <v>1119</v>
      </c>
      <c r="W2681">
        <f>Tabel1[[#This Row],[Langdist mænd]]+Tabel1[[#This Row],[Langdist damer]]</f>
        <v>3</v>
      </c>
      <c r="X2681">
        <f>Tabel1[[#This Row],[I alt]]</f>
        <v>1483</v>
      </c>
      <c r="Y2681">
        <f>Tabel1[[#This Row],[Passive]]</f>
        <v>14</v>
      </c>
      <c r="Z2681">
        <f>Tabel1[[#This Row],[Total Aktive]]+Tabel1[[#This Row],[Total Passive]]</f>
        <v>1497</v>
      </c>
    </row>
    <row r="2682" spans="1:26" x14ac:dyDescent="0.2">
      <c r="A2682">
        <v>2025</v>
      </c>
      <c r="B2682">
        <v>17</v>
      </c>
      <c r="C2682" t="s">
        <v>51</v>
      </c>
      <c r="D2682">
        <v>52</v>
      </c>
      <c r="E2682">
        <v>21</v>
      </c>
      <c r="F2682">
        <v>7</v>
      </c>
      <c r="G2682">
        <v>7</v>
      </c>
      <c r="H2682">
        <v>602</v>
      </c>
      <c r="I2682">
        <v>220</v>
      </c>
      <c r="J2682">
        <v>0</v>
      </c>
      <c r="K2682">
        <v>0</v>
      </c>
      <c r="L2682">
        <v>171</v>
      </c>
      <c r="M2682">
        <v>96</v>
      </c>
      <c r="N2682">
        <v>17</v>
      </c>
      <c r="O2682" s="11">
        <v>5</v>
      </c>
      <c r="P2682" s="12">
        <f t="shared" si="10"/>
        <v>1198</v>
      </c>
      <c r="Q2682" s="7">
        <v>65</v>
      </c>
      <c r="R2682" t="str">
        <f>_xlfn.CONCAT(Tabel1[[#This Row],[KlubNr]]," - ",Tabel1[[#This Row],[Klubnavn]])</f>
        <v>17 - Hillerød Golf Klub</v>
      </c>
      <c r="S2682">
        <f>Tabel1[[#This Row],[Fleks mænd]]+Tabel1[[#This Row],[Fleks damer]]</f>
        <v>267</v>
      </c>
      <c r="T2682">
        <f>Tabel1[[#This Row],[Junior drenge]]+Tabel1[[#This Row],[Junior piger]]+Tabel1[[#This Row],[Junior drenge uden banetill.]]+Tabel1[[#This Row],[Junior piger uden banetill.]]+Tabel1[[#This Row],[Senior mænd]]+Tabel1[[#This Row],[Senior damer]]</f>
        <v>909</v>
      </c>
      <c r="U2682">
        <f>Tabel1[[#This Row],[Junior drenge]]+Tabel1[[#This Row],[Junior piger]]+Tabel1[[#This Row],[Junior drenge uden banetill.]]+Tabel1[[#This Row],[Junior piger uden banetill.]]+Tabel1[[#This Row],[Fleks drenge]]+Tabel1[[#This Row],[Fleks piger]]</f>
        <v>87</v>
      </c>
      <c r="V2682">
        <f>Tabel1[[#This Row],[Senior mænd]]+Tabel1[[#This Row],[Senior damer]]</f>
        <v>822</v>
      </c>
      <c r="W2682">
        <f>Tabel1[[#This Row],[Langdist mænd]]+Tabel1[[#This Row],[Langdist damer]]</f>
        <v>22</v>
      </c>
      <c r="X2682">
        <f>Tabel1[[#This Row],[I alt]]</f>
        <v>1198</v>
      </c>
      <c r="Y2682">
        <f>Tabel1[[#This Row],[Passive]]</f>
        <v>65</v>
      </c>
      <c r="Z2682">
        <f>Tabel1[[#This Row],[Total Aktive]]+Tabel1[[#This Row],[Total Passive]]</f>
        <v>1263</v>
      </c>
    </row>
    <row r="2683" spans="1:26" x14ac:dyDescent="0.2">
      <c r="A2683">
        <v>2025</v>
      </c>
      <c r="B2683">
        <v>140</v>
      </c>
      <c r="C2683" t="s">
        <v>115</v>
      </c>
      <c r="D2683">
        <v>19</v>
      </c>
      <c r="E2683">
        <v>2</v>
      </c>
      <c r="F2683">
        <v>12</v>
      </c>
      <c r="G2683">
        <v>1</v>
      </c>
      <c r="H2683">
        <v>420</v>
      </c>
      <c r="I2683">
        <v>151</v>
      </c>
      <c r="J2683">
        <v>1</v>
      </c>
      <c r="K2683">
        <v>0</v>
      </c>
      <c r="L2683">
        <v>182</v>
      </c>
      <c r="M2683">
        <v>96</v>
      </c>
      <c r="N2683">
        <v>3</v>
      </c>
      <c r="O2683" s="11">
        <v>1</v>
      </c>
      <c r="P2683" s="12">
        <f t="shared" si="10"/>
        <v>888</v>
      </c>
      <c r="Q2683" s="7">
        <v>0</v>
      </c>
      <c r="R2683" t="str">
        <f>_xlfn.CONCAT(Tabel1[[#This Row],[KlubNr]]," - ",Tabel1[[#This Row],[Klubnavn]])</f>
        <v>140 - Himmelbjerg Golf Club</v>
      </c>
      <c r="S2683">
        <f>Tabel1[[#This Row],[Fleks mænd]]+Tabel1[[#This Row],[Fleks damer]]</f>
        <v>278</v>
      </c>
      <c r="T2683">
        <f>Tabel1[[#This Row],[Junior drenge]]+Tabel1[[#This Row],[Junior piger]]+Tabel1[[#This Row],[Junior drenge uden banetill.]]+Tabel1[[#This Row],[Junior piger uden banetill.]]+Tabel1[[#This Row],[Senior mænd]]+Tabel1[[#This Row],[Senior damer]]</f>
        <v>605</v>
      </c>
      <c r="U2683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683">
        <f>Tabel1[[#This Row],[Senior mænd]]+Tabel1[[#This Row],[Senior damer]]</f>
        <v>571</v>
      </c>
      <c r="W2683">
        <f>Tabel1[[#This Row],[Langdist mænd]]+Tabel1[[#This Row],[Langdist damer]]</f>
        <v>4</v>
      </c>
      <c r="X2683">
        <f>Tabel1[[#This Row],[I alt]]</f>
        <v>888</v>
      </c>
      <c r="Y2683">
        <f>Tabel1[[#This Row],[Passive]]</f>
        <v>0</v>
      </c>
      <c r="Z2683">
        <f>Tabel1[[#This Row],[Total Aktive]]+Tabel1[[#This Row],[Total Passive]]</f>
        <v>888</v>
      </c>
    </row>
    <row r="2684" spans="1:26" x14ac:dyDescent="0.2">
      <c r="A2684">
        <v>2025</v>
      </c>
      <c r="B2684">
        <v>48</v>
      </c>
      <c r="C2684" t="s">
        <v>151</v>
      </c>
      <c r="D2684">
        <v>67</v>
      </c>
      <c r="E2684">
        <v>13</v>
      </c>
      <c r="F2684">
        <v>6</v>
      </c>
      <c r="G2684">
        <v>3</v>
      </c>
      <c r="H2684">
        <v>351</v>
      </c>
      <c r="I2684">
        <v>156</v>
      </c>
      <c r="J2684">
        <v>0</v>
      </c>
      <c r="K2684">
        <v>0</v>
      </c>
      <c r="L2684">
        <v>16</v>
      </c>
      <c r="M2684">
        <v>8</v>
      </c>
      <c r="N2684">
        <v>0</v>
      </c>
      <c r="O2684" s="11">
        <v>0</v>
      </c>
      <c r="P2684" s="12">
        <f t="shared" si="10"/>
        <v>620</v>
      </c>
      <c r="Q2684" s="7">
        <v>0</v>
      </c>
      <c r="R2684" t="str">
        <f>_xlfn.CONCAT(Tabel1[[#This Row],[KlubNr]]," - ",Tabel1[[#This Row],[Klubnavn]])</f>
        <v>48 - Himmerland Golf Klub</v>
      </c>
      <c r="S2684">
        <f>Tabel1[[#This Row],[Fleks mænd]]+Tabel1[[#This Row],[Fleks damer]]</f>
        <v>24</v>
      </c>
      <c r="T2684">
        <f>Tabel1[[#This Row],[Junior drenge]]+Tabel1[[#This Row],[Junior piger]]+Tabel1[[#This Row],[Junior drenge uden banetill.]]+Tabel1[[#This Row],[Junior piger uden banetill.]]+Tabel1[[#This Row],[Senior mænd]]+Tabel1[[#This Row],[Senior damer]]</f>
        <v>596</v>
      </c>
      <c r="U2684">
        <f>Tabel1[[#This Row],[Junior drenge]]+Tabel1[[#This Row],[Junior piger]]+Tabel1[[#This Row],[Junior drenge uden banetill.]]+Tabel1[[#This Row],[Junior piger uden banetill.]]+Tabel1[[#This Row],[Fleks drenge]]+Tabel1[[#This Row],[Fleks piger]]</f>
        <v>89</v>
      </c>
      <c r="V2684">
        <f>Tabel1[[#This Row],[Senior mænd]]+Tabel1[[#This Row],[Senior damer]]</f>
        <v>507</v>
      </c>
      <c r="W2684">
        <f>Tabel1[[#This Row],[Langdist mænd]]+Tabel1[[#This Row],[Langdist damer]]</f>
        <v>0</v>
      </c>
      <c r="X2684">
        <f>Tabel1[[#This Row],[I alt]]</f>
        <v>620</v>
      </c>
      <c r="Y2684">
        <f>Tabel1[[#This Row],[Passive]]</f>
        <v>0</v>
      </c>
      <c r="Z2684">
        <f>Tabel1[[#This Row],[Total Aktive]]+Tabel1[[#This Row],[Total Passive]]</f>
        <v>620</v>
      </c>
    </row>
    <row r="2685" spans="1:26" x14ac:dyDescent="0.2">
      <c r="A2685">
        <v>2025</v>
      </c>
      <c r="B2685">
        <v>81</v>
      </c>
      <c r="C2685" t="s">
        <v>146</v>
      </c>
      <c r="D2685">
        <v>13</v>
      </c>
      <c r="E2685">
        <v>2</v>
      </c>
      <c r="F2685">
        <v>0</v>
      </c>
      <c r="G2685">
        <v>3</v>
      </c>
      <c r="H2685">
        <v>249</v>
      </c>
      <c r="I2685">
        <v>105</v>
      </c>
      <c r="J2685">
        <v>0</v>
      </c>
      <c r="K2685">
        <v>0</v>
      </c>
      <c r="L2685">
        <v>0</v>
      </c>
      <c r="M2685">
        <v>0</v>
      </c>
      <c r="N2685">
        <v>19</v>
      </c>
      <c r="O2685" s="11">
        <v>8</v>
      </c>
      <c r="P2685" s="12">
        <f t="shared" si="10"/>
        <v>399</v>
      </c>
      <c r="Q2685" s="7">
        <v>44</v>
      </c>
      <c r="R2685" t="str">
        <f>_xlfn.CONCAT(Tabel1[[#This Row],[KlubNr]]," - ",Tabel1[[#This Row],[Klubnavn]])</f>
        <v>81 - Hirtshals Golfklub</v>
      </c>
      <c r="S2685">
        <f>Tabel1[[#This Row],[Fleks mænd]]+Tabel1[[#This Row],[Fleks damer]]</f>
        <v>0</v>
      </c>
      <c r="T2685">
        <f>Tabel1[[#This Row],[Junior drenge]]+Tabel1[[#This Row],[Junior piger]]+Tabel1[[#This Row],[Junior drenge uden banetill.]]+Tabel1[[#This Row],[Junior piger uden banetill.]]+Tabel1[[#This Row],[Senior mænd]]+Tabel1[[#This Row],[Senior damer]]</f>
        <v>372</v>
      </c>
      <c r="U2685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685">
        <f>Tabel1[[#This Row],[Senior mænd]]+Tabel1[[#This Row],[Senior damer]]</f>
        <v>354</v>
      </c>
      <c r="W2685">
        <f>Tabel1[[#This Row],[Langdist mænd]]+Tabel1[[#This Row],[Langdist damer]]</f>
        <v>27</v>
      </c>
      <c r="X2685">
        <f>Tabel1[[#This Row],[I alt]]</f>
        <v>399</v>
      </c>
      <c r="Y2685">
        <f>Tabel1[[#This Row],[Passive]]</f>
        <v>44</v>
      </c>
      <c r="Z2685">
        <f>Tabel1[[#This Row],[Total Aktive]]+Tabel1[[#This Row],[Total Passive]]</f>
        <v>443</v>
      </c>
    </row>
    <row r="2686" spans="1:26" x14ac:dyDescent="0.2">
      <c r="A2686">
        <v>2025</v>
      </c>
      <c r="B2686">
        <v>77</v>
      </c>
      <c r="C2686" t="s">
        <v>160</v>
      </c>
      <c r="D2686">
        <v>16</v>
      </c>
      <c r="E2686">
        <v>2</v>
      </c>
      <c r="F2686">
        <v>7</v>
      </c>
      <c r="G2686">
        <v>0</v>
      </c>
      <c r="H2686">
        <v>251</v>
      </c>
      <c r="I2686">
        <v>64</v>
      </c>
      <c r="J2686">
        <v>0</v>
      </c>
      <c r="K2686">
        <v>0</v>
      </c>
      <c r="L2686">
        <v>112</v>
      </c>
      <c r="M2686">
        <v>35</v>
      </c>
      <c r="N2686">
        <v>15</v>
      </c>
      <c r="O2686" s="11">
        <v>7</v>
      </c>
      <c r="P2686" s="12">
        <f t="shared" si="10"/>
        <v>509</v>
      </c>
      <c r="Q2686" s="7">
        <v>10</v>
      </c>
      <c r="R2686" t="str">
        <f>_xlfn.CONCAT(Tabel1[[#This Row],[KlubNr]]," - ",Tabel1[[#This Row],[Klubnavn]])</f>
        <v>77 - Hjarbæk Fjord Golf Klub</v>
      </c>
      <c r="S2686">
        <f>Tabel1[[#This Row],[Fleks mænd]]+Tabel1[[#This Row],[Fleks damer]]</f>
        <v>147</v>
      </c>
      <c r="T2686">
        <f>Tabel1[[#This Row],[Junior drenge]]+Tabel1[[#This Row],[Junior piger]]+Tabel1[[#This Row],[Junior drenge uden banetill.]]+Tabel1[[#This Row],[Junior piger uden banetill.]]+Tabel1[[#This Row],[Senior mænd]]+Tabel1[[#This Row],[Senior damer]]</f>
        <v>340</v>
      </c>
      <c r="U2686">
        <f>Tabel1[[#This Row],[Junior drenge]]+Tabel1[[#This Row],[Junior piger]]+Tabel1[[#This Row],[Junior drenge uden banetill.]]+Tabel1[[#This Row],[Junior piger uden banetill.]]+Tabel1[[#This Row],[Fleks drenge]]+Tabel1[[#This Row],[Fleks piger]]</f>
        <v>25</v>
      </c>
      <c r="V2686">
        <f>Tabel1[[#This Row],[Senior mænd]]+Tabel1[[#This Row],[Senior damer]]</f>
        <v>315</v>
      </c>
      <c r="W2686">
        <f>Tabel1[[#This Row],[Langdist mænd]]+Tabel1[[#This Row],[Langdist damer]]</f>
        <v>22</v>
      </c>
      <c r="X2686">
        <f>Tabel1[[#This Row],[I alt]]</f>
        <v>509</v>
      </c>
      <c r="Y2686">
        <f>Tabel1[[#This Row],[Passive]]</f>
        <v>10</v>
      </c>
      <c r="Z2686">
        <f>Tabel1[[#This Row],[Total Aktive]]+Tabel1[[#This Row],[Total Passive]]</f>
        <v>519</v>
      </c>
    </row>
    <row r="2687" spans="1:26" x14ac:dyDescent="0.2">
      <c r="A2687">
        <v>2025</v>
      </c>
      <c r="B2687">
        <v>52</v>
      </c>
      <c r="C2687" t="s">
        <v>27</v>
      </c>
      <c r="D2687">
        <v>34</v>
      </c>
      <c r="E2687">
        <v>10</v>
      </c>
      <c r="F2687">
        <v>6</v>
      </c>
      <c r="G2687">
        <v>7</v>
      </c>
      <c r="H2687">
        <v>825</v>
      </c>
      <c r="I2687">
        <v>307</v>
      </c>
      <c r="J2687">
        <v>26</v>
      </c>
      <c r="K2687">
        <v>2</v>
      </c>
      <c r="L2687">
        <v>336</v>
      </c>
      <c r="M2687">
        <v>170</v>
      </c>
      <c r="N2687">
        <v>0</v>
      </c>
      <c r="O2687" s="11">
        <v>0</v>
      </c>
      <c r="P2687" s="12">
        <f t="shared" si="10"/>
        <v>1723</v>
      </c>
      <c r="Q2687" s="7">
        <v>140</v>
      </c>
      <c r="R2687" t="str">
        <f>_xlfn.CONCAT(Tabel1[[#This Row],[KlubNr]]," - ",Tabel1[[#This Row],[Klubnavn]])</f>
        <v>52 - Hjortespring Golfklub</v>
      </c>
      <c r="S2687">
        <f>Tabel1[[#This Row],[Fleks mænd]]+Tabel1[[#This Row],[Fleks damer]]</f>
        <v>506</v>
      </c>
      <c r="T2687">
        <f>Tabel1[[#This Row],[Junior drenge]]+Tabel1[[#This Row],[Junior piger]]+Tabel1[[#This Row],[Junior drenge uden banetill.]]+Tabel1[[#This Row],[Junior piger uden banetill.]]+Tabel1[[#This Row],[Senior mænd]]+Tabel1[[#This Row],[Senior damer]]</f>
        <v>1189</v>
      </c>
      <c r="U2687">
        <f>Tabel1[[#This Row],[Junior drenge]]+Tabel1[[#This Row],[Junior piger]]+Tabel1[[#This Row],[Junior drenge uden banetill.]]+Tabel1[[#This Row],[Junior piger uden banetill.]]+Tabel1[[#This Row],[Fleks drenge]]+Tabel1[[#This Row],[Fleks piger]]</f>
        <v>85</v>
      </c>
      <c r="V2687">
        <f>Tabel1[[#This Row],[Senior mænd]]+Tabel1[[#This Row],[Senior damer]]</f>
        <v>1132</v>
      </c>
      <c r="W2687">
        <f>Tabel1[[#This Row],[Langdist mænd]]+Tabel1[[#This Row],[Langdist damer]]</f>
        <v>0</v>
      </c>
      <c r="X2687">
        <f>Tabel1[[#This Row],[I alt]]</f>
        <v>1723</v>
      </c>
      <c r="Y2687">
        <f>Tabel1[[#This Row],[Passive]]</f>
        <v>140</v>
      </c>
      <c r="Z2687">
        <f>Tabel1[[#This Row],[Total Aktive]]+Tabel1[[#This Row],[Total Passive]]</f>
        <v>1863</v>
      </c>
    </row>
    <row r="2688" spans="1:26" x14ac:dyDescent="0.2">
      <c r="A2688">
        <v>2025</v>
      </c>
      <c r="B2688">
        <v>59</v>
      </c>
      <c r="C2688" t="s">
        <v>58</v>
      </c>
      <c r="D2688">
        <v>27</v>
      </c>
      <c r="E2688">
        <v>6</v>
      </c>
      <c r="F2688">
        <v>18</v>
      </c>
      <c r="G2688">
        <v>8</v>
      </c>
      <c r="H2688">
        <v>555</v>
      </c>
      <c r="I2688">
        <v>162</v>
      </c>
      <c r="J2688">
        <v>1</v>
      </c>
      <c r="K2688">
        <v>0</v>
      </c>
      <c r="L2688">
        <v>173</v>
      </c>
      <c r="M2688">
        <v>66</v>
      </c>
      <c r="N2688">
        <v>9</v>
      </c>
      <c r="O2688" s="11">
        <v>4</v>
      </c>
      <c r="P2688" s="12">
        <f t="shared" si="10"/>
        <v>1029</v>
      </c>
      <c r="Q2688" s="7">
        <v>13</v>
      </c>
      <c r="R2688" t="str">
        <f>_xlfn.CONCAT(Tabel1[[#This Row],[KlubNr]]," - ",Tabel1[[#This Row],[Klubnavn]])</f>
        <v>59 - Hjørring Golfklub</v>
      </c>
      <c r="S2688">
        <f>Tabel1[[#This Row],[Fleks mænd]]+Tabel1[[#This Row],[Fleks damer]]</f>
        <v>239</v>
      </c>
      <c r="T2688">
        <f>Tabel1[[#This Row],[Junior drenge]]+Tabel1[[#This Row],[Junior piger]]+Tabel1[[#This Row],[Junior drenge uden banetill.]]+Tabel1[[#This Row],[Junior piger uden banetill.]]+Tabel1[[#This Row],[Senior mænd]]+Tabel1[[#This Row],[Senior damer]]</f>
        <v>776</v>
      </c>
      <c r="U2688">
        <f>Tabel1[[#This Row],[Junior drenge]]+Tabel1[[#This Row],[Junior piger]]+Tabel1[[#This Row],[Junior drenge uden banetill.]]+Tabel1[[#This Row],[Junior piger uden banetill.]]+Tabel1[[#This Row],[Fleks drenge]]+Tabel1[[#This Row],[Fleks piger]]</f>
        <v>60</v>
      </c>
      <c r="V2688">
        <f>Tabel1[[#This Row],[Senior mænd]]+Tabel1[[#This Row],[Senior damer]]</f>
        <v>717</v>
      </c>
      <c r="W2688">
        <f>Tabel1[[#This Row],[Langdist mænd]]+Tabel1[[#This Row],[Langdist damer]]</f>
        <v>13</v>
      </c>
      <c r="X2688">
        <f>Tabel1[[#This Row],[I alt]]</f>
        <v>1029</v>
      </c>
      <c r="Y2688">
        <f>Tabel1[[#This Row],[Passive]]</f>
        <v>13</v>
      </c>
      <c r="Z2688">
        <f>Tabel1[[#This Row],[Total Aktive]]+Tabel1[[#This Row],[Total Passive]]</f>
        <v>1042</v>
      </c>
    </row>
    <row r="2689" spans="1:26" x14ac:dyDescent="0.2">
      <c r="A2689">
        <v>2025</v>
      </c>
      <c r="B2689">
        <v>155</v>
      </c>
      <c r="C2689" t="s">
        <v>184</v>
      </c>
      <c r="D2689">
        <v>23</v>
      </c>
      <c r="E2689">
        <v>5</v>
      </c>
      <c r="F2689">
        <v>0</v>
      </c>
      <c r="G2689">
        <v>0</v>
      </c>
      <c r="H2689">
        <v>341</v>
      </c>
      <c r="I2689">
        <v>126</v>
      </c>
      <c r="J2689">
        <v>7</v>
      </c>
      <c r="K2689">
        <v>0</v>
      </c>
      <c r="L2689">
        <v>102</v>
      </c>
      <c r="M2689">
        <v>28</v>
      </c>
      <c r="N2689">
        <v>5</v>
      </c>
      <c r="O2689" s="11">
        <v>0</v>
      </c>
      <c r="P2689" s="12">
        <f t="shared" si="10"/>
        <v>637</v>
      </c>
      <c r="Q2689" s="7">
        <v>29</v>
      </c>
      <c r="R2689" t="str">
        <f>_xlfn.CONCAT(Tabel1[[#This Row],[KlubNr]]," - ",Tabel1[[#This Row],[Klubnavn]])</f>
        <v>155 - Hobro Golfklub</v>
      </c>
      <c r="S2689">
        <f>Tabel1[[#This Row],[Fleks mænd]]+Tabel1[[#This Row],[Fleks damer]]</f>
        <v>130</v>
      </c>
      <c r="T2689">
        <f>Tabel1[[#This Row],[Junior drenge]]+Tabel1[[#This Row],[Junior piger]]+Tabel1[[#This Row],[Junior drenge uden banetill.]]+Tabel1[[#This Row],[Junior piger uden banetill.]]+Tabel1[[#This Row],[Senior mænd]]+Tabel1[[#This Row],[Senior damer]]</f>
        <v>495</v>
      </c>
      <c r="U2689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689">
        <f>Tabel1[[#This Row],[Senior mænd]]+Tabel1[[#This Row],[Senior damer]]</f>
        <v>467</v>
      </c>
      <c r="W2689">
        <f>Tabel1[[#This Row],[Langdist mænd]]+Tabel1[[#This Row],[Langdist damer]]</f>
        <v>5</v>
      </c>
      <c r="X2689">
        <f>Tabel1[[#This Row],[I alt]]</f>
        <v>637</v>
      </c>
      <c r="Y2689">
        <f>Tabel1[[#This Row],[Passive]]</f>
        <v>29</v>
      </c>
      <c r="Z2689">
        <f>Tabel1[[#This Row],[Total Aktive]]+Tabel1[[#This Row],[Total Passive]]</f>
        <v>666</v>
      </c>
    </row>
    <row r="2690" spans="1:26" x14ac:dyDescent="0.2">
      <c r="A2690">
        <v>2025</v>
      </c>
      <c r="B2690">
        <v>13</v>
      </c>
      <c r="C2690" t="s">
        <v>93</v>
      </c>
      <c r="D2690">
        <v>46</v>
      </c>
      <c r="E2690">
        <v>3</v>
      </c>
      <c r="F2690">
        <v>1</v>
      </c>
      <c r="G2690">
        <v>0</v>
      </c>
      <c r="H2690">
        <v>531</v>
      </c>
      <c r="I2690">
        <v>189</v>
      </c>
      <c r="J2690">
        <v>0</v>
      </c>
      <c r="K2690">
        <v>0</v>
      </c>
      <c r="L2690">
        <v>163</v>
      </c>
      <c r="M2690">
        <v>61</v>
      </c>
      <c r="N2690">
        <v>1</v>
      </c>
      <c r="O2690" s="11">
        <v>0</v>
      </c>
      <c r="P2690" s="12">
        <f t="shared" si="10"/>
        <v>995</v>
      </c>
      <c r="Q2690" s="7">
        <v>51</v>
      </c>
      <c r="R2690" t="str">
        <f>_xlfn.CONCAT(Tabel1[[#This Row],[KlubNr]]," - ",Tabel1[[#This Row],[Klubnavn]])</f>
        <v>13 - Holbæk Golfklub</v>
      </c>
      <c r="S2690">
        <f>Tabel1[[#This Row],[Fleks mænd]]+Tabel1[[#This Row],[Fleks damer]]</f>
        <v>224</v>
      </c>
      <c r="T2690">
        <f>Tabel1[[#This Row],[Junior drenge]]+Tabel1[[#This Row],[Junior piger]]+Tabel1[[#This Row],[Junior drenge uden banetill.]]+Tabel1[[#This Row],[Junior piger uden banetill.]]+Tabel1[[#This Row],[Senior mænd]]+Tabel1[[#This Row],[Senior damer]]</f>
        <v>770</v>
      </c>
      <c r="U2690">
        <f>Tabel1[[#This Row],[Junior drenge]]+Tabel1[[#This Row],[Junior piger]]+Tabel1[[#This Row],[Junior drenge uden banetill.]]+Tabel1[[#This Row],[Junior piger uden banetill.]]+Tabel1[[#This Row],[Fleks drenge]]+Tabel1[[#This Row],[Fleks piger]]</f>
        <v>50</v>
      </c>
      <c r="V2690">
        <f>Tabel1[[#This Row],[Senior mænd]]+Tabel1[[#This Row],[Senior damer]]</f>
        <v>720</v>
      </c>
      <c r="W2690">
        <f>Tabel1[[#This Row],[Langdist mænd]]+Tabel1[[#This Row],[Langdist damer]]</f>
        <v>1</v>
      </c>
      <c r="X2690">
        <f>Tabel1[[#This Row],[I alt]]</f>
        <v>995</v>
      </c>
      <c r="Y2690">
        <f>Tabel1[[#This Row],[Passive]]</f>
        <v>51</v>
      </c>
      <c r="Z2690">
        <f>Tabel1[[#This Row],[Total Aktive]]+Tabel1[[#This Row],[Total Passive]]</f>
        <v>1046</v>
      </c>
    </row>
    <row r="2691" spans="1:26" x14ac:dyDescent="0.2">
      <c r="A2691">
        <v>2025</v>
      </c>
      <c r="B2691">
        <v>103</v>
      </c>
      <c r="C2691" t="s">
        <v>139</v>
      </c>
      <c r="D2691">
        <v>21</v>
      </c>
      <c r="E2691">
        <v>4</v>
      </c>
      <c r="F2691">
        <v>13</v>
      </c>
      <c r="G2691">
        <v>2</v>
      </c>
      <c r="H2691">
        <v>271</v>
      </c>
      <c r="I2691">
        <v>130</v>
      </c>
      <c r="J2691">
        <v>0</v>
      </c>
      <c r="K2691">
        <v>0</v>
      </c>
      <c r="L2691">
        <v>92</v>
      </c>
      <c r="M2691">
        <v>41</v>
      </c>
      <c r="N2691">
        <v>85</v>
      </c>
      <c r="O2691" s="11">
        <v>54</v>
      </c>
      <c r="P2691" s="12">
        <f t="shared" si="10"/>
        <v>713</v>
      </c>
      <c r="Q2691" s="7">
        <v>1</v>
      </c>
      <c r="R2691" t="str">
        <f>_xlfn.CONCAT(Tabel1[[#This Row],[KlubNr]]," - ",Tabel1[[#This Row],[Klubnavn]])</f>
        <v>103 - Holmsland Klit Golfklub</v>
      </c>
      <c r="S2691">
        <f>Tabel1[[#This Row],[Fleks mænd]]+Tabel1[[#This Row],[Fleks damer]]</f>
        <v>133</v>
      </c>
      <c r="T2691">
        <f>Tabel1[[#This Row],[Junior drenge]]+Tabel1[[#This Row],[Junior piger]]+Tabel1[[#This Row],[Junior drenge uden banetill.]]+Tabel1[[#This Row],[Junior piger uden banetill.]]+Tabel1[[#This Row],[Senior mænd]]+Tabel1[[#This Row],[Senior damer]]</f>
        <v>441</v>
      </c>
      <c r="U2691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2691">
        <f>Tabel1[[#This Row],[Senior mænd]]+Tabel1[[#This Row],[Senior damer]]</f>
        <v>401</v>
      </c>
      <c r="W2691">
        <f>Tabel1[[#This Row],[Langdist mænd]]+Tabel1[[#This Row],[Langdist damer]]</f>
        <v>139</v>
      </c>
      <c r="X2691">
        <f>Tabel1[[#This Row],[I alt]]</f>
        <v>713</v>
      </c>
      <c r="Y2691">
        <f>Tabel1[[#This Row],[Passive]]</f>
        <v>1</v>
      </c>
      <c r="Z2691">
        <f>Tabel1[[#This Row],[Total Aktive]]+Tabel1[[#This Row],[Total Passive]]</f>
        <v>714</v>
      </c>
    </row>
    <row r="2692" spans="1:26" x14ac:dyDescent="0.2">
      <c r="A2692">
        <v>2025</v>
      </c>
      <c r="B2692">
        <v>26</v>
      </c>
      <c r="C2692" t="s">
        <v>42</v>
      </c>
      <c r="D2692">
        <v>58</v>
      </c>
      <c r="E2692">
        <v>3</v>
      </c>
      <c r="F2692">
        <v>25</v>
      </c>
      <c r="G2692">
        <v>2</v>
      </c>
      <c r="H2692">
        <v>1075</v>
      </c>
      <c r="I2692">
        <v>378</v>
      </c>
      <c r="J2692">
        <v>1</v>
      </c>
      <c r="K2692">
        <v>0</v>
      </c>
      <c r="L2692">
        <v>259</v>
      </c>
      <c r="M2692">
        <v>159</v>
      </c>
      <c r="N2692">
        <v>21</v>
      </c>
      <c r="O2692" s="11">
        <v>8</v>
      </c>
      <c r="P2692" s="12">
        <f t="shared" si="10"/>
        <v>1989</v>
      </c>
      <c r="Q2692" s="7">
        <v>39</v>
      </c>
      <c r="R2692" t="str">
        <f>_xlfn.CONCAT(Tabel1[[#This Row],[KlubNr]]," - ",Tabel1[[#This Row],[Klubnavn]])</f>
        <v>26 - Holstebro Golfklub</v>
      </c>
      <c r="S2692">
        <f>Tabel1[[#This Row],[Fleks mænd]]+Tabel1[[#This Row],[Fleks damer]]</f>
        <v>418</v>
      </c>
      <c r="T2692">
        <f>Tabel1[[#This Row],[Junior drenge]]+Tabel1[[#This Row],[Junior piger]]+Tabel1[[#This Row],[Junior drenge uden banetill.]]+Tabel1[[#This Row],[Junior piger uden banetill.]]+Tabel1[[#This Row],[Senior mænd]]+Tabel1[[#This Row],[Senior damer]]</f>
        <v>1541</v>
      </c>
      <c r="U2692">
        <f>Tabel1[[#This Row],[Junior drenge]]+Tabel1[[#This Row],[Junior piger]]+Tabel1[[#This Row],[Junior drenge uden banetill.]]+Tabel1[[#This Row],[Junior piger uden banetill.]]+Tabel1[[#This Row],[Fleks drenge]]+Tabel1[[#This Row],[Fleks piger]]</f>
        <v>89</v>
      </c>
      <c r="V2692">
        <f>Tabel1[[#This Row],[Senior mænd]]+Tabel1[[#This Row],[Senior damer]]</f>
        <v>1453</v>
      </c>
      <c r="W2692">
        <f>Tabel1[[#This Row],[Langdist mænd]]+Tabel1[[#This Row],[Langdist damer]]</f>
        <v>29</v>
      </c>
      <c r="X2692">
        <f>Tabel1[[#This Row],[I alt]]</f>
        <v>1989</v>
      </c>
      <c r="Y2692">
        <f>Tabel1[[#This Row],[Passive]]</f>
        <v>39</v>
      </c>
      <c r="Z2692">
        <f>Tabel1[[#This Row],[Total Aktive]]+Tabel1[[#This Row],[Total Passive]]</f>
        <v>2028</v>
      </c>
    </row>
    <row r="2693" spans="1:26" x14ac:dyDescent="0.2">
      <c r="A2693">
        <v>2025</v>
      </c>
      <c r="B2693">
        <v>135</v>
      </c>
      <c r="C2693" t="s">
        <v>167</v>
      </c>
      <c r="D2693">
        <v>7</v>
      </c>
      <c r="E2693">
        <v>1</v>
      </c>
      <c r="F2693">
        <v>1</v>
      </c>
      <c r="G2693">
        <v>0</v>
      </c>
      <c r="H2693">
        <v>191</v>
      </c>
      <c r="I2693">
        <v>58</v>
      </c>
      <c r="J2693">
        <v>0</v>
      </c>
      <c r="K2693">
        <v>0</v>
      </c>
      <c r="L2693">
        <v>35</v>
      </c>
      <c r="M2693">
        <v>11</v>
      </c>
      <c r="N2693">
        <v>7</v>
      </c>
      <c r="O2693" s="11">
        <v>2</v>
      </c>
      <c r="P2693" s="12">
        <f t="shared" si="10"/>
        <v>313</v>
      </c>
      <c r="Q2693" s="7">
        <v>7</v>
      </c>
      <c r="R2693" t="str">
        <f>_xlfn.CONCAT(Tabel1[[#This Row],[KlubNr]]," - ",Tabel1[[#This Row],[Klubnavn]])</f>
        <v>135 - Holsted Golfklub</v>
      </c>
      <c r="S2693">
        <f>Tabel1[[#This Row],[Fleks mænd]]+Tabel1[[#This Row],[Fleks damer]]</f>
        <v>46</v>
      </c>
      <c r="T2693">
        <f>Tabel1[[#This Row],[Junior drenge]]+Tabel1[[#This Row],[Junior piger]]+Tabel1[[#This Row],[Junior drenge uden banetill.]]+Tabel1[[#This Row],[Junior piger uden banetill.]]+Tabel1[[#This Row],[Senior mænd]]+Tabel1[[#This Row],[Senior damer]]</f>
        <v>258</v>
      </c>
      <c r="U2693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693">
        <f>Tabel1[[#This Row],[Senior mænd]]+Tabel1[[#This Row],[Senior damer]]</f>
        <v>249</v>
      </c>
      <c r="W2693">
        <f>Tabel1[[#This Row],[Langdist mænd]]+Tabel1[[#This Row],[Langdist damer]]</f>
        <v>9</v>
      </c>
      <c r="X2693">
        <f>Tabel1[[#This Row],[I alt]]</f>
        <v>313</v>
      </c>
      <c r="Y2693">
        <f>Tabel1[[#This Row],[Passive]]</f>
        <v>7</v>
      </c>
      <c r="Z2693">
        <f>Tabel1[[#This Row],[Total Aktive]]+Tabel1[[#This Row],[Total Passive]]</f>
        <v>320</v>
      </c>
    </row>
    <row r="2694" spans="1:26" x14ac:dyDescent="0.2">
      <c r="A2694">
        <v>2025</v>
      </c>
      <c r="B2694">
        <v>67</v>
      </c>
      <c r="C2694" t="s">
        <v>67</v>
      </c>
      <c r="D2694">
        <v>35</v>
      </c>
      <c r="E2694">
        <v>4</v>
      </c>
      <c r="F2694">
        <v>3</v>
      </c>
      <c r="G2694">
        <v>3</v>
      </c>
      <c r="H2694">
        <v>590</v>
      </c>
      <c r="I2694">
        <v>307</v>
      </c>
      <c r="J2694">
        <v>0</v>
      </c>
      <c r="K2694">
        <v>0</v>
      </c>
      <c r="L2694">
        <v>188</v>
      </c>
      <c r="M2694">
        <v>121</v>
      </c>
      <c r="N2694">
        <v>0</v>
      </c>
      <c r="O2694" s="11">
        <v>0</v>
      </c>
      <c r="P2694" s="12">
        <f t="shared" si="10"/>
        <v>1251</v>
      </c>
      <c r="Q2694" s="7">
        <v>94</v>
      </c>
      <c r="R2694" t="str">
        <f>_xlfn.CONCAT(Tabel1[[#This Row],[KlubNr]]," - ",Tabel1[[#This Row],[Klubnavn]])</f>
        <v>67 - Hornbæk Golfklub</v>
      </c>
      <c r="S2694">
        <f>Tabel1[[#This Row],[Fleks mænd]]+Tabel1[[#This Row],[Fleks damer]]</f>
        <v>309</v>
      </c>
      <c r="T2694">
        <f>Tabel1[[#This Row],[Junior drenge]]+Tabel1[[#This Row],[Junior piger]]+Tabel1[[#This Row],[Junior drenge uden banetill.]]+Tabel1[[#This Row],[Junior piger uden banetill.]]+Tabel1[[#This Row],[Senior mænd]]+Tabel1[[#This Row],[Senior damer]]</f>
        <v>942</v>
      </c>
      <c r="U2694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2694">
        <f>Tabel1[[#This Row],[Senior mænd]]+Tabel1[[#This Row],[Senior damer]]</f>
        <v>897</v>
      </c>
      <c r="W2694">
        <f>Tabel1[[#This Row],[Langdist mænd]]+Tabel1[[#This Row],[Langdist damer]]</f>
        <v>0</v>
      </c>
      <c r="X2694">
        <f>Tabel1[[#This Row],[I alt]]</f>
        <v>1251</v>
      </c>
      <c r="Y2694">
        <f>Tabel1[[#This Row],[Passive]]</f>
        <v>94</v>
      </c>
      <c r="Z2694">
        <f>Tabel1[[#This Row],[Total Aktive]]+Tabel1[[#This Row],[Total Passive]]</f>
        <v>1345</v>
      </c>
    </row>
    <row r="2695" spans="1:26" x14ac:dyDescent="0.2">
      <c r="A2695">
        <v>2025</v>
      </c>
      <c r="B2695">
        <v>35</v>
      </c>
      <c r="C2695" t="s">
        <v>49</v>
      </c>
      <c r="D2695">
        <v>39</v>
      </c>
      <c r="E2695">
        <v>5</v>
      </c>
      <c r="F2695">
        <v>30</v>
      </c>
      <c r="G2695">
        <v>5</v>
      </c>
      <c r="H2695">
        <v>622</v>
      </c>
      <c r="I2695">
        <v>183</v>
      </c>
      <c r="J2695">
        <v>0</v>
      </c>
      <c r="K2695">
        <v>0</v>
      </c>
      <c r="L2695">
        <v>233</v>
      </c>
      <c r="M2695">
        <v>88</v>
      </c>
      <c r="N2695">
        <v>4</v>
      </c>
      <c r="O2695" s="11">
        <v>1</v>
      </c>
      <c r="P2695" s="12">
        <f t="shared" si="10"/>
        <v>1210</v>
      </c>
      <c r="Q2695" s="7">
        <v>0</v>
      </c>
      <c r="R2695" t="str">
        <f>_xlfn.CONCAT(Tabel1[[#This Row],[KlubNr]]," - ",Tabel1[[#This Row],[Klubnavn]])</f>
        <v>35 - Horsens Golfklub</v>
      </c>
      <c r="S2695">
        <f>Tabel1[[#This Row],[Fleks mænd]]+Tabel1[[#This Row],[Fleks damer]]</f>
        <v>321</v>
      </c>
      <c r="T2695">
        <f>Tabel1[[#This Row],[Junior drenge]]+Tabel1[[#This Row],[Junior piger]]+Tabel1[[#This Row],[Junior drenge uden banetill.]]+Tabel1[[#This Row],[Junior piger uden banetill.]]+Tabel1[[#This Row],[Senior mænd]]+Tabel1[[#This Row],[Senior damer]]</f>
        <v>884</v>
      </c>
      <c r="U2695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2695">
        <f>Tabel1[[#This Row],[Senior mænd]]+Tabel1[[#This Row],[Senior damer]]</f>
        <v>805</v>
      </c>
      <c r="W2695">
        <f>Tabel1[[#This Row],[Langdist mænd]]+Tabel1[[#This Row],[Langdist damer]]</f>
        <v>5</v>
      </c>
      <c r="X2695">
        <f>Tabel1[[#This Row],[I alt]]</f>
        <v>1210</v>
      </c>
      <c r="Y2695">
        <f>Tabel1[[#This Row],[Passive]]</f>
        <v>0</v>
      </c>
      <c r="Z2695">
        <f>Tabel1[[#This Row],[Total Aktive]]+Tabel1[[#This Row],[Total Passive]]</f>
        <v>1210</v>
      </c>
    </row>
    <row r="2696" spans="1:26" x14ac:dyDescent="0.2">
      <c r="A2696">
        <v>2025</v>
      </c>
      <c r="B2696">
        <v>178</v>
      </c>
      <c r="C2696" t="s">
        <v>186</v>
      </c>
      <c r="D2696">
        <v>12</v>
      </c>
      <c r="E2696">
        <v>2</v>
      </c>
      <c r="F2696">
        <v>0</v>
      </c>
      <c r="G2696">
        <v>0</v>
      </c>
      <c r="H2696">
        <v>158</v>
      </c>
      <c r="I2696">
        <v>64</v>
      </c>
      <c r="J2696">
        <v>10</v>
      </c>
      <c r="K2696">
        <v>0</v>
      </c>
      <c r="L2696">
        <v>1717</v>
      </c>
      <c r="M2696">
        <v>334</v>
      </c>
      <c r="N2696">
        <v>12</v>
      </c>
      <c r="O2696" s="11">
        <v>7</v>
      </c>
      <c r="P2696" s="12">
        <f t="shared" si="10"/>
        <v>2316</v>
      </c>
      <c r="Q2696" s="7">
        <v>66</v>
      </c>
      <c r="R2696" t="str">
        <f>_xlfn.CONCAT(Tabel1[[#This Row],[KlubNr]]," - ",Tabel1[[#This Row],[Klubnavn]])</f>
        <v>178 - Hvalpsund Golf Club</v>
      </c>
      <c r="S2696">
        <f>Tabel1[[#This Row],[Fleks mænd]]+Tabel1[[#This Row],[Fleks damer]]</f>
        <v>2051</v>
      </c>
      <c r="T2696">
        <f>Tabel1[[#This Row],[Junior drenge]]+Tabel1[[#This Row],[Junior piger]]+Tabel1[[#This Row],[Junior drenge uden banetill.]]+Tabel1[[#This Row],[Junior piger uden banetill.]]+Tabel1[[#This Row],[Senior mænd]]+Tabel1[[#This Row],[Senior damer]]</f>
        <v>236</v>
      </c>
      <c r="U2696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696">
        <f>Tabel1[[#This Row],[Senior mænd]]+Tabel1[[#This Row],[Senior damer]]</f>
        <v>222</v>
      </c>
      <c r="W2696">
        <f>Tabel1[[#This Row],[Langdist mænd]]+Tabel1[[#This Row],[Langdist damer]]</f>
        <v>19</v>
      </c>
      <c r="X2696">
        <f>Tabel1[[#This Row],[I alt]]</f>
        <v>2316</v>
      </c>
      <c r="Y2696">
        <f>Tabel1[[#This Row],[Passive]]</f>
        <v>66</v>
      </c>
      <c r="Z2696">
        <f>Tabel1[[#This Row],[Total Aktive]]+Tabel1[[#This Row],[Total Passive]]</f>
        <v>2382</v>
      </c>
    </row>
    <row r="2697" spans="1:26" x14ac:dyDescent="0.2">
      <c r="A2697">
        <v>2025</v>
      </c>
      <c r="B2697">
        <v>30</v>
      </c>
      <c r="C2697" t="s">
        <v>231</v>
      </c>
      <c r="D2697">
        <v>38</v>
      </c>
      <c r="E2697">
        <v>5</v>
      </c>
      <c r="F2697">
        <v>7</v>
      </c>
      <c r="G2697">
        <v>9</v>
      </c>
      <c r="H2697">
        <v>310</v>
      </c>
      <c r="I2697">
        <v>155</v>
      </c>
      <c r="J2697">
        <v>0</v>
      </c>
      <c r="K2697">
        <v>0</v>
      </c>
      <c r="L2697">
        <v>0</v>
      </c>
      <c r="M2697">
        <v>0</v>
      </c>
      <c r="N2697">
        <v>102</v>
      </c>
      <c r="O2697" s="11">
        <v>60</v>
      </c>
      <c r="P2697" s="12">
        <f t="shared" si="10"/>
        <v>686</v>
      </c>
      <c r="Q2697" s="7">
        <v>9</v>
      </c>
      <c r="R2697" t="str">
        <f>_xlfn.CONCAT(Tabel1[[#This Row],[KlubNr]]," - ",Tabel1[[#This Row],[Klubnavn]])</f>
        <v>30 - Hvide Klit</v>
      </c>
      <c r="S2697">
        <f>Tabel1[[#This Row],[Fleks mænd]]+Tabel1[[#This Row],[Fleks damer]]</f>
        <v>0</v>
      </c>
      <c r="T2697">
        <f>Tabel1[[#This Row],[Junior drenge]]+Tabel1[[#This Row],[Junior piger]]+Tabel1[[#This Row],[Junior drenge uden banetill.]]+Tabel1[[#This Row],[Junior piger uden banetill.]]+Tabel1[[#This Row],[Senior mænd]]+Tabel1[[#This Row],[Senior damer]]</f>
        <v>524</v>
      </c>
      <c r="U2697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2697">
        <f>Tabel1[[#This Row],[Senior mænd]]+Tabel1[[#This Row],[Senior damer]]</f>
        <v>465</v>
      </c>
      <c r="W2697">
        <f>Tabel1[[#This Row],[Langdist mænd]]+Tabel1[[#This Row],[Langdist damer]]</f>
        <v>162</v>
      </c>
      <c r="X2697">
        <f>Tabel1[[#This Row],[I alt]]</f>
        <v>686</v>
      </c>
      <c r="Y2697">
        <f>Tabel1[[#This Row],[Passive]]</f>
        <v>9</v>
      </c>
      <c r="Z2697">
        <f>Tabel1[[#This Row],[Total Aktive]]+Tabel1[[#This Row],[Total Passive]]</f>
        <v>695</v>
      </c>
    </row>
    <row r="2698" spans="1:26" x14ac:dyDescent="0.2">
      <c r="A2698">
        <v>2025</v>
      </c>
      <c r="B2698">
        <v>92</v>
      </c>
      <c r="C2698" t="s">
        <v>28</v>
      </c>
      <c r="D2698">
        <v>72</v>
      </c>
      <c r="E2698">
        <v>13</v>
      </c>
      <c r="F2698">
        <v>18</v>
      </c>
      <c r="G2698">
        <v>2</v>
      </c>
      <c r="H2698">
        <v>946</v>
      </c>
      <c r="I2698">
        <v>192</v>
      </c>
      <c r="J2698">
        <v>8</v>
      </c>
      <c r="K2698">
        <v>0</v>
      </c>
      <c r="L2698">
        <v>1082</v>
      </c>
      <c r="M2698">
        <v>391</v>
      </c>
      <c r="N2698">
        <v>0</v>
      </c>
      <c r="O2698" s="11">
        <v>0</v>
      </c>
      <c r="P2698" s="12">
        <f t="shared" si="10"/>
        <v>2724</v>
      </c>
      <c r="Q2698" s="7">
        <v>269</v>
      </c>
      <c r="R2698" t="str">
        <f>_xlfn.CONCAT(Tabel1[[#This Row],[KlubNr]]," - ",Tabel1[[#This Row],[Klubnavn]])</f>
        <v>92 - Hørsholm Golfklub</v>
      </c>
      <c r="S2698">
        <f>Tabel1[[#This Row],[Fleks mænd]]+Tabel1[[#This Row],[Fleks damer]]</f>
        <v>1473</v>
      </c>
      <c r="T2698">
        <f>Tabel1[[#This Row],[Junior drenge]]+Tabel1[[#This Row],[Junior piger]]+Tabel1[[#This Row],[Junior drenge uden banetill.]]+Tabel1[[#This Row],[Junior piger uden banetill.]]+Tabel1[[#This Row],[Senior mænd]]+Tabel1[[#This Row],[Senior damer]]</f>
        <v>1243</v>
      </c>
      <c r="U2698">
        <f>Tabel1[[#This Row],[Junior drenge]]+Tabel1[[#This Row],[Junior piger]]+Tabel1[[#This Row],[Junior drenge uden banetill.]]+Tabel1[[#This Row],[Junior piger uden banetill.]]+Tabel1[[#This Row],[Fleks drenge]]+Tabel1[[#This Row],[Fleks piger]]</f>
        <v>113</v>
      </c>
      <c r="V2698">
        <f>Tabel1[[#This Row],[Senior mænd]]+Tabel1[[#This Row],[Senior damer]]</f>
        <v>1138</v>
      </c>
      <c r="W2698">
        <f>Tabel1[[#This Row],[Langdist mænd]]+Tabel1[[#This Row],[Langdist damer]]</f>
        <v>0</v>
      </c>
      <c r="X2698">
        <f>Tabel1[[#This Row],[I alt]]</f>
        <v>2724</v>
      </c>
      <c r="Y2698">
        <f>Tabel1[[#This Row],[Passive]]</f>
        <v>269</v>
      </c>
      <c r="Z2698">
        <f>Tabel1[[#This Row],[Total Aktive]]+Tabel1[[#This Row],[Total Passive]]</f>
        <v>2993</v>
      </c>
    </row>
    <row r="2699" spans="1:26" x14ac:dyDescent="0.2">
      <c r="A2699">
        <v>2025</v>
      </c>
      <c r="B2699">
        <v>84</v>
      </c>
      <c r="C2699" t="s">
        <v>220</v>
      </c>
      <c r="D2699">
        <v>71</v>
      </c>
      <c r="E2699">
        <v>3</v>
      </c>
      <c r="F2699">
        <v>30</v>
      </c>
      <c r="G2699">
        <v>2</v>
      </c>
      <c r="H2699">
        <v>669</v>
      </c>
      <c r="I2699">
        <v>250</v>
      </c>
      <c r="J2699">
        <v>0</v>
      </c>
      <c r="K2699">
        <v>0</v>
      </c>
      <c r="L2699">
        <v>1</v>
      </c>
      <c r="M2699">
        <v>0</v>
      </c>
      <c r="N2699">
        <v>4</v>
      </c>
      <c r="O2699" s="11">
        <v>3</v>
      </c>
      <c r="P2699" s="12">
        <f t="shared" si="10"/>
        <v>1033</v>
      </c>
      <c r="Q2699" s="7">
        <v>5</v>
      </c>
      <c r="R2699" t="str">
        <f>_xlfn.CONCAT(Tabel1[[#This Row],[KlubNr]]," - ",Tabel1[[#This Row],[Klubnavn]])</f>
        <v>84 - Ikast Golf Club</v>
      </c>
      <c r="S2699">
        <f>Tabel1[[#This Row],[Fleks mænd]]+Tabel1[[#This Row],[Fleks damer]]</f>
        <v>1</v>
      </c>
      <c r="T2699">
        <f>Tabel1[[#This Row],[Junior drenge]]+Tabel1[[#This Row],[Junior piger]]+Tabel1[[#This Row],[Junior drenge uden banetill.]]+Tabel1[[#This Row],[Junior piger uden banetill.]]+Tabel1[[#This Row],[Senior mænd]]+Tabel1[[#This Row],[Senior damer]]</f>
        <v>1025</v>
      </c>
      <c r="U2699">
        <f>Tabel1[[#This Row],[Junior drenge]]+Tabel1[[#This Row],[Junior piger]]+Tabel1[[#This Row],[Junior drenge uden banetill.]]+Tabel1[[#This Row],[Junior piger uden banetill.]]+Tabel1[[#This Row],[Fleks drenge]]+Tabel1[[#This Row],[Fleks piger]]</f>
        <v>106</v>
      </c>
      <c r="V2699">
        <f>Tabel1[[#This Row],[Senior mænd]]+Tabel1[[#This Row],[Senior damer]]</f>
        <v>919</v>
      </c>
      <c r="W2699">
        <f>Tabel1[[#This Row],[Langdist mænd]]+Tabel1[[#This Row],[Langdist damer]]</f>
        <v>7</v>
      </c>
      <c r="X2699">
        <f>Tabel1[[#This Row],[I alt]]</f>
        <v>1033</v>
      </c>
      <c r="Y2699">
        <f>Tabel1[[#This Row],[Passive]]</f>
        <v>5</v>
      </c>
      <c r="Z2699">
        <f>Tabel1[[#This Row],[Total Aktive]]+Tabel1[[#This Row],[Total Passive]]</f>
        <v>1038</v>
      </c>
    </row>
    <row r="2700" spans="1:26" x14ac:dyDescent="0.2">
      <c r="A2700">
        <v>2025</v>
      </c>
      <c r="B2700">
        <v>157</v>
      </c>
      <c r="C2700" t="s">
        <v>126</v>
      </c>
      <c r="D2700">
        <v>30</v>
      </c>
      <c r="E2700">
        <v>1</v>
      </c>
      <c r="F2700">
        <v>23</v>
      </c>
      <c r="G2700">
        <v>1</v>
      </c>
      <c r="H2700">
        <v>574</v>
      </c>
      <c r="I2700">
        <v>73</v>
      </c>
      <c r="J2700">
        <v>0</v>
      </c>
      <c r="K2700">
        <v>0</v>
      </c>
      <c r="L2700">
        <v>327</v>
      </c>
      <c r="M2700">
        <v>110</v>
      </c>
      <c r="N2700">
        <v>18</v>
      </c>
      <c r="O2700" s="11">
        <v>3</v>
      </c>
      <c r="P2700" s="12">
        <f t="shared" si="10"/>
        <v>1160</v>
      </c>
      <c r="Q2700" s="7">
        <v>74</v>
      </c>
      <c r="R2700" t="str">
        <f>_xlfn.CONCAT(Tabel1[[#This Row],[KlubNr]]," - ",Tabel1[[#This Row],[Klubnavn]])</f>
        <v>157 - Ishøj Golfklub</v>
      </c>
      <c r="S2700">
        <f>Tabel1[[#This Row],[Fleks mænd]]+Tabel1[[#This Row],[Fleks damer]]</f>
        <v>437</v>
      </c>
      <c r="T2700">
        <f>Tabel1[[#This Row],[Junior drenge]]+Tabel1[[#This Row],[Junior piger]]+Tabel1[[#This Row],[Junior drenge uden banetill.]]+Tabel1[[#This Row],[Junior piger uden banetill.]]+Tabel1[[#This Row],[Senior mænd]]+Tabel1[[#This Row],[Senior damer]]</f>
        <v>702</v>
      </c>
      <c r="U2700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2700">
        <f>Tabel1[[#This Row],[Senior mænd]]+Tabel1[[#This Row],[Senior damer]]</f>
        <v>647</v>
      </c>
      <c r="W2700">
        <f>Tabel1[[#This Row],[Langdist mænd]]+Tabel1[[#This Row],[Langdist damer]]</f>
        <v>21</v>
      </c>
      <c r="X2700">
        <f>Tabel1[[#This Row],[I alt]]</f>
        <v>1160</v>
      </c>
      <c r="Y2700">
        <f>Tabel1[[#This Row],[Passive]]</f>
        <v>74</v>
      </c>
      <c r="Z2700">
        <f>Tabel1[[#This Row],[Total Aktive]]+Tabel1[[#This Row],[Total Passive]]</f>
        <v>1234</v>
      </c>
    </row>
    <row r="2701" spans="1:26" x14ac:dyDescent="0.2">
      <c r="A2701">
        <v>2025</v>
      </c>
      <c r="B2701">
        <v>61</v>
      </c>
      <c r="C2701" t="s">
        <v>176</v>
      </c>
      <c r="D2701">
        <v>7</v>
      </c>
      <c r="E2701">
        <v>0</v>
      </c>
      <c r="F2701">
        <v>0</v>
      </c>
      <c r="G2701">
        <v>0</v>
      </c>
      <c r="H2701">
        <v>154</v>
      </c>
      <c r="I2701">
        <v>55</v>
      </c>
      <c r="J2701">
        <v>8</v>
      </c>
      <c r="K2701">
        <v>0</v>
      </c>
      <c r="L2701">
        <v>814</v>
      </c>
      <c r="M2701">
        <v>177</v>
      </c>
      <c r="N2701">
        <v>16</v>
      </c>
      <c r="O2701" s="11">
        <v>13</v>
      </c>
      <c r="P2701" s="12">
        <f t="shared" si="10"/>
        <v>1244</v>
      </c>
      <c r="Q2701" s="7">
        <v>33</v>
      </c>
      <c r="R2701" t="str">
        <f>_xlfn.CONCAT(Tabel1[[#This Row],[KlubNr]]," - ",Tabel1[[#This Row],[Klubnavn]])</f>
        <v>61 - Jammerbugtens Golfklub</v>
      </c>
      <c r="S2701">
        <f>Tabel1[[#This Row],[Fleks mænd]]+Tabel1[[#This Row],[Fleks damer]]</f>
        <v>991</v>
      </c>
      <c r="T2701">
        <f>Tabel1[[#This Row],[Junior drenge]]+Tabel1[[#This Row],[Junior piger]]+Tabel1[[#This Row],[Junior drenge uden banetill.]]+Tabel1[[#This Row],[Junior piger uden banetill.]]+Tabel1[[#This Row],[Senior mænd]]+Tabel1[[#This Row],[Senior damer]]</f>
        <v>216</v>
      </c>
      <c r="U2701">
        <f>Tabel1[[#This Row],[Junior drenge]]+Tabel1[[#This Row],[Junior piger]]+Tabel1[[#This Row],[Junior drenge uden banetill.]]+Tabel1[[#This Row],[Junior piger uden banetill.]]+Tabel1[[#This Row],[Fleks drenge]]+Tabel1[[#This Row],[Fleks piger]]</f>
        <v>15</v>
      </c>
      <c r="V2701">
        <f>Tabel1[[#This Row],[Senior mænd]]+Tabel1[[#This Row],[Senior damer]]</f>
        <v>209</v>
      </c>
      <c r="W2701">
        <f>Tabel1[[#This Row],[Langdist mænd]]+Tabel1[[#This Row],[Langdist damer]]</f>
        <v>29</v>
      </c>
      <c r="X2701">
        <f>Tabel1[[#This Row],[I alt]]</f>
        <v>1244</v>
      </c>
      <c r="Y2701">
        <f>Tabel1[[#This Row],[Passive]]</f>
        <v>33</v>
      </c>
      <c r="Z2701">
        <f>Tabel1[[#This Row],[Total Aktive]]+Tabel1[[#This Row],[Total Passive]]</f>
        <v>1277</v>
      </c>
    </row>
    <row r="2702" spans="1:26" x14ac:dyDescent="0.2">
      <c r="A2702">
        <v>2025</v>
      </c>
      <c r="B2702">
        <v>102</v>
      </c>
      <c r="C2702" t="s">
        <v>116</v>
      </c>
      <c r="D2702">
        <v>16</v>
      </c>
      <c r="E2702">
        <v>1</v>
      </c>
      <c r="F2702">
        <v>17</v>
      </c>
      <c r="G2702">
        <v>6</v>
      </c>
      <c r="H2702">
        <v>354</v>
      </c>
      <c r="I2702">
        <v>181</v>
      </c>
      <c r="J2702">
        <v>0</v>
      </c>
      <c r="K2702">
        <v>0</v>
      </c>
      <c r="L2702">
        <v>102</v>
      </c>
      <c r="M2702">
        <v>45</v>
      </c>
      <c r="N2702">
        <v>7</v>
      </c>
      <c r="O2702" s="11">
        <v>1</v>
      </c>
      <c r="P2702" s="12">
        <f t="shared" si="10"/>
        <v>730</v>
      </c>
      <c r="Q2702" s="7">
        <v>12</v>
      </c>
      <c r="R2702" t="str">
        <f>_xlfn.CONCAT(Tabel1[[#This Row],[KlubNr]]," - ",Tabel1[[#This Row],[Klubnavn]])</f>
        <v>102 - Jelling Golfklub</v>
      </c>
      <c r="S2702">
        <f>Tabel1[[#This Row],[Fleks mænd]]+Tabel1[[#This Row],[Fleks damer]]</f>
        <v>147</v>
      </c>
      <c r="T2702">
        <f>Tabel1[[#This Row],[Junior drenge]]+Tabel1[[#This Row],[Junior piger]]+Tabel1[[#This Row],[Junior drenge uden banetill.]]+Tabel1[[#This Row],[Junior piger uden banetill.]]+Tabel1[[#This Row],[Senior mænd]]+Tabel1[[#This Row],[Senior damer]]</f>
        <v>575</v>
      </c>
      <c r="U2702">
        <f>Tabel1[[#This Row],[Junior drenge]]+Tabel1[[#This Row],[Junior piger]]+Tabel1[[#This Row],[Junior drenge uden banetill.]]+Tabel1[[#This Row],[Junior piger uden banetill.]]+Tabel1[[#This Row],[Fleks drenge]]+Tabel1[[#This Row],[Fleks piger]]</f>
        <v>40</v>
      </c>
      <c r="V2702">
        <f>Tabel1[[#This Row],[Senior mænd]]+Tabel1[[#This Row],[Senior damer]]</f>
        <v>535</v>
      </c>
      <c r="W2702">
        <f>Tabel1[[#This Row],[Langdist mænd]]+Tabel1[[#This Row],[Langdist damer]]</f>
        <v>8</v>
      </c>
      <c r="X2702">
        <f>Tabel1[[#This Row],[I alt]]</f>
        <v>730</v>
      </c>
      <c r="Y2702">
        <f>Tabel1[[#This Row],[Passive]]</f>
        <v>12</v>
      </c>
      <c r="Z2702">
        <f>Tabel1[[#This Row],[Total Aktive]]+Tabel1[[#This Row],[Total Passive]]</f>
        <v>742</v>
      </c>
    </row>
    <row r="2703" spans="1:26" x14ac:dyDescent="0.2">
      <c r="A2703">
        <v>2025</v>
      </c>
      <c r="B2703">
        <v>36</v>
      </c>
      <c r="C2703" t="s">
        <v>112</v>
      </c>
      <c r="D2703">
        <v>80</v>
      </c>
      <c r="E2703">
        <v>21</v>
      </c>
      <c r="F2703">
        <v>1</v>
      </c>
      <c r="G2703">
        <v>0</v>
      </c>
      <c r="H2703">
        <v>378</v>
      </c>
      <c r="I2703">
        <v>154</v>
      </c>
      <c r="J2703">
        <v>0</v>
      </c>
      <c r="K2703">
        <v>0</v>
      </c>
      <c r="L2703">
        <v>44</v>
      </c>
      <c r="M2703">
        <v>18</v>
      </c>
      <c r="N2703">
        <v>12</v>
      </c>
      <c r="O2703" s="11">
        <v>6</v>
      </c>
      <c r="P2703" s="12">
        <f t="shared" si="10"/>
        <v>714</v>
      </c>
      <c r="Q2703" s="7">
        <v>4</v>
      </c>
      <c r="R2703" t="str">
        <f>_xlfn.CONCAT(Tabel1[[#This Row],[KlubNr]]," - ",Tabel1[[#This Row],[Klubnavn]])</f>
        <v>36 - Juelsminde Golfklub</v>
      </c>
      <c r="S2703">
        <f>Tabel1[[#This Row],[Fleks mænd]]+Tabel1[[#This Row],[Fleks damer]]</f>
        <v>62</v>
      </c>
      <c r="T2703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2703">
        <f>Tabel1[[#This Row],[Junior drenge]]+Tabel1[[#This Row],[Junior piger]]+Tabel1[[#This Row],[Junior drenge uden banetill.]]+Tabel1[[#This Row],[Junior piger uden banetill.]]+Tabel1[[#This Row],[Fleks drenge]]+Tabel1[[#This Row],[Fleks piger]]</f>
        <v>102</v>
      </c>
      <c r="V2703">
        <f>Tabel1[[#This Row],[Senior mænd]]+Tabel1[[#This Row],[Senior damer]]</f>
        <v>532</v>
      </c>
      <c r="W2703">
        <f>Tabel1[[#This Row],[Langdist mænd]]+Tabel1[[#This Row],[Langdist damer]]</f>
        <v>18</v>
      </c>
      <c r="X2703">
        <f>Tabel1[[#This Row],[I alt]]</f>
        <v>714</v>
      </c>
      <c r="Y2703">
        <f>Tabel1[[#This Row],[Passive]]</f>
        <v>4</v>
      </c>
      <c r="Z2703">
        <f>Tabel1[[#This Row],[Total Aktive]]+Tabel1[[#This Row],[Total Passive]]</f>
        <v>718</v>
      </c>
    </row>
    <row r="2704" spans="1:26" x14ac:dyDescent="0.2">
      <c r="A2704">
        <v>2025</v>
      </c>
      <c r="B2704">
        <v>65</v>
      </c>
      <c r="C2704" t="s">
        <v>88</v>
      </c>
      <c r="D2704">
        <v>29</v>
      </c>
      <c r="E2704">
        <v>4</v>
      </c>
      <c r="F2704">
        <v>9</v>
      </c>
      <c r="G2704">
        <v>1</v>
      </c>
      <c r="H2704">
        <v>607</v>
      </c>
      <c r="I2704">
        <v>247</v>
      </c>
      <c r="J2704">
        <v>0</v>
      </c>
      <c r="K2704">
        <v>0</v>
      </c>
      <c r="L2704">
        <v>47</v>
      </c>
      <c r="M2704">
        <v>14</v>
      </c>
      <c r="N2704">
        <v>1</v>
      </c>
      <c r="O2704" s="11">
        <v>0</v>
      </c>
      <c r="P2704" s="12">
        <f t="shared" si="10"/>
        <v>959</v>
      </c>
      <c r="Q2704" s="7">
        <v>2</v>
      </c>
      <c r="R2704" t="str">
        <f>_xlfn.CONCAT(Tabel1[[#This Row],[KlubNr]]," - ",Tabel1[[#This Row],[Klubnavn]])</f>
        <v>65 - Kaj Lykke Golfklub</v>
      </c>
      <c r="S2704">
        <f>Tabel1[[#This Row],[Fleks mænd]]+Tabel1[[#This Row],[Fleks damer]]</f>
        <v>61</v>
      </c>
      <c r="T2704">
        <f>Tabel1[[#This Row],[Junior drenge]]+Tabel1[[#This Row],[Junior piger]]+Tabel1[[#This Row],[Junior drenge uden banetill.]]+Tabel1[[#This Row],[Junior piger uden banetill.]]+Tabel1[[#This Row],[Senior mænd]]+Tabel1[[#This Row],[Senior damer]]</f>
        <v>897</v>
      </c>
      <c r="U2704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2704">
        <f>Tabel1[[#This Row],[Senior mænd]]+Tabel1[[#This Row],[Senior damer]]</f>
        <v>854</v>
      </c>
      <c r="W2704">
        <f>Tabel1[[#This Row],[Langdist mænd]]+Tabel1[[#This Row],[Langdist damer]]</f>
        <v>1</v>
      </c>
      <c r="X2704">
        <f>Tabel1[[#This Row],[I alt]]</f>
        <v>959</v>
      </c>
      <c r="Y2704">
        <f>Tabel1[[#This Row],[Passive]]</f>
        <v>2</v>
      </c>
      <c r="Z2704">
        <f>Tabel1[[#This Row],[Total Aktive]]+Tabel1[[#This Row],[Total Passive]]</f>
        <v>961</v>
      </c>
    </row>
    <row r="2705" spans="1:26" x14ac:dyDescent="0.2">
      <c r="A2705">
        <v>2025</v>
      </c>
      <c r="B2705">
        <v>41</v>
      </c>
      <c r="C2705" t="s">
        <v>104</v>
      </c>
      <c r="D2705">
        <v>28</v>
      </c>
      <c r="E2705">
        <v>1</v>
      </c>
      <c r="F2705">
        <v>10</v>
      </c>
      <c r="G2705">
        <v>2</v>
      </c>
      <c r="H2705">
        <v>347</v>
      </c>
      <c r="I2705">
        <v>134</v>
      </c>
      <c r="J2705">
        <v>0</v>
      </c>
      <c r="K2705">
        <v>0</v>
      </c>
      <c r="L2705">
        <v>26</v>
      </c>
      <c r="M2705">
        <v>10</v>
      </c>
      <c r="N2705">
        <v>0</v>
      </c>
      <c r="O2705" s="11">
        <v>0</v>
      </c>
      <c r="P2705" s="12">
        <f t="shared" si="10"/>
        <v>558</v>
      </c>
      <c r="Q2705" s="7">
        <v>119</v>
      </c>
      <c r="R2705" t="str">
        <f>_xlfn.CONCAT(Tabel1[[#This Row],[KlubNr]]," - ",Tabel1[[#This Row],[Klubnavn]])</f>
        <v>41 - Kalundborg Golfklub</v>
      </c>
      <c r="S2705">
        <f>Tabel1[[#This Row],[Fleks mænd]]+Tabel1[[#This Row],[Fleks damer]]</f>
        <v>36</v>
      </c>
      <c r="T2705">
        <f>Tabel1[[#This Row],[Junior drenge]]+Tabel1[[#This Row],[Junior piger]]+Tabel1[[#This Row],[Junior drenge uden banetill.]]+Tabel1[[#This Row],[Junior piger uden banetill.]]+Tabel1[[#This Row],[Senior mænd]]+Tabel1[[#This Row],[Senior damer]]</f>
        <v>522</v>
      </c>
      <c r="U2705">
        <f>Tabel1[[#This Row],[Junior drenge]]+Tabel1[[#This Row],[Junior piger]]+Tabel1[[#This Row],[Junior drenge uden banetill.]]+Tabel1[[#This Row],[Junior piger uden banetill.]]+Tabel1[[#This Row],[Fleks drenge]]+Tabel1[[#This Row],[Fleks piger]]</f>
        <v>41</v>
      </c>
      <c r="V2705">
        <f>Tabel1[[#This Row],[Senior mænd]]+Tabel1[[#This Row],[Senior damer]]</f>
        <v>481</v>
      </c>
      <c r="W2705">
        <f>Tabel1[[#This Row],[Langdist mænd]]+Tabel1[[#This Row],[Langdist damer]]</f>
        <v>0</v>
      </c>
      <c r="X2705">
        <f>Tabel1[[#This Row],[I alt]]</f>
        <v>558</v>
      </c>
      <c r="Y2705">
        <f>Tabel1[[#This Row],[Passive]]</f>
        <v>119</v>
      </c>
      <c r="Z2705">
        <f>Tabel1[[#This Row],[Total Aktive]]+Tabel1[[#This Row],[Total Passive]]</f>
        <v>677</v>
      </c>
    </row>
    <row r="2706" spans="1:26" x14ac:dyDescent="0.2">
      <c r="A2706">
        <v>2025</v>
      </c>
      <c r="B2706">
        <v>75</v>
      </c>
      <c r="C2706" t="s">
        <v>80</v>
      </c>
      <c r="D2706">
        <v>55</v>
      </c>
      <c r="E2706">
        <v>3</v>
      </c>
      <c r="F2706">
        <v>40</v>
      </c>
      <c r="G2706">
        <v>3</v>
      </c>
      <c r="H2706">
        <v>474</v>
      </c>
      <c r="I2706">
        <v>131</v>
      </c>
      <c r="J2706">
        <v>0</v>
      </c>
      <c r="K2706">
        <v>0</v>
      </c>
      <c r="L2706">
        <v>184</v>
      </c>
      <c r="M2706">
        <v>75</v>
      </c>
      <c r="N2706">
        <v>3</v>
      </c>
      <c r="O2706" s="11">
        <v>1</v>
      </c>
      <c r="P2706" s="12">
        <f t="shared" si="10"/>
        <v>969</v>
      </c>
      <c r="Q2706" s="7">
        <v>10</v>
      </c>
      <c r="R2706" t="str">
        <f>_xlfn.CONCAT(Tabel1[[#This Row],[KlubNr]]," - ",Tabel1[[#This Row],[Klubnavn]])</f>
        <v>75 - Kalø Golf Club</v>
      </c>
      <c r="S2706">
        <f>Tabel1[[#This Row],[Fleks mænd]]+Tabel1[[#This Row],[Fleks damer]]</f>
        <v>259</v>
      </c>
      <c r="T2706">
        <f>Tabel1[[#This Row],[Junior drenge]]+Tabel1[[#This Row],[Junior piger]]+Tabel1[[#This Row],[Junior drenge uden banetill.]]+Tabel1[[#This Row],[Junior piger uden banetill.]]+Tabel1[[#This Row],[Senior mænd]]+Tabel1[[#This Row],[Senior damer]]</f>
        <v>706</v>
      </c>
      <c r="U2706">
        <f>Tabel1[[#This Row],[Junior drenge]]+Tabel1[[#This Row],[Junior piger]]+Tabel1[[#This Row],[Junior drenge uden banetill.]]+Tabel1[[#This Row],[Junior piger uden banetill.]]+Tabel1[[#This Row],[Fleks drenge]]+Tabel1[[#This Row],[Fleks piger]]</f>
        <v>101</v>
      </c>
      <c r="V2706">
        <f>Tabel1[[#This Row],[Senior mænd]]+Tabel1[[#This Row],[Senior damer]]</f>
        <v>605</v>
      </c>
      <c r="W2706">
        <f>Tabel1[[#This Row],[Langdist mænd]]+Tabel1[[#This Row],[Langdist damer]]</f>
        <v>4</v>
      </c>
      <c r="X2706">
        <f>Tabel1[[#This Row],[I alt]]</f>
        <v>969</v>
      </c>
      <c r="Y2706">
        <f>Tabel1[[#This Row],[Passive]]</f>
        <v>10</v>
      </c>
      <c r="Z2706">
        <f>Tabel1[[#This Row],[Total Aktive]]+Tabel1[[#This Row],[Total Passive]]</f>
        <v>979</v>
      </c>
    </row>
    <row r="2707" spans="1:26" x14ac:dyDescent="0.2">
      <c r="A2707">
        <v>2025</v>
      </c>
      <c r="B2707">
        <v>187</v>
      </c>
      <c r="C2707" t="s">
        <v>198</v>
      </c>
      <c r="D2707">
        <v>4</v>
      </c>
      <c r="E2707">
        <v>0</v>
      </c>
      <c r="F2707">
        <v>0</v>
      </c>
      <c r="G2707">
        <v>0</v>
      </c>
      <c r="H2707">
        <v>87</v>
      </c>
      <c r="I2707">
        <v>39</v>
      </c>
      <c r="J2707">
        <v>0</v>
      </c>
      <c r="K2707">
        <v>0</v>
      </c>
      <c r="L2707">
        <v>11</v>
      </c>
      <c r="M2707">
        <v>4</v>
      </c>
      <c r="N2707">
        <v>3</v>
      </c>
      <c r="O2707" s="11">
        <v>1</v>
      </c>
      <c r="P2707" s="12">
        <f t="shared" si="10"/>
        <v>149</v>
      </c>
      <c r="Q2707" s="7">
        <v>5</v>
      </c>
      <c r="R2707" t="str">
        <f>_xlfn.CONCAT(Tabel1[[#This Row],[KlubNr]]," - ",Tabel1[[#This Row],[Klubnavn]])</f>
        <v>187 - Karup Å Golfklub</v>
      </c>
      <c r="S2707">
        <f>Tabel1[[#This Row],[Fleks mænd]]+Tabel1[[#This Row],[Fleks damer]]</f>
        <v>15</v>
      </c>
      <c r="T2707">
        <f>Tabel1[[#This Row],[Junior drenge]]+Tabel1[[#This Row],[Junior piger]]+Tabel1[[#This Row],[Junior drenge uden banetill.]]+Tabel1[[#This Row],[Junior piger uden banetill.]]+Tabel1[[#This Row],[Senior mænd]]+Tabel1[[#This Row],[Senior damer]]</f>
        <v>130</v>
      </c>
      <c r="U2707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2707">
        <f>Tabel1[[#This Row],[Senior mænd]]+Tabel1[[#This Row],[Senior damer]]</f>
        <v>126</v>
      </c>
      <c r="W2707">
        <f>Tabel1[[#This Row],[Langdist mænd]]+Tabel1[[#This Row],[Langdist damer]]</f>
        <v>4</v>
      </c>
      <c r="X2707">
        <f>Tabel1[[#This Row],[I alt]]</f>
        <v>149</v>
      </c>
      <c r="Y2707">
        <f>Tabel1[[#This Row],[Passive]]</f>
        <v>5</v>
      </c>
      <c r="Z2707">
        <f>Tabel1[[#This Row],[Total Aktive]]+Tabel1[[#This Row],[Total Passive]]</f>
        <v>154</v>
      </c>
    </row>
    <row r="2708" spans="1:26" x14ac:dyDescent="0.2">
      <c r="A2708">
        <v>2025</v>
      </c>
      <c r="B2708">
        <v>903</v>
      </c>
      <c r="C2708" t="s">
        <v>209</v>
      </c>
      <c r="D2708">
        <v>24</v>
      </c>
      <c r="E2708">
        <v>0</v>
      </c>
      <c r="F2708">
        <v>13</v>
      </c>
      <c r="G2708">
        <v>1</v>
      </c>
      <c r="H2708">
        <v>288</v>
      </c>
      <c r="I2708">
        <v>82</v>
      </c>
      <c r="J2708">
        <v>4</v>
      </c>
      <c r="K2708">
        <v>1</v>
      </c>
      <c r="L2708">
        <v>623</v>
      </c>
      <c r="M2708">
        <v>143</v>
      </c>
      <c r="N2708">
        <v>7</v>
      </c>
      <c r="O2708" s="11">
        <v>4</v>
      </c>
      <c r="P2708" s="12">
        <f t="shared" si="10"/>
        <v>1190</v>
      </c>
      <c r="Q2708" s="7">
        <v>104</v>
      </c>
      <c r="R2708" t="str">
        <f>_xlfn.CONCAT(Tabel1[[#This Row],[KlubNr]]," - ",Tabel1[[#This Row],[Klubnavn]])</f>
        <v>903 - Kellers Park Golf Club</v>
      </c>
      <c r="S2708">
        <f>Tabel1[[#This Row],[Fleks mænd]]+Tabel1[[#This Row],[Fleks damer]]</f>
        <v>766</v>
      </c>
      <c r="T2708">
        <f>Tabel1[[#This Row],[Junior drenge]]+Tabel1[[#This Row],[Junior piger]]+Tabel1[[#This Row],[Junior drenge uden banetill.]]+Tabel1[[#This Row],[Junior piger uden banetill.]]+Tabel1[[#This Row],[Senior mænd]]+Tabel1[[#This Row],[Senior damer]]</f>
        <v>408</v>
      </c>
      <c r="U2708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2708">
        <f>Tabel1[[#This Row],[Senior mænd]]+Tabel1[[#This Row],[Senior damer]]</f>
        <v>370</v>
      </c>
      <c r="W2708">
        <f>Tabel1[[#This Row],[Langdist mænd]]+Tabel1[[#This Row],[Langdist damer]]</f>
        <v>11</v>
      </c>
      <c r="X2708">
        <f>Tabel1[[#This Row],[I alt]]</f>
        <v>1190</v>
      </c>
      <c r="Y2708">
        <f>Tabel1[[#This Row],[Passive]]</f>
        <v>104</v>
      </c>
      <c r="Z2708">
        <f>Tabel1[[#This Row],[Total Aktive]]+Tabel1[[#This Row],[Total Passive]]</f>
        <v>1294</v>
      </c>
    </row>
    <row r="2709" spans="1:26" x14ac:dyDescent="0.2">
      <c r="A2709">
        <v>2025</v>
      </c>
      <c r="B2709">
        <v>33</v>
      </c>
      <c r="C2709" t="s">
        <v>50</v>
      </c>
      <c r="D2709">
        <v>73</v>
      </c>
      <c r="E2709">
        <v>12</v>
      </c>
      <c r="F2709">
        <v>34</v>
      </c>
      <c r="G2709">
        <v>10</v>
      </c>
      <c r="H2709">
        <v>719</v>
      </c>
      <c r="I2709">
        <v>365</v>
      </c>
      <c r="J2709">
        <v>0</v>
      </c>
      <c r="K2709">
        <v>0</v>
      </c>
      <c r="L2709">
        <v>64</v>
      </c>
      <c r="M2709">
        <v>59</v>
      </c>
      <c r="N2709">
        <v>10</v>
      </c>
      <c r="O2709" s="11">
        <v>3</v>
      </c>
      <c r="P2709" s="12">
        <f t="shared" si="10"/>
        <v>1349</v>
      </c>
      <c r="Q2709" s="7">
        <v>115</v>
      </c>
      <c r="R2709" t="str">
        <f>_xlfn.CONCAT(Tabel1[[#This Row],[KlubNr]]," - ",Tabel1[[#This Row],[Klubnavn]])</f>
        <v>33 - Kokkedal Golfklub</v>
      </c>
      <c r="S2709">
        <f>Tabel1[[#This Row],[Fleks mænd]]+Tabel1[[#This Row],[Fleks damer]]</f>
        <v>123</v>
      </c>
      <c r="T2709">
        <f>Tabel1[[#This Row],[Junior drenge]]+Tabel1[[#This Row],[Junior piger]]+Tabel1[[#This Row],[Junior drenge uden banetill.]]+Tabel1[[#This Row],[Junior piger uden banetill.]]+Tabel1[[#This Row],[Senior mænd]]+Tabel1[[#This Row],[Senior damer]]</f>
        <v>1213</v>
      </c>
      <c r="U2709">
        <f>Tabel1[[#This Row],[Junior drenge]]+Tabel1[[#This Row],[Junior piger]]+Tabel1[[#This Row],[Junior drenge uden banetill.]]+Tabel1[[#This Row],[Junior piger uden banetill.]]+Tabel1[[#This Row],[Fleks drenge]]+Tabel1[[#This Row],[Fleks piger]]</f>
        <v>129</v>
      </c>
      <c r="V2709">
        <f>Tabel1[[#This Row],[Senior mænd]]+Tabel1[[#This Row],[Senior damer]]</f>
        <v>1084</v>
      </c>
      <c r="W2709">
        <f>Tabel1[[#This Row],[Langdist mænd]]+Tabel1[[#This Row],[Langdist damer]]</f>
        <v>13</v>
      </c>
      <c r="X2709">
        <f>Tabel1[[#This Row],[I alt]]</f>
        <v>1349</v>
      </c>
      <c r="Y2709">
        <f>Tabel1[[#This Row],[Passive]]</f>
        <v>115</v>
      </c>
      <c r="Z2709">
        <f>Tabel1[[#This Row],[Total Aktive]]+Tabel1[[#This Row],[Total Passive]]</f>
        <v>1464</v>
      </c>
    </row>
    <row r="2710" spans="1:26" x14ac:dyDescent="0.2">
      <c r="A2710">
        <v>2025</v>
      </c>
      <c r="B2710">
        <v>7</v>
      </c>
      <c r="C2710" t="s">
        <v>46</v>
      </c>
      <c r="D2710">
        <v>43</v>
      </c>
      <c r="E2710">
        <v>8</v>
      </c>
      <c r="F2710">
        <v>35</v>
      </c>
      <c r="G2710">
        <v>5</v>
      </c>
      <c r="H2710">
        <v>764</v>
      </c>
      <c r="I2710">
        <v>237</v>
      </c>
      <c r="J2710">
        <v>0</v>
      </c>
      <c r="K2710">
        <v>0</v>
      </c>
      <c r="L2710">
        <v>116</v>
      </c>
      <c r="M2710">
        <v>99</v>
      </c>
      <c r="N2710">
        <v>3</v>
      </c>
      <c r="O2710" s="11">
        <v>1</v>
      </c>
      <c r="P2710" s="12">
        <f t="shared" si="10"/>
        <v>1311</v>
      </c>
      <c r="Q2710" s="7">
        <v>7</v>
      </c>
      <c r="R2710" t="str">
        <f>_xlfn.CONCAT(Tabel1[[#This Row],[KlubNr]]," - ",Tabel1[[#This Row],[Klubnavn]])</f>
        <v>7 - Kolding Golf Club</v>
      </c>
      <c r="S2710">
        <f>Tabel1[[#This Row],[Fleks mænd]]+Tabel1[[#This Row],[Fleks damer]]</f>
        <v>215</v>
      </c>
      <c r="T2710">
        <f>Tabel1[[#This Row],[Junior drenge]]+Tabel1[[#This Row],[Junior piger]]+Tabel1[[#This Row],[Junior drenge uden banetill.]]+Tabel1[[#This Row],[Junior piger uden banetill.]]+Tabel1[[#This Row],[Senior mænd]]+Tabel1[[#This Row],[Senior damer]]</f>
        <v>1092</v>
      </c>
      <c r="U2710">
        <f>Tabel1[[#This Row],[Junior drenge]]+Tabel1[[#This Row],[Junior piger]]+Tabel1[[#This Row],[Junior drenge uden banetill.]]+Tabel1[[#This Row],[Junior piger uden banetill.]]+Tabel1[[#This Row],[Fleks drenge]]+Tabel1[[#This Row],[Fleks piger]]</f>
        <v>91</v>
      </c>
      <c r="V2710">
        <f>Tabel1[[#This Row],[Senior mænd]]+Tabel1[[#This Row],[Senior damer]]</f>
        <v>1001</v>
      </c>
      <c r="W2710">
        <f>Tabel1[[#This Row],[Langdist mænd]]+Tabel1[[#This Row],[Langdist damer]]</f>
        <v>4</v>
      </c>
      <c r="X2710">
        <f>Tabel1[[#This Row],[I alt]]</f>
        <v>1311</v>
      </c>
      <c r="Y2710">
        <f>Tabel1[[#This Row],[Passive]]</f>
        <v>7</v>
      </c>
      <c r="Z2710">
        <f>Tabel1[[#This Row],[Total Aktive]]+Tabel1[[#This Row],[Total Passive]]</f>
        <v>1318</v>
      </c>
    </row>
    <row r="2711" spans="1:26" x14ac:dyDescent="0.2">
      <c r="A2711">
        <v>2025</v>
      </c>
      <c r="B2711">
        <v>14</v>
      </c>
      <c r="C2711" t="s">
        <v>86</v>
      </c>
      <c r="D2711">
        <v>27</v>
      </c>
      <c r="E2711">
        <v>6</v>
      </c>
      <c r="F2711">
        <v>0</v>
      </c>
      <c r="G2711">
        <v>0</v>
      </c>
      <c r="H2711">
        <v>468</v>
      </c>
      <c r="I2711">
        <v>189</v>
      </c>
      <c r="J2711">
        <v>0</v>
      </c>
      <c r="K2711">
        <v>0</v>
      </c>
      <c r="L2711">
        <v>107</v>
      </c>
      <c r="M2711">
        <v>66</v>
      </c>
      <c r="N2711">
        <v>8</v>
      </c>
      <c r="O2711" s="11">
        <v>7</v>
      </c>
      <c r="P2711" s="12">
        <f t="shared" si="10"/>
        <v>878</v>
      </c>
      <c r="Q2711" s="7">
        <v>65</v>
      </c>
      <c r="R2711" t="str">
        <f>_xlfn.CONCAT(Tabel1[[#This Row],[KlubNr]]," - ",Tabel1[[#This Row],[Klubnavn]])</f>
        <v>14 - Korsør Golf Klub</v>
      </c>
      <c r="S2711">
        <f>Tabel1[[#This Row],[Fleks mænd]]+Tabel1[[#This Row],[Fleks damer]]</f>
        <v>173</v>
      </c>
      <c r="T2711">
        <f>Tabel1[[#This Row],[Junior drenge]]+Tabel1[[#This Row],[Junior piger]]+Tabel1[[#This Row],[Junior drenge uden banetill.]]+Tabel1[[#This Row],[Junior piger uden banetill.]]+Tabel1[[#This Row],[Senior mænd]]+Tabel1[[#This Row],[Senior damer]]</f>
        <v>690</v>
      </c>
      <c r="U2711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711">
        <f>Tabel1[[#This Row],[Senior mænd]]+Tabel1[[#This Row],[Senior damer]]</f>
        <v>657</v>
      </c>
      <c r="W2711">
        <f>Tabel1[[#This Row],[Langdist mænd]]+Tabel1[[#This Row],[Langdist damer]]</f>
        <v>15</v>
      </c>
      <c r="X2711">
        <f>Tabel1[[#This Row],[I alt]]</f>
        <v>878</v>
      </c>
      <c r="Y2711">
        <f>Tabel1[[#This Row],[Passive]]</f>
        <v>65</v>
      </c>
      <c r="Z2711">
        <f>Tabel1[[#This Row],[Total Aktive]]+Tabel1[[#This Row],[Total Passive]]</f>
        <v>943</v>
      </c>
    </row>
    <row r="2712" spans="1:26" x14ac:dyDescent="0.2">
      <c r="A2712">
        <v>2025</v>
      </c>
      <c r="B2712">
        <v>1</v>
      </c>
      <c r="C2712" t="s">
        <v>55</v>
      </c>
      <c r="D2712">
        <v>100</v>
      </c>
      <c r="E2712">
        <v>17</v>
      </c>
      <c r="F2712">
        <v>27</v>
      </c>
      <c r="G2712">
        <v>6</v>
      </c>
      <c r="H2712">
        <v>650</v>
      </c>
      <c r="I2712">
        <v>326</v>
      </c>
      <c r="J2712">
        <v>0</v>
      </c>
      <c r="K2712">
        <v>0</v>
      </c>
      <c r="L2712">
        <v>59</v>
      </c>
      <c r="M2712">
        <v>62</v>
      </c>
      <c r="N2712">
        <v>0</v>
      </c>
      <c r="O2712" s="11">
        <v>0</v>
      </c>
      <c r="P2712" s="12">
        <f t="shared" si="10"/>
        <v>1247</v>
      </c>
      <c r="Q2712" s="7">
        <v>272</v>
      </c>
      <c r="R2712" t="str">
        <f>_xlfn.CONCAT(Tabel1[[#This Row],[KlubNr]]," - ",Tabel1[[#This Row],[Klubnavn]])</f>
        <v>1 - Københavns Golf Klub</v>
      </c>
      <c r="S2712">
        <f>Tabel1[[#This Row],[Fleks mænd]]+Tabel1[[#This Row],[Fleks damer]]</f>
        <v>121</v>
      </c>
      <c r="T2712">
        <f>Tabel1[[#This Row],[Junior drenge]]+Tabel1[[#This Row],[Junior piger]]+Tabel1[[#This Row],[Junior drenge uden banetill.]]+Tabel1[[#This Row],[Junior piger uden banetill.]]+Tabel1[[#This Row],[Senior mænd]]+Tabel1[[#This Row],[Senior damer]]</f>
        <v>1126</v>
      </c>
      <c r="U2712">
        <f>Tabel1[[#This Row],[Junior drenge]]+Tabel1[[#This Row],[Junior piger]]+Tabel1[[#This Row],[Junior drenge uden banetill.]]+Tabel1[[#This Row],[Junior piger uden banetill.]]+Tabel1[[#This Row],[Fleks drenge]]+Tabel1[[#This Row],[Fleks piger]]</f>
        <v>150</v>
      </c>
      <c r="V2712">
        <f>Tabel1[[#This Row],[Senior mænd]]+Tabel1[[#This Row],[Senior damer]]</f>
        <v>976</v>
      </c>
      <c r="W2712">
        <f>Tabel1[[#This Row],[Langdist mænd]]+Tabel1[[#This Row],[Langdist damer]]</f>
        <v>0</v>
      </c>
      <c r="X2712">
        <f>Tabel1[[#This Row],[I alt]]</f>
        <v>1247</v>
      </c>
      <c r="Y2712">
        <f>Tabel1[[#This Row],[Passive]]</f>
        <v>272</v>
      </c>
      <c r="Z2712">
        <f>Tabel1[[#This Row],[Total Aktive]]+Tabel1[[#This Row],[Total Passive]]</f>
        <v>1519</v>
      </c>
    </row>
    <row r="2713" spans="1:26" x14ac:dyDescent="0.2">
      <c r="A2713">
        <v>2025</v>
      </c>
      <c r="B2713">
        <v>24</v>
      </c>
      <c r="C2713" t="s">
        <v>31</v>
      </c>
      <c r="D2713">
        <v>62</v>
      </c>
      <c r="E2713">
        <v>13</v>
      </c>
      <c r="F2713">
        <v>13</v>
      </c>
      <c r="G2713">
        <v>9</v>
      </c>
      <c r="H2713">
        <v>663</v>
      </c>
      <c r="I2713">
        <v>233</v>
      </c>
      <c r="J2713">
        <v>0</v>
      </c>
      <c r="K2713">
        <v>0</v>
      </c>
      <c r="L2713">
        <v>315</v>
      </c>
      <c r="M2713">
        <v>204</v>
      </c>
      <c r="N2713">
        <v>13</v>
      </c>
      <c r="O2713" s="11">
        <v>5</v>
      </c>
      <c r="P2713" s="12">
        <f t="shared" si="10"/>
        <v>1530</v>
      </c>
      <c r="Q2713" s="7">
        <v>31</v>
      </c>
      <c r="R2713" t="str">
        <f>_xlfn.CONCAT(Tabel1[[#This Row],[KlubNr]]," - ",Tabel1[[#This Row],[Klubnavn]])</f>
        <v>24 - Køge Golf Klub</v>
      </c>
      <c r="S2713">
        <f>Tabel1[[#This Row],[Fleks mænd]]+Tabel1[[#This Row],[Fleks damer]]</f>
        <v>519</v>
      </c>
      <c r="T2713">
        <f>Tabel1[[#This Row],[Junior drenge]]+Tabel1[[#This Row],[Junior piger]]+Tabel1[[#This Row],[Junior drenge uden banetill.]]+Tabel1[[#This Row],[Junior piger uden banetill.]]+Tabel1[[#This Row],[Senior mænd]]+Tabel1[[#This Row],[Senior damer]]</f>
        <v>993</v>
      </c>
      <c r="U2713">
        <f>Tabel1[[#This Row],[Junior drenge]]+Tabel1[[#This Row],[Junior piger]]+Tabel1[[#This Row],[Junior drenge uden banetill.]]+Tabel1[[#This Row],[Junior piger uden banetill.]]+Tabel1[[#This Row],[Fleks drenge]]+Tabel1[[#This Row],[Fleks piger]]</f>
        <v>97</v>
      </c>
      <c r="V2713">
        <f>Tabel1[[#This Row],[Senior mænd]]+Tabel1[[#This Row],[Senior damer]]</f>
        <v>896</v>
      </c>
      <c r="W2713">
        <f>Tabel1[[#This Row],[Langdist mænd]]+Tabel1[[#This Row],[Langdist damer]]</f>
        <v>18</v>
      </c>
      <c r="X2713">
        <f>Tabel1[[#This Row],[I alt]]</f>
        <v>1530</v>
      </c>
      <c r="Y2713">
        <f>Tabel1[[#This Row],[Passive]]</f>
        <v>31</v>
      </c>
      <c r="Z2713">
        <f>Tabel1[[#This Row],[Total Aktive]]+Tabel1[[#This Row],[Total Passive]]</f>
        <v>1561</v>
      </c>
    </row>
    <row r="2714" spans="1:26" x14ac:dyDescent="0.2">
      <c r="A2714">
        <v>2025</v>
      </c>
      <c r="B2714">
        <v>132</v>
      </c>
      <c r="C2714" t="s">
        <v>175</v>
      </c>
      <c r="D2714">
        <v>7</v>
      </c>
      <c r="E2714">
        <v>0</v>
      </c>
      <c r="F2714">
        <v>0</v>
      </c>
      <c r="G2714">
        <v>0</v>
      </c>
      <c r="H2714">
        <v>167</v>
      </c>
      <c r="I2714">
        <v>82</v>
      </c>
      <c r="J2714">
        <v>11</v>
      </c>
      <c r="K2714">
        <v>0</v>
      </c>
      <c r="L2714">
        <v>1283</v>
      </c>
      <c r="M2714">
        <v>295</v>
      </c>
      <c r="N2714">
        <v>46</v>
      </c>
      <c r="O2714" s="11">
        <v>20</v>
      </c>
      <c r="P2714" s="12">
        <f t="shared" si="10"/>
        <v>1911</v>
      </c>
      <c r="Q2714" s="7">
        <v>18</v>
      </c>
      <c r="R2714" t="str">
        <f>_xlfn.CONCAT(Tabel1[[#This Row],[KlubNr]]," - ",Tabel1[[#This Row],[Klubnavn]])</f>
        <v>132 - Langelands Golf Klub</v>
      </c>
      <c r="S2714">
        <f>Tabel1[[#This Row],[Fleks mænd]]+Tabel1[[#This Row],[Fleks damer]]</f>
        <v>1578</v>
      </c>
      <c r="T2714">
        <f>Tabel1[[#This Row],[Junior drenge]]+Tabel1[[#This Row],[Junior piger]]+Tabel1[[#This Row],[Junior drenge uden banetill.]]+Tabel1[[#This Row],[Junior piger uden banetill.]]+Tabel1[[#This Row],[Senior mænd]]+Tabel1[[#This Row],[Senior damer]]</f>
        <v>256</v>
      </c>
      <c r="U2714">
        <f>Tabel1[[#This Row],[Junior drenge]]+Tabel1[[#This Row],[Junior piger]]+Tabel1[[#This Row],[Junior drenge uden banetill.]]+Tabel1[[#This Row],[Junior piger uden banetill.]]+Tabel1[[#This Row],[Fleks drenge]]+Tabel1[[#This Row],[Fleks piger]]</f>
        <v>18</v>
      </c>
      <c r="V2714">
        <f>Tabel1[[#This Row],[Senior mænd]]+Tabel1[[#This Row],[Senior damer]]</f>
        <v>249</v>
      </c>
      <c r="W2714">
        <f>Tabel1[[#This Row],[Langdist mænd]]+Tabel1[[#This Row],[Langdist damer]]</f>
        <v>66</v>
      </c>
      <c r="X2714">
        <f>Tabel1[[#This Row],[I alt]]</f>
        <v>1911</v>
      </c>
      <c r="Y2714">
        <f>Tabel1[[#This Row],[Passive]]</f>
        <v>18</v>
      </c>
      <c r="Z2714">
        <f>Tabel1[[#This Row],[Total Aktive]]+Tabel1[[#This Row],[Total Passive]]</f>
        <v>1929</v>
      </c>
    </row>
    <row r="2715" spans="1:26" x14ac:dyDescent="0.2">
      <c r="A2715">
        <v>2025</v>
      </c>
      <c r="B2715">
        <v>909</v>
      </c>
      <c r="C2715" t="s">
        <v>215</v>
      </c>
      <c r="D2715">
        <v>5</v>
      </c>
      <c r="E2715">
        <v>3</v>
      </c>
      <c r="F2715">
        <v>9</v>
      </c>
      <c r="G2715">
        <v>0</v>
      </c>
      <c r="H2715">
        <v>319</v>
      </c>
      <c r="I2715">
        <v>106</v>
      </c>
      <c r="J2715">
        <v>0</v>
      </c>
      <c r="K2715">
        <v>0</v>
      </c>
      <c r="L2715">
        <v>13</v>
      </c>
      <c r="M2715">
        <v>4</v>
      </c>
      <c r="N2715">
        <v>1</v>
      </c>
      <c r="O2715" s="11">
        <v>2</v>
      </c>
      <c r="P2715" s="12">
        <f t="shared" si="10"/>
        <v>462</v>
      </c>
      <c r="Q2715" s="7">
        <v>15</v>
      </c>
      <c r="R2715" t="str">
        <f>_xlfn.CONCAT(Tabel1[[#This Row],[KlubNr]]," - ",Tabel1[[#This Row],[Klubnavn]])</f>
        <v>909 - Langesø Golf A/S</v>
      </c>
      <c r="S2715">
        <f>Tabel1[[#This Row],[Fleks mænd]]+Tabel1[[#This Row],[Fleks damer]]</f>
        <v>17</v>
      </c>
      <c r="T2715">
        <f>Tabel1[[#This Row],[Junior drenge]]+Tabel1[[#This Row],[Junior piger]]+Tabel1[[#This Row],[Junior drenge uden banetill.]]+Tabel1[[#This Row],[Junior piger uden banetill.]]+Tabel1[[#This Row],[Senior mænd]]+Tabel1[[#This Row],[Senior damer]]</f>
        <v>442</v>
      </c>
      <c r="U2715">
        <f>Tabel1[[#This Row],[Junior drenge]]+Tabel1[[#This Row],[Junior piger]]+Tabel1[[#This Row],[Junior drenge uden banetill.]]+Tabel1[[#This Row],[Junior piger uden banetill.]]+Tabel1[[#This Row],[Fleks drenge]]+Tabel1[[#This Row],[Fleks piger]]</f>
        <v>17</v>
      </c>
      <c r="V2715">
        <f>Tabel1[[#This Row],[Senior mænd]]+Tabel1[[#This Row],[Senior damer]]</f>
        <v>425</v>
      </c>
      <c r="W2715">
        <f>Tabel1[[#This Row],[Langdist mænd]]+Tabel1[[#This Row],[Langdist damer]]</f>
        <v>3</v>
      </c>
      <c r="X2715">
        <f>Tabel1[[#This Row],[I alt]]</f>
        <v>462</v>
      </c>
      <c r="Y2715">
        <f>Tabel1[[#This Row],[Passive]]</f>
        <v>15</v>
      </c>
      <c r="Z2715">
        <f>Tabel1[[#This Row],[Total Aktive]]+Tabel1[[#This Row],[Total Passive]]</f>
        <v>477</v>
      </c>
    </row>
    <row r="2716" spans="1:26" x14ac:dyDescent="0.2">
      <c r="A2716">
        <v>2025</v>
      </c>
      <c r="B2716">
        <v>169</v>
      </c>
      <c r="C2716" t="s">
        <v>99</v>
      </c>
      <c r="D2716">
        <v>16</v>
      </c>
      <c r="E2716">
        <v>10</v>
      </c>
      <c r="F2716">
        <v>6</v>
      </c>
      <c r="G2716">
        <v>1</v>
      </c>
      <c r="H2716">
        <v>517</v>
      </c>
      <c r="I2716">
        <v>135</v>
      </c>
      <c r="J2716">
        <v>0</v>
      </c>
      <c r="K2716">
        <v>0</v>
      </c>
      <c r="L2716">
        <v>79</v>
      </c>
      <c r="M2716">
        <v>27</v>
      </c>
      <c r="N2716">
        <v>0</v>
      </c>
      <c r="O2716" s="11">
        <v>0</v>
      </c>
      <c r="P2716" s="12">
        <f t="shared" si="10"/>
        <v>791</v>
      </c>
      <c r="Q2716" s="7">
        <v>0</v>
      </c>
      <c r="R2716" t="str">
        <f>_xlfn.CONCAT(Tabel1[[#This Row],[KlubNr]]," - ",Tabel1[[#This Row],[Klubnavn]])</f>
        <v>169 - Ledreborg Palace Golf Club</v>
      </c>
      <c r="S2716">
        <f>Tabel1[[#This Row],[Fleks mænd]]+Tabel1[[#This Row],[Fleks damer]]</f>
        <v>106</v>
      </c>
      <c r="T2716">
        <f>Tabel1[[#This Row],[Junior drenge]]+Tabel1[[#This Row],[Junior piger]]+Tabel1[[#This Row],[Junior drenge uden banetill.]]+Tabel1[[#This Row],[Junior piger uden banetill.]]+Tabel1[[#This Row],[Senior mænd]]+Tabel1[[#This Row],[Senior damer]]</f>
        <v>685</v>
      </c>
      <c r="U2716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716">
        <f>Tabel1[[#This Row],[Senior mænd]]+Tabel1[[#This Row],[Senior damer]]</f>
        <v>652</v>
      </c>
      <c r="W2716">
        <f>Tabel1[[#This Row],[Langdist mænd]]+Tabel1[[#This Row],[Langdist damer]]</f>
        <v>0</v>
      </c>
      <c r="X2716">
        <f>Tabel1[[#This Row],[I alt]]</f>
        <v>791</v>
      </c>
      <c r="Y2716">
        <f>Tabel1[[#This Row],[Passive]]</f>
        <v>0</v>
      </c>
      <c r="Z2716">
        <f>Tabel1[[#This Row],[Total Aktive]]+Tabel1[[#This Row],[Total Passive]]</f>
        <v>791</v>
      </c>
    </row>
    <row r="2717" spans="1:26" x14ac:dyDescent="0.2">
      <c r="A2717">
        <v>2025</v>
      </c>
      <c r="B2717">
        <v>60</v>
      </c>
      <c r="C2717" t="s">
        <v>95</v>
      </c>
      <c r="D2717">
        <v>36</v>
      </c>
      <c r="E2717">
        <v>5</v>
      </c>
      <c r="F2717">
        <v>14</v>
      </c>
      <c r="G2717">
        <v>7</v>
      </c>
      <c r="H2717">
        <v>531</v>
      </c>
      <c r="I2717">
        <v>214</v>
      </c>
      <c r="J2717">
        <v>0</v>
      </c>
      <c r="K2717">
        <v>1</v>
      </c>
      <c r="L2717">
        <v>22</v>
      </c>
      <c r="M2717">
        <v>10</v>
      </c>
      <c r="N2717">
        <v>2</v>
      </c>
      <c r="O2717" s="11">
        <v>0</v>
      </c>
      <c r="P2717" s="12">
        <f t="shared" si="10"/>
        <v>842</v>
      </c>
      <c r="Q2717" s="7">
        <v>171</v>
      </c>
      <c r="R2717" t="str">
        <f>_xlfn.CONCAT(Tabel1[[#This Row],[KlubNr]]," - ",Tabel1[[#This Row],[Klubnavn]])</f>
        <v>60 - Lemvig Golfklub</v>
      </c>
      <c r="S2717">
        <f>Tabel1[[#This Row],[Fleks mænd]]+Tabel1[[#This Row],[Fleks damer]]</f>
        <v>32</v>
      </c>
      <c r="T2717">
        <f>Tabel1[[#This Row],[Junior drenge]]+Tabel1[[#This Row],[Junior piger]]+Tabel1[[#This Row],[Junior drenge uden banetill.]]+Tabel1[[#This Row],[Junior piger uden banetill.]]+Tabel1[[#This Row],[Senior mænd]]+Tabel1[[#This Row],[Senior damer]]</f>
        <v>807</v>
      </c>
      <c r="U2717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2717">
        <f>Tabel1[[#This Row],[Senior mænd]]+Tabel1[[#This Row],[Senior damer]]</f>
        <v>745</v>
      </c>
      <c r="W2717">
        <f>Tabel1[[#This Row],[Langdist mænd]]+Tabel1[[#This Row],[Langdist damer]]</f>
        <v>2</v>
      </c>
      <c r="X2717">
        <f>Tabel1[[#This Row],[I alt]]</f>
        <v>842</v>
      </c>
      <c r="Y2717">
        <f>Tabel1[[#This Row],[Passive]]</f>
        <v>171</v>
      </c>
      <c r="Z2717">
        <f>Tabel1[[#This Row],[Total Aktive]]+Tabel1[[#This Row],[Total Passive]]</f>
        <v>1013</v>
      </c>
    </row>
    <row r="2718" spans="1:26" x14ac:dyDescent="0.2">
      <c r="A2718">
        <v>2025</v>
      </c>
      <c r="B2718">
        <v>89</v>
      </c>
      <c r="C2718" t="s">
        <v>232</v>
      </c>
      <c r="D2718">
        <v>33</v>
      </c>
      <c r="E2718">
        <v>5</v>
      </c>
      <c r="F2718">
        <v>15</v>
      </c>
      <c r="G2718">
        <v>3</v>
      </c>
      <c r="H2718">
        <v>550</v>
      </c>
      <c r="I2718">
        <v>239</v>
      </c>
      <c r="J2718">
        <v>0</v>
      </c>
      <c r="K2718">
        <v>0</v>
      </c>
      <c r="L2718">
        <v>84</v>
      </c>
      <c r="M2718">
        <v>53</v>
      </c>
      <c r="N2718">
        <v>4</v>
      </c>
      <c r="O2718" s="11">
        <v>4</v>
      </c>
      <c r="P2718" s="12">
        <f t="shared" si="10"/>
        <v>990</v>
      </c>
      <c r="Q2718" s="7">
        <v>4</v>
      </c>
      <c r="R2718" t="str">
        <f>_xlfn.CONCAT(Tabel1[[#This Row],[KlubNr]]," - ",Tabel1[[#This Row],[Klubnavn]])</f>
        <v xml:space="preserve">89 - Lillebælt </v>
      </c>
      <c r="S2718">
        <f>Tabel1[[#This Row],[Fleks mænd]]+Tabel1[[#This Row],[Fleks damer]]</f>
        <v>137</v>
      </c>
      <c r="T2718">
        <f>Tabel1[[#This Row],[Junior drenge]]+Tabel1[[#This Row],[Junior piger]]+Tabel1[[#This Row],[Junior drenge uden banetill.]]+Tabel1[[#This Row],[Junior piger uden banetill.]]+Tabel1[[#This Row],[Senior mænd]]+Tabel1[[#This Row],[Senior damer]]</f>
        <v>845</v>
      </c>
      <c r="U2718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2718">
        <f>Tabel1[[#This Row],[Senior mænd]]+Tabel1[[#This Row],[Senior damer]]</f>
        <v>789</v>
      </c>
      <c r="W2718">
        <f>Tabel1[[#This Row],[Langdist mænd]]+Tabel1[[#This Row],[Langdist damer]]</f>
        <v>8</v>
      </c>
      <c r="X2718">
        <f>Tabel1[[#This Row],[I alt]]</f>
        <v>990</v>
      </c>
      <c r="Y2718">
        <f>Tabel1[[#This Row],[Passive]]</f>
        <v>4</v>
      </c>
      <c r="Z2718">
        <f>Tabel1[[#This Row],[Total Aktive]]+Tabel1[[#This Row],[Total Passive]]</f>
        <v>994</v>
      </c>
    </row>
    <row r="2719" spans="1:26" x14ac:dyDescent="0.2">
      <c r="A2719">
        <v>2025</v>
      </c>
      <c r="B2719">
        <v>202</v>
      </c>
      <c r="C2719" t="s">
        <v>219</v>
      </c>
      <c r="D2719">
        <v>39</v>
      </c>
      <c r="E2719">
        <v>5</v>
      </c>
      <c r="F2719">
        <v>1</v>
      </c>
      <c r="G2719">
        <v>0</v>
      </c>
      <c r="H2719">
        <v>338</v>
      </c>
      <c r="I2719">
        <v>87</v>
      </c>
      <c r="J2719">
        <v>2</v>
      </c>
      <c r="K2719">
        <v>5</v>
      </c>
      <c r="L2719">
        <v>320</v>
      </c>
      <c r="M2719">
        <v>88</v>
      </c>
      <c r="N2719">
        <v>25</v>
      </c>
      <c r="O2719" s="11">
        <v>9</v>
      </c>
      <c r="P2719" s="12">
        <f t="shared" si="10"/>
        <v>919</v>
      </c>
      <c r="Q2719" s="7">
        <v>3</v>
      </c>
      <c r="R2719" t="str">
        <f>_xlfn.CONCAT(Tabel1[[#This Row],[KlubNr]]," - ",Tabel1[[#This Row],[Klubnavn]])</f>
        <v>202 - Lübker Golf Klub</v>
      </c>
      <c r="S2719">
        <f>Tabel1[[#This Row],[Fleks mænd]]+Tabel1[[#This Row],[Fleks damer]]</f>
        <v>408</v>
      </c>
      <c r="T2719">
        <f>Tabel1[[#This Row],[Junior drenge]]+Tabel1[[#This Row],[Junior piger]]+Tabel1[[#This Row],[Junior drenge uden banetill.]]+Tabel1[[#This Row],[Junior piger uden banetill.]]+Tabel1[[#This Row],[Senior mænd]]+Tabel1[[#This Row],[Senior damer]]</f>
        <v>470</v>
      </c>
      <c r="U2719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2719">
        <f>Tabel1[[#This Row],[Senior mænd]]+Tabel1[[#This Row],[Senior damer]]</f>
        <v>425</v>
      </c>
      <c r="W2719">
        <f>Tabel1[[#This Row],[Langdist mænd]]+Tabel1[[#This Row],[Langdist damer]]</f>
        <v>34</v>
      </c>
      <c r="X2719">
        <f>Tabel1[[#This Row],[I alt]]</f>
        <v>919</v>
      </c>
      <c r="Y2719">
        <f>Tabel1[[#This Row],[Passive]]</f>
        <v>3</v>
      </c>
      <c r="Z2719">
        <f>Tabel1[[#This Row],[Total Aktive]]+Tabel1[[#This Row],[Total Passive]]</f>
        <v>922</v>
      </c>
    </row>
    <row r="2720" spans="1:26" x14ac:dyDescent="0.2">
      <c r="A2720">
        <v>2025</v>
      </c>
      <c r="B2720">
        <v>185</v>
      </c>
      <c r="C2720" t="s">
        <v>182</v>
      </c>
      <c r="D2720">
        <v>42</v>
      </c>
      <c r="E2720">
        <v>3</v>
      </c>
      <c r="F2720">
        <v>0</v>
      </c>
      <c r="G2720">
        <v>0</v>
      </c>
      <c r="H2720">
        <v>818</v>
      </c>
      <c r="I2720">
        <v>104</v>
      </c>
      <c r="J2720">
        <v>3</v>
      </c>
      <c r="K2720">
        <v>1</v>
      </c>
      <c r="L2720">
        <v>206</v>
      </c>
      <c r="M2720">
        <v>90</v>
      </c>
      <c r="N2720">
        <v>3</v>
      </c>
      <c r="O2720" s="11">
        <v>0</v>
      </c>
      <c r="P2720" s="12">
        <f t="shared" si="10"/>
        <v>1270</v>
      </c>
      <c r="Q2720" s="7">
        <v>33</v>
      </c>
      <c r="R2720" t="str">
        <f>_xlfn.CONCAT(Tabel1[[#This Row],[KlubNr]]," - ",Tabel1[[#This Row],[Klubnavn]])</f>
        <v>185 - Lyngbygaard Golf Klub</v>
      </c>
      <c r="S2720">
        <f>Tabel1[[#This Row],[Fleks mænd]]+Tabel1[[#This Row],[Fleks damer]]</f>
        <v>296</v>
      </c>
      <c r="T2720">
        <f>Tabel1[[#This Row],[Junior drenge]]+Tabel1[[#This Row],[Junior piger]]+Tabel1[[#This Row],[Junior drenge uden banetill.]]+Tabel1[[#This Row],[Junior piger uden banetill.]]+Tabel1[[#This Row],[Senior mænd]]+Tabel1[[#This Row],[Senior damer]]</f>
        <v>967</v>
      </c>
      <c r="U2720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2720">
        <f>Tabel1[[#This Row],[Senior mænd]]+Tabel1[[#This Row],[Senior damer]]</f>
        <v>922</v>
      </c>
      <c r="W2720">
        <f>Tabel1[[#This Row],[Langdist mænd]]+Tabel1[[#This Row],[Langdist damer]]</f>
        <v>3</v>
      </c>
      <c r="X2720">
        <f>Tabel1[[#This Row],[I alt]]</f>
        <v>1270</v>
      </c>
      <c r="Y2720">
        <f>Tabel1[[#This Row],[Passive]]</f>
        <v>33</v>
      </c>
      <c r="Z2720">
        <f>Tabel1[[#This Row],[Total Aktive]]+Tabel1[[#This Row],[Total Passive]]</f>
        <v>1303</v>
      </c>
    </row>
    <row r="2721" spans="1:26" x14ac:dyDescent="0.2">
      <c r="A2721">
        <v>2025</v>
      </c>
      <c r="B2721">
        <v>113</v>
      </c>
      <c r="C2721" t="s">
        <v>62</v>
      </c>
      <c r="D2721">
        <v>18</v>
      </c>
      <c r="E2721">
        <v>4</v>
      </c>
      <c r="F2721">
        <v>7</v>
      </c>
      <c r="G2721">
        <v>6</v>
      </c>
      <c r="H2721">
        <v>158</v>
      </c>
      <c r="I2721">
        <v>97</v>
      </c>
      <c r="J2721">
        <v>1</v>
      </c>
      <c r="K2721">
        <v>0</v>
      </c>
      <c r="L2721">
        <v>853</v>
      </c>
      <c r="M2721">
        <v>187</v>
      </c>
      <c r="N2721">
        <v>37</v>
      </c>
      <c r="O2721" s="11">
        <v>22</v>
      </c>
      <c r="P2721" s="12">
        <f t="shared" si="10"/>
        <v>1390</v>
      </c>
      <c r="Q2721" s="7">
        <v>13</v>
      </c>
      <c r="R2721" t="str">
        <f>_xlfn.CONCAT(Tabel1[[#This Row],[KlubNr]]," - ",Tabel1[[#This Row],[Klubnavn]])</f>
        <v>113 - Læsø Seaside Golf Klub</v>
      </c>
      <c r="S2721">
        <f>Tabel1[[#This Row],[Fleks mænd]]+Tabel1[[#This Row],[Fleks damer]]</f>
        <v>1040</v>
      </c>
      <c r="T2721">
        <f>Tabel1[[#This Row],[Junior drenge]]+Tabel1[[#This Row],[Junior piger]]+Tabel1[[#This Row],[Junior drenge uden banetill.]]+Tabel1[[#This Row],[Junior piger uden banetill.]]+Tabel1[[#This Row],[Senior mænd]]+Tabel1[[#This Row],[Senior damer]]</f>
        <v>290</v>
      </c>
      <c r="U2721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2721">
        <f>Tabel1[[#This Row],[Senior mænd]]+Tabel1[[#This Row],[Senior damer]]</f>
        <v>255</v>
      </c>
      <c r="W2721">
        <f>Tabel1[[#This Row],[Langdist mænd]]+Tabel1[[#This Row],[Langdist damer]]</f>
        <v>59</v>
      </c>
      <c r="X2721">
        <f>Tabel1[[#This Row],[I alt]]</f>
        <v>1390</v>
      </c>
      <c r="Y2721">
        <f>Tabel1[[#This Row],[Passive]]</f>
        <v>13</v>
      </c>
      <c r="Z2721">
        <f>Tabel1[[#This Row],[Total Aktive]]+Tabel1[[#This Row],[Total Passive]]</f>
        <v>1403</v>
      </c>
    </row>
    <row r="2722" spans="1:26" x14ac:dyDescent="0.2">
      <c r="A2722">
        <v>2025</v>
      </c>
      <c r="B2722">
        <v>146</v>
      </c>
      <c r="C2722" t="s">
        <v>189</v>
      </c>
      <c r="D2722">
        <v>28</v>
      </c>
      <c r="E2722">
        <v>2</v>
      </c>
      <c r="F2722">
        <v>0</v>
      </c>
      <c r="G2722">
        <v>3</v>
      </c>
      <c r="H2722">
        <v>166</v>
      </c>
      <c r="I2722">
        <v>64</v>
      </c>
      <c r="J2722">
        <v>0</v>
      </c>
      <c r="K2722">
        <v>0</v>
      </c>
      <c r="L2722">
        <v>34</v>
      </c>
      <c r="M2722">
        <v>22</v>
      </c>
      <c r="N2722">
        <v>9</v>
      </c>
      <c r="O2722" s="11">
        <v>3</v>
      </c>
      <c r="P2722" s="12">
        <f t="shared" si="10"/>
        <v>331</v>
      </c>
      <c r="Q2722" s="7">
        <v>4</v>
      </c>
      <c r="R2722" t="str">
        <f>_xlfn.CONCAT(Tabel1[[#This Row],[KlubNr]]," - ",Tabel1[[#This Row],[Klubnavn]])</f>
        <v>146 - Løgstør Golfklub</v>
      </c>
      <c r="S2722">
        <f>Tabel1[[#This Row],[Fleks mænd]]+Tabel1[[#This Row],[Fleks damer]]</f>
        <v>56</v>
      </c>
      <c r="T2722">
        <f>Tabel1[[#This Row],[Junior drenge]]+Tabel1[[#This Row],[Junior piger]]+Tabel1[[#This Row],[Junior drenge uden banetill.]]+Tabel1[[#This Row],[Junior piger uden banetill.]]+Tabel1[[#This Row],[Senior mænd]]+Tabel1[[#This Row],[Senior damer]]</f>
        <v>263</v>
      </c>
      <c r="U2722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722">
        <f>Tabel1[[#This Row],[Senior mænd]]+Tabel1[[#This Row],[Senior damer]]</f>
        <v>230</v>
      </c>
      <c r="W2722">
        <f>Tabel1[[#This Row],[Langdist mænd]]+Tabel1[[#This Row],[Langdist damer]]</f>
        <v>12</v>
      </c>
      <c r="X2722">
        <f>Tabel1[[#This Row],[I alt]]</f>
        <v>331</v>
      </c>
      <c r="Y2722">
        <f>Tabel1[[#This Row],[Passive]]</f>
        <v>4</v>
      </c>
      <c r="Z2722">
        <f>Tabel1[[#This Row],[Total Aktive]]+Tabel1[[#This Row],[Total Passive]]</f>
        <v>335</v>
      </c>
    </row>
    <row r="2723" spans="1:26" x14ac:dyDescent="0.2">
      <c r="A2723">
        <v>2025</v>
      </c>
      <c r="B2723">
        <v>93</v>
      </c>
      <c r="C2723" t="s">
        <v>172</v>
      </c>
      <c r="D2723">
        <v>9</v>
      </c>
      <c r="E2723">
        <v>0</v>
      </c>
      <c r="F2723">
        <v>1</v>
      </c>
      <c r="G2723">
        <v>0</v>
      </c>
      <c r="H2723">
        <v>172</v>
      </c>
      <c r="I2723">
        <v>75</v>
      </c>
      <c r="J2723">
        <v>0</v>
      </c>
      <c r="K2723">
        <v>0</v>
      </c>
      <c r="L2723">
        <v>59</v>
      </c>
      <c r="M2723">
        <v>32</v>
      </c>
      <c r="N2723">
        <v>25</v>
      </c>
      <c r="O2723" s="11">
        <v>12</v>
      </c>
      <c r="P2723" s="12">
        <f t="shared" si="10"/>
        <v>385</v>
      </c>
      <c r="Q2723" s="7">
        <v>6</v>
      </c>
      <c r="R2723" t="str">
        <f>_xlfn.CONCAT(Tabel1[[#This Row],[KlubNr]]," - ",Tabel1[[#This Row],[Klubnavn]])</f>
        <v>93 - Løkken Golfklub</v>
      </c>
      <c r="S2723">
        <f>Tabel1[[#This Row],[Fleks mænd]]+Tabel1[[#This Row],[Fleks damer]]</f>
        <v>91</v>
      </c>
      <c r="T2723">
        <f>Tabel1[[#This Row],[Junior drenge]]+Tabel1[[#This Row],[Junior piger]]+Tabel1[[#This Row],[Junior drenge uden banetill.]]+Tabel1[[#This Row],[Junior piger uden banetill.]]+Tabel1[[#This Row],[Senior mænd]]+Tabel1[[#This Row],[Senior damer]]</f>
        <v>257</v>
      </c>
      <c r="U2723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723">
        <f>Tabel1[[#This Row],[Senior mænd]]+Tabel1[[#This Row],[Senior damer]]</f>
        <v>247</v>
      </c>
      <c r="W2723">
        <f>Tabel1[[#This Row],[Langdist mænd]]+Tabel1[[#This Row],[Langdist damer]]</f>
        <v>37</v>
      </c>
      <c r="X2723">
        <f>Tabel1[[#This Row],[I alt]]</f>
        <v>385</v>
      </c>
      <c r="Y2723">
        <f>Tabel1[[#This Row],[Passive]]</f>
        <v>6</v>
      </c>
      <c r="Z2723">
        <f>Tabel1[[#This Row],[Total Aktive]]+Tabel1[[#This Row],[Total Passive]]</f>
        <v>391</v>
      </c>
    </row>
    <row r="2724" spans="1:26" x14ac:dyDescent="0.2">
      <c r="A2724">
        <v>2025</v>
      </c>
      <c r="B2724">
        <v>176</v>
      </c>
      <c r="C2724" t="s">
        <v>162</v>
      </c>
      <c r="D2724">
        <v>19</v>
      </c>
      <c r="E2724">
        <v>7</v>
      </c>
      <c r="F2724">
        <v>0</v>
      </c>
      <c r="G2724">
        <v>0</v>
      </c>
      <c r="H2724">
        <v>331</v>
      </c>
      <c r="I2724">
        <v>127</v>
      </c>
      <c r="J2724">
        <v>0</v>
      </c>
      <c r="K2724">
        <v>0</v>
      </c>
      <c r="L2724">
        <v>49</v>
      </c>
      <c r="M2724">
        <v>26</v>
      </c>
      <c r="N2724">
        <v>16</v>
      </c>
      <c r="O2724" s="11">
        <v>13</v>
      </c>
      <c r="P2724" s="12">
        <f t="shared" si="10"/>
        <v>588</v>
      </c>
      <c r="Q2724" s="7">
        <v>33</v>
      </c>
      <c r="R2724" t="str">
        <f>_xlfn.CONCAT(Tabel1[[#This Row],[KlubNr]]," - ",Tabel1[[#This Row],[Klubnavn]])</f>
        <v>176 - Mariagerfjord Golfklub</v>
      </c>
      <c r="S2724">
        <f>Tabel1[[#This Row],[Fleks mænd]]+Tabel1[[#This Row],[Fleks damer]]</f>
        <v>75</v>
      </c>
      <c r="T2724">
        <f>Tabel1[[#This Row],[Junior drenge]]+Tabel1[[#This Row],[Junior piger]]+Tabel1[[#This Row],[Junior drenge uden banetill.]]+Tabel1[[#This Row],[Junior piger uden banetill.]]+Tabel1[[#This Row],[Senior mænd]]+Tabel1[[#This Row],[Senior damer]]</f>
        <v>484</v>
      </c>
      <c r="U2724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2724">
        <f>Tabel1[[#This Row],[Senior mænd]]+Tabel1[[#This Row],[Senior damer]]</f>
        <v>458</v>
      </c>
      <c r="W2724">
        <f>Tabel1[[#This Row],[Langdist mænd]]+Tabel1[[#This Row],[Langdist damer]]</f>
        <v>29</v>
      </c>
      <c r="X2724">
        <f>Tabel1[[#This Row],[I alt]]</f>
        <v>588</v>
      </c>
      <c r="Y2724">
        <f>Tabel1[[#This Row],[Passive]]</f>
        <v>33</v>
      </c>
      <c r="Z2724">
        <f>Tabel1[[#This Row],[Total Aktive]]+Tabel1[[#This Row],[Total Passive]]</f>
        <v>621</v>
      </c>
    </row>
    <row r="2725" spans="1:26" x14ac:dyDescent="0.2">
      <c r="A2725">
        <v>2025</v>
      </c>
      <c r="B2725">
        <v>69</v>
      </c>
      <c r="C2725" t="s">
        <v>135</v>
      </c>
      <c r="D2725">
        <v>27</v>
      </c>
      <c r="E2725">
        <v>5</v>
      </c>
      <c r="F2725">
        <v>5</v>
      </c>
      <c r="G2725">
        <v>2</v>
      </c>
      <c r="H2725">
        <v>304</v>
      </c>
      <c r="I2725">
        <v>125</v>
      </c>
      <c r="J2725">
        <v>0</v>
      </c>
      <c r="K2725">
        <v>0</v>
      </c>
      <c r="L2725">
        <v>92</v>
      </c>
      <c r="M2725">
        <v>47</v>
      </c>
      <c r="N2725">
        <v>1</v>
      </c>
      <c r="O2725" s="11">
        <v>1</v>
      </c>
      <c r="P2725" s="12">
        <f t="shared" si="10"/>
        <v>609</v>
      </c>
      <c r="Q2725" s="7">
        <v>73</v>
      </c>
      <c r="R2725" t="str">
        <f>_xlfn.CONCAT(Tabel1[[#This Row],[KlubNr]]," - ",Tabel1[[#This Row],[Klubnavn]])</f>
        <v>69 - Maribo Sø Golfklub</v>
      </c>
      <c r="S2725">
        <f>Tabel1[[#This Row],[Fleks mænd]]+Tabel1[[#This Row],[Fleks damer]]</f>
        <v>139</v>
      </c>
      <c r="T2725">
        <f>Tabel1[[#This Row],[Junior drenge]]+Tabel1[[#This Row],[Junior piger]]+Tabel1[[#This Row],[Junior drenge uden banetill.]]+Tabel1[[#This Row],[Junior piger uden banetill.]]+Tabel1[[#This Row],[Senior mænd]]+Tabel1[[#This Row],[Senior damer]]</f>
        <v>468</v>
      </c>
      <c r="U2725">
        <f>Tabel1[[#This Row],[Junior drenge]]+Tabel1[[#This Row],[Junior piger]]+Tabel1[[#This Row],[Junior drenge uden banetill.]]+Tabel1[[#This Row],[Junior piger uden banetill.]]+Tabel1[[#This Row],[Fleks drenge]]+Tabel1[[#This Row],[Fleks piger]]</f>
        <v>39</v>
      </c>
      <c r="V2725">
        <f>Tabel1[[#This Row],[Senior mænd]]+Tabel1[[#This Row],[Senior damer]]</f>
        <v>429</v>
      </c>
      <c r="W2725">
        <f>Tabel1[[#This Row],[Langdist mænd]]+Tabel1[[#This Row],[Langdist damer]]</f>
        <v>2</v>
      </c>
      <c r="X2725">
        <f>Tabel1[[#This Row],[I alt]]</f>
        <v>609</v>
      </c>
      <c r="Y2725">
        <f>Tabel1[[#This Row],[Passive]]</f>
        <v>73</v>
      </c>
      <c r="Z2725">
        <f>Tabel1[[#This Row],[Total Aktive]]+Tabel1[[#This Row],[Total Passive]]</f>
        <v>682</v>
      </c>
    </row>
    <row r="2726" spans="1:26" x14ac:dyDescent="0.2">
      <c r="A2726">
        <v>2025</v>
      </c>
      <c r="B2726">
        <v>118</v>
      </c>
      <c r="C2726" t="s">
        <v>133</v>
      </c>
      <c r="D2726">
        <v>17</v>
      </c>
      <c r="E2726">
        <v>3</v>
      </c>
      <c r="F2726">
        <v>0</v>
      </c>
      <c r="G2726">
        <v>0</v>
      </c>
      <c r="H2726">
        <v>254</v>
      </c>
      <c r="I2726">
        <v>129</v>
      </c>
      <c r="J2726">
        <v>0</v>
      </c>
      <c r="K2726">
        <v>0</v>
      </c>
      <c r="L2726">
        <v>64</v>
      </c>
      <c r="M2726">
        <v>57</v>
      </c>
      <c r="N2726">
        <v>6</v>
      </c>
      <c r="O2726" s="11">
        <v>3</v>
      </c>
      <c r="P2726" s="12">
        <f t="shared" si="10"/>
        <v>533</v>
      </c>
      <c r="Q2726" s="7">
        <v>48</v>
      </c>
      <c r="R2726" t="str">
        <f>_xlfn.CONCAT(Tabel1[[#This Row],[KlubNr]]," - ",Tabel1[[#This Row],[Klubnavn]])</f>
        <v>118 - Marielyst Golf Klub</v>
      </c>
      <c r="S2726">
        <f>Tabel1[[#This Row],[Fleks mænd]]+Tabel1[[#This Row],[Fleks damer]]</f>
        <v>121</v>
      </c>
      <c r="T2726">
        <f>Tabel1[[#This Row],[Junior drenge]]+Tabel1[[#This Row],[Junior piger]]+Tabel1[[#This Row],[Junior drenge uden banetill.]]+Tabel1[[#This Row],[Junior piger uden banetill.]]+Tabel1[[#This Row],[Senior mænd]]+Tabel1[[#This Row],[Senior damer]]</f>
        <v>403</v>
      </c>
      <c r="U2726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2726">
        <f>Tabel1[[#This Row],[Senior mænd]]+Tabel1[[#This Row],[Senior damer]]</f>
        <v>383</v>
      </c>
      <c r="W2726">
        <f>Tabel1[[#This Row],[Langdist mænd]]+Tabel1[[#This Row],[Langdist damer]]</f>
        <v>9</v>
      </c>
      <c r="X2726">
        <f>Tabel1[[#This Row],[I alt]]</f>
        <v>533</v>
      </c>
      <c r="Y2726">
        <f>Tabel1[[#This Row],[Passive]]</f>
        <v>48</v>
      </c>
      <c r="Z2726">
        <f>Tabel1[[#This Row],[Total Aktive]]+Tabel1[[#This Row],[Total Passive]]</f>
        <v>581</v>
      </c>
    </row>
    <row r="2727" spans="1:26" x14ac:dyDescent="0.2">
      <c r="A2727">
        <v>2025</v>
      </c>
      <c r="B2727">
        <v>912</v>
      </c>
      <c r="C2727" t="s">
        <v>159</v>
      </c>
      <c r="D2727">
        <v>14</v>
      </c>
      <c r="E2727">
        <v>2</v>
      </c>
      <c r="F2727">
        <v>0</v>
      </c>
      <c r="G2727">
        <v>0</v>
      </c>
      <c r="H2727">
        <v>284</v>
      </c>
      <c r="I2727">
        <v>107</v>
      </c>
      <c r="J2727">
        <v>0</v>
      </c>
      <c r="K2727">
        <v>0</v>
      </c>
      <c r="L2727">
        <v>386</v>
      </c>
      <c r="M2727">
        <v>97</v>
      </c>
      <c r="N2727">
        <v>0</v>
      </c>
      <c r="O2727" s="11">
        <v>0</v>
      </c>
      <c r="P2727" s="12">
        <f t="shared" si="10"/>
        <v>890</v>
      </c>
      <c r="Q2727" s="7">
        <v>25</v>
      </c>
      <c r="R2727" t="str">
        <f>_xlfn.CONCAT(Tabel1[[#This Row],[KlubNr]]," - ",Tabel1[[#This Row],[Klubnavn]])</f>
        <v>912 - Markusminde Golf</v>
      </c>
      <c r="S2727">
        <f>Tabel1[[#This Row],[Fleks mænd]]+Tabel1[[#This Row],[Fleks damer]]</f>
        <v>483</v>
      </c>
      <c r="T2727">
        <f>Tabel1[[#This Row],[Junior drenge]]+Tabel1[[#This Row],[Junior piger]]+Tabel1[[#This Row],[Junior drenge uden banetill.]]+Tabel1[[#This Row],[Junior piger uden banetill.]]+Tabel1[[#This Row],[Senior mænd]]+Tabel1[[#This Row],[Senior damer]]</f>
        <v>407</v>
      </c>
      <c r="U2727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2727">
        <f>Tabel1[[#This Row],[Senior mænd]]+Tabel1[[#This Row],[Senior damer]]</f>
        <v>391</v>
      </c>
      <c r="W2727">
        <f>Tabel1[[#This Row],[Langdist mænd]]+Tabel1[[#This Row],[Langdist damer]]</f>
        <v>0</v>
      </c>
      <c r="X2727">
        <f>Tabel1[[#This Row],[I alt]]</f>
        <v>890</v>
      </c>
      <c r="Y2727">
        <f>Tabel1[[#This Row],[Passive]]</f>
        <v>25</v>
      </c>
      <c r="Z2727">
        <f>Tabel1[[#This Row],[Total Aktive]]+Tabel1[[#This Row],[Total Passive]]</f>
        <v>915</v>
      </c>
    </row>
    <row r="2728" spans="1:26" x14ac:dyDescent="0.2">
      <c r="A2728">
        <v>2025</v>
      </c>
      <c r="B2728">
        <v>136</v>
      </c>
      <c r="C2728" t="s">
        <v>53</v>
      </c>
      <c r="D2728">
        <v>7</v>
      </c>
      <c r="E2728">
        <v>0</v>
      </c>
      <c r="F2728">
        <v>0</v>
      </c>
      <c r="G2728">
        <v>0</v>
      </c>
      <c r="H2728">
        <v>43</v>
      </c>
      <c r="I2728">
        <v>17</v>
      </c>
      <c r="J2728">
        <v>0</v>
      </c>
      <c r="K2728">
        <v>0</v>
      </c>
      <c r="L2728">
        <v>99</v>
      </c>
      <c r="M2728">
        <v>17</v>
      </c>
      <c r="N2728">
        <v>5</v>
      </c>
      <c r="O2728" s="11">
        <v>1</v>
      </c>
      <c r="P2728" s="12">
        <f t="shared" ref="P2728:P2791" si="11">SUM(D2728:O2728)</f>
        <v>189</v>
      </c>
      <c r="Q2728" s="7">
        <v>2</v>
      </c>
      <c r="R2728" t="str">
        <f>_xlfn.CONCAT(Tabel1[[#This Row],[KlubNr]]," - ",Tabel1[[#This Row],[Klubnavn]])</f>
        <v>136 - Mensalgård Golfklub</v>
      </c>
      <c r="S2728">
        <f>Tabel1[[#This Row],[Fleks mænd]]+Tabel1[[#This Row],[Fleks damer]]</f>
        <v>116</v>
      </c>
      <c r="T2728">
        <f>Tabel1[[#This Row],[Junior drenge]]+Tabel1[[#This Row],[Junior piger]]+Tabel1[[#This Row],[Junior drenge uden banetill.]]+Tabel1[[#This Row],[Junior piger uden banetill.]]+Tabel1[[#This Row],[Senior mænd]]+Tabel1[[#This Row],[Senior damer]]</f>
        <v>67</v>
      </c>
      <c r="U2728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2728">
        <f>Tabel1[[#This Row],[Senior mænd]]+Tabel1[[#This Row],[Senior damer]]</f>
        <v>60</v>
      </c>
      <c r="W2728">
        <f>Tabel1[[#This Row],[Langdist mænd]]+Tabel1[[#This Row],[Langdist damer]]</f>
        <v>6</v>
      </c>
      <c r="X2728">
        <f>Tabel1[[#This Row],[I alt]]</f>
        <v>189</v>
      </c>
      <c r="Y2728">
        <f>Tabel1[[#This Row],[Passive]]</f>
        <v>2</v>
      </c>
      <c r="Z2728">
        <f>Tabel1[[#This Row],[Total Aktive]]+Tabel1[[#This Row],[Total Passive]]</f>
        <v>191</v>
      </c>
    </row>
    <row r="2729" spans="1:26" x14ac:dyDescent="0.2">
      <c r="A2729">
        <v>2025</v>
      </c>
      <c r="B2729">
        <v>182</v>
      </c>
      <c r="C2729" t="s">
        <v>188</v>
      </c>
      <c r="D2729">
        <v>11</v>
      </c>
      <c r="E2729">
        <v>2</v>
      </c>
      <c r="F2729">
        <v>0</v>
      </c>
      <c r="G2729">
        <v>0</v>
      </c>
      <c r="H2729">
        <v>217</v>
      </c>
      <c r="I2729">
        <v>92</v>
      </c>
      <c r="J2729">
        <v>0</v>
      </c>
      <c r="K2729">
        <v>0</v>
      </c>
      <c r="L2729">
        <v>22</v>
      </c>
      <c r="M2729">
        <v>4</v>
      </c>
      <c r="N2729">
        <v>19</v>
      </c>
      <c r="O2729" s="11">
        <v>1</v>
      </c>
      <c r="P2729" s="12">
        <f t="shared" si="11"/>
        <v>368</v>
      </c>
      <c r="Q2729" s="7">
        <v>17</v>
      </c>
      <c r="R2729" t="str">
        <f>_xlfn.CONCAT(Tabel1[[#This Row],[KlubNr]]," - ",Tabel1[[#This Row],[Klubnavn]])</f>
        <v>182 - Midtfyns Golfklub</v>
      </c>
      <c r="S2729">
        <f>Tabel1[[#This Row],[Fleks mænd]]+Tabel1[[#This Row],[Fleks damer]]</f>
        <v>26</v>
      </c>
      <c r="T2729">
        <f>Tabel1[[#This Row],[Junior drenge]]+Tabel1[[#This Row],[Junior piger]]+Tabel1[[#This Row],[Junior drenge uden banetill.]]+Tabel1[[#This Row],[Junior piger uden banetill.]]+Tabel1[[#This Row],[Senior mænd]]+Tabel1[[#This Row],[Senior damer]]</f>
        <v>322</v>
      </c>
      <c r="U2729">
        <f>Tabel1[[#This Row],[Junior drenge]]+Tabel1[[#This Row],[Junior piger]]+Tabel1[[#This Row],[Junior drenge uden banetill.]]+Tabel1[[#This Row],[Junior piger uden banetill.]]+Tabel1[[#This Row],[Fleks drenge]]+Tabel1[[#This Row],[Fleks piger]]</f>
        <v>13</v>
      </c>
      <c r="V2729">
        <f>Tabel1[[#This Row],[Senior mænd]]+Tabel1[[#This Row],[Senior damer]]</f>
        <v>309</v>
      </c>
      <c r="W2729">
        <f>Tabel1[[#This Row],[Langdist mænd]]+Tabel1[[#This Row],[Langdist damer]]</f>
        <v>20</v>
      </c>
      <c r="X2729">
        <f>Tabel1[[#This Row],[I alt]]</f>
        <v>368</v>
      </c>
      <c r="Y2729">
        <f>Tabel1[[#This Row],[Passive]]</f>
        <v>17</v>
      </c>
      <c r="Z2729">
        <f>Tabel1[[#This Row],[Total Aktive]]+Tabel1[[#This Row],[Total Passive]]</f>
        <v>385</v>
      </c>
    </row>
    <row r="2730" spans="1:26" x14ac:dyDescent="0.2">
      <c r="A2730">
        <v>2025</v>
      </c>
      <c r="B2730">
        <v>147</v>
      </c>
      <c r="C2730" t="s">
        <v>134</v>
      </c>
      <c r="D2730">
        <v>11</v>
      </c>
      <c r="E2730">
        <v>0</v>
      </c>
      <c r="F2730">
        <v>17</v>
      </c>
      <c r="G2730">
        <v>2</v>
      </c>
      <c r="H2730">
        <v>712</v>
      </c>
      <c r="I2730">
        <v>199</v>
      </c>
      <c r="J2730">
        <v>0</v>
      </c>
      <c r="K2730">
        <v>0</v>
      </c>
      <c r="L2730">
        <v>355</v>
      </c>
      <c r="M2730">
        <v>70</v>
      </c>
      <c r="N2730">
        <v>8</v>
      </c>
      <c r="O2730" s="11">
        <v>3</v>
      </c>
      <c r="P2730" s="12">
        <f t="shared" si="11"/>
        <v>1377</v>
      </c>
      <c r="Q2730" s="7">
        <v>39</v>
      </c>
      <c r="R2730" t="str">
        <f>_xlfn.CONCAT(Tabel1[[#This Row],[KlubNr]]," - ",Tabel1[[#This Row],[Klubnavn]])</f>
        <v>147 - Midtsjællands Golfklub</v>
      </c>
      <c r="S2730">
        <f>Tabel1[[#This Row],[Fleks mænd]]+Tabel1[[#This Row],[Fleks damer]]</f>
        <v>425</v>
      </c>
      <c r="T2730">
        <f>Tabel1[[#This Row],[Junior drenge]]+Tabel1[[#This Row],[Junior piger]]+Tabel1[[#This Row],[Junior drenge uden banetill.]]+Tabel1[[#This Row],[Junior piger uden banetill.]]+Tabel1[[#This Row],[Senior mænd]]+Tabel1[[#This Row],[Senior damer]]</f>
        <v>941</v>
      </c>
      <c r="U2730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730">
        <f>Tabel1[[#This Row],[Senior mænd]]+Tabel1[[#This Row],[Senior damer]]</f>
        <v>911</v>
      </c>
      <c r="W2730">
        <f>Tabel1[[#This Row],[Langdist mænd]]+Tabel1[[#This Row],[Langdist damer]]</f>
        <v>11</v>
      </c>
      <c r="X2730">
        <f>Tabel1[[#This Row],[I alt]]</f>
        <v>1377</v>
      </c>
      <c r="Y2730">
        <f>Tabel1[[#This Row],[Passive]]</f>
        <v>39</v>
      </c>
      <c r="Z2730">
        <f>Tabel1[[#This Row],[Total Aktive]]+Tabel1[[#This Row],[Total Passive]]</f>
        <v>1416</v>
      </c>
    </row>
    <row r="2731" spans="1:26" x14ac:dyDescent="0.2">
      <c r="A2731">
        <v>2025</v>
      </c>
      <c r="B2731">
        <v>79</v>
      </c>
      <c r="C2731" t="s">
        <v>64</v>
      </c>
      <c r="D2731">
        <v>53</v>
      </c>
      <c r="E2731">
        <v>1</v>
      </c>
      <c r="F2731">
        <v>23</v>
      </c>
      <c r="G2731">
        <v>4</v>
      </c>
      <c r="H2731">
        <v>756</v>
      </c>
      <c r="I2731">
        <v>314</v>
      </c>
      <c r="J2731">
        <v>0</v>
      </c>
      <c r="K2731">
        <v>0</v>
      </c>
      <c r="L2731">
        <v>0</v>
      </c>
      <c r="M2731">
        <v>0</v>
      </c>
      <c r="N2731">
        <v>3</v>
      </c>
      <c r="O2731" s="11">
        <v>1</v>
      </c>
      <c r="P2731" s="12">
        <f t="shared" si="11"/>
        <v>1155</v>
      </c>
      <c r="Q2731" s="7">
        <v>30</v>
      </c>
      <c r="R2731" t="str">
        <f>_xlfn.CONCAT(Tabel1[[#This Row],[KlubNr]]," - ",Tabel1[[#This Row],[Klubnavn]])</f>
        <v>79 - Mollerup Golf Club</v>
      </c>
      <c r="S2731">
        <f>Tabel1[[#This Row],[Fleks mænd]]+Tabel1[[#This Row],[Fleks damer]]</f>
        <v>0</v>
      </c>
      <c r="T2731">
        <f>Tabel1[[#This Row],[Junior drenge]]+Tabel1[[#This Row],[Junior piger]]+Tabel1[[#This Row],[Junior drenge uden banetill.]]+Tabel1[[#This Row],[Junior piger uden banetill.]]+Tabel1[[#This Row],[Senior mænd]]+Tabel1[[#This Row],[Senior damer]]</f>
        <v>1151</v>
      </c>
      <c r="U2731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2731">
        <f>Tabel1[[#This Row],[Senior mænd]]+Tabel1[[#This Row],[Senior damer]]</f>
        <v>1070</v>
      </c>
      <c r="W2731">
        <f>Tabel1[[#This Row],[Langdist mænd]]+Tabel1[[#This Row],[Langdist damer]]</f>
        <v>4</v>
      </c>
      <c r="X2731">
        <f>Tabel1[[#This Row],[I alt]]</f>
        <v>1155</v>
      </c>
      <c r="Y2731">
        <f>Tabel1[[#This Row],[Passive]]</f>
        <v>30</v>
      </c>
      <c r="Z2731">
        <f>Tabel1[[#This Row],[Total Aktive]]+Tabel1[[#This Row],[Total Passive]]</f>
        <v>1185</v>
      </c>
    </row>
    <row r="2732" spans="1:26" x14ac:dyDescent="0.2">
      <c r="A2732">
        <v>2025</v>
      </c>
      <c r="B2732">
        <v>57</v>
      </c>
      <c r="C2732" t="s">
        <v>218</v>
      </c>
      <c r="D2732">
        <v>32</v>
      </c>
      <c r="E2732">
        <v>2</v>
      </c>
      <c r="F2732">
        <v>9</v>
      </c>
      <c r="G2732">
        <v>3</v>
      </c>
      <c r="H2732">
        <v>450</v>
      </c>
      <c r="I2732">
        <v>169</v>
      </c>
      <c r="J2732">
        <v>0</v>
      </c>
      <c r="K2732">
        <v>0</v>
      </c>
      <c r="L2732">
        <v>33</v>
      </c>
      <c r="M2732">
        <v>11</v>
      </c>
      <c r="N2732">
        <v>1</v>
      </c>
      <c r="O2732" s="11">
        <v>0</v>
      </c>
      <c r="P2732" s="12">
        <f t="shared" si="11"/>
        <v>710</v>
      </c>
      <c r="Q2732" s="7">
        <v>5</v>
      </c>
      <c r="R2732" t="str">
        <f>_xlfn.CONCAT(Tabel1[[#This Row],[KlubNr]]," - ",Tabel1[[#This Row],[Klubnavn]])</f>
        <v>57 - Morsø GolfKlub</v>
      </c>
      <c r="S2732">
        <f>Tabel1[[#This Row],[Fleks mænd]]+Tabel1[[#This Row],[Fleks damer]]</f>
        <v>44</v>
      </c>
      <c r="T2732">
        <f>Tabel1[[#This Row],[Junior drenge]]+Tabel1[[#This Row],[Junior piger]]+Tabel1[[#This Row],[Junior drenge uden banetill.]]+Tabel1[[#This Row],[Junior piger uden banetill.]]+Tabel1[[#This Row],[Senior mænd]]+Tabel1[[#This Row],[Senior damer]]</f>
        <v>665</v>
      </c>
      <c r="U2732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2732">
        <f>Tabel1[[#This Row],[Senior mænd]]+Tabel1[[#This Row],[Senior damer]]</f>
        <v>619</v>
      </c>
      <c r="W2732">
        <f>Tabel1[[#This Row],[Langdist mænd]]+Tabel1[[#This Row],[Langdist damer]]</f>
        <v>1</v>
      </c>
      <c r="X2732">
        <f>Tabel1[[#This Row],[I alt]]</f>
        <v>710</v>
      </c>
      <c r="Y2732">
        <f>Tabel1[[#This Row],[Passive]]</f>
        <v>5</v>
      </c>
      <c r="Z2732">
        <f>Tabel1[[#This Row],[Total Aktive]]+Tabel1[[#This Row],[Total Passive]]</f>
        <v>715</v>
      </c>
    </row>
    <row r="2733" spans="1:26" x14ac:dyDescent="0.2">
      <c r="A2733">
        <v>2025</v>
      </c>
      <c r="B2733">
        <v>28</v>
      </c>
      <c r="C2733" t="s">
        <v>48</v>
      </c>
      <c r="D2733">
        <v>25</v>
      </c>
      <c r="E2733">
        <v>3</v>
      </c>
      <c r="F2733">
        <v>6</v>
      </c>
      <c r="G2733">
        <v>0</v>
      </c>
      <c r="H2733">
        <v>968</v>
      </c>
      <c r="I2733">
        <v>243</v>
      </c>
      <c r="J2733">
        <v>0</v>
      </c>
      <c r="K2733">
        <v>2</v>
      </c>
      <c r="L2733">
        <v>108</v>
      </c>
      <c r="M2733">
        <v>45</v>
      </c>
      <c r="N2733">
        <v>0</v>
      </c>
      <c r="O2733" s="11">
        <v>0</v>
      </c>
      <c r="P2733" s="12">
        <f t="shared" si="11"/>
        <v>1400</v>
      </c>
      <c r="Q2733" s="7">
        <v>54</v>
      </c>
      <c r="R2733" t="str">
        <f>_xlfn.CONCAT(Tabel1[[#This Row],[KlubNr]]," - ",Tabel1[[#This Row],[Klubnavn]])</f>
        <v>28 - Mølleåens Golf Klub</v>
      </c>
      <c r="S2733">
        <f>Tabel1[[#This Row],[Fleks mænd]]+Tabel1[[#This Row],[Fleks damer]]</f>
        <v>153</v>
      </c>
      <c r="T2733">
        <f>Tabel1[[#This Row],[Junior drenge]]+Tabel1[[#This Row],[Junior piger]]+Tabel1[[#This Row],[Junior drenge uden banetill.]]+Tabel1[[#This Row],[Junior piger uden banetill.]]+Tabel1[[#This Row],[Senior mænd]]+Tabel1[[#This Row],[Senior damer]]</f>
        <v>1245</v>
      </c>
      <c r="U2733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2733">
        <f>Tabel1[[#This Row],[Senior mænd]]+Tabel1[[#This Row],[Senior damer]]</f>
        <v>1211</v>
      </c>
      <c r="W2733">
        <f>Tabel1[[#This Row],[Langdist mænd]]+Tabel1[[#This Row],[Langdist damer]]</f>
        <v>0</v>
      </c>
      <c r="X2733">
        <f>Tabel1[[#This Row],[I alt]]</f>
        <v>1400</v>
      </c>
      <c r="Y2733">
        <f>Tabel1[[#This Row],[Passive]]</f>
        <v>54</v>
      </c>
      <c r="Z2733">
        <f>Tabel1[[#This Row],[Total Aktive]]+Tabel1[[#This Row],[Total Passive]]</f>
        <v>1454</v>
      </c>
    </row>
    <row r="2734" spans="1:26" x14ac:dyDescent="0.2">
      <c r="A2734">
        <v>2025</v>
      </c>
      <c r="B2734">
        <v>98</v>
      </c>
      <c r="C2734" t="s">
        <v>161</v>
      </c>
      <c r="D2734">
        <v>33</v>
      </c>
      <c r="E2734">
        <v>10</v>
      </c>
      <c r="F2734">
        <v>3</v>
      </c>
      <c r="G2734">
        <v>1</v>
      </c>
      <c r="H2734">
        <v>189</v>
      </c>
      <c r="I2734">
        <v>53</v>
      </c>
      <c r="J2734">
        <v>0</v>
      </c>
      <c r="K2734">
        <v>0</v>
      </c>
      <c r="L2734">
        <v>32</v>
      </c>
      <c r="M2734">
        <v>15</v>
      </c>
      <c r="N2734">
        <v>7</v>
      </c>
      <c r="O2734" s="11">
        <v>5</v>
      </c>
      <c r="P2734" s="12">
        <f t="shared" si="11"/>
        <v>348</v>
      </c>
      <c r="Q2734" s="7">
        <v>14</v>
      </c>
      <c r="R2734" t="str">
        <f>_xlfn.CONCAT(Tabel1[[#This Row],[KlubNr]]," - ",Tabel1[[#This Row],[Klubnavn]])</f>
        <v>98 - Møn Golfklub</v>
      </c>
      <c r="S2734">
        <f>Tabel1[[#This Row],[Fleks mænd]]+Tabel1[[#This Row],[Fleks damer]]</f>
        <v>47</v>
      </c>
      <c r="T2734">
        <f>Tabel1[[#This Row],[Junior drenge]]+Tabel1[[#This Row],[Junior piger]]+Tabel1[[#This Row],[Junior drenge uden banetill.]]+Tabel1[[#This Row],[Junior piger uden banetill.]]+Tabel1[[#This Row],[Senior mænd]]+Tabel1[[#This Row],[Senior damer]]</f>
        <v>289</v>
      </c>
      <c r="U2734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2734">
        <f>Tabel1[[#This Row],[Senior mænd]]+Tabel1[[#This Row],[Senior damer]]</f>
        <v>242</v>
      </c>
      <c r="W2734">
        <f>Tabel1[[#This Row],[Langdist mænd]]+Tabel1[[#This Row],[Langdist damer]]</f>
        <v>12</v>
      </c>
      <c r="X2734">
        <f>Tabel1[[#This Row],[I alt]]</f>
        <v>348</v>
      </c>
      <c r="Y2734">
        <f>Tabel1[[#This Row],[Passive]]</f>
        <v>14</v>
      </c>
      <c r="Z2734">
        <f>Tabel1[[#This Row],[Total Aktive]]+Tabel1[[#This Row],[Total Passive]]</f>
        <v>362</v>
      </c>
    </row>
    <row r="2735" spans="1:26" x14ac:dyDescent="0.2">
      <c r="A2735">
        <v>2025</v>
      </c>
      <c r="B2735">
        <v>55</v>
      </c>
      <c r="C2735" t="s">
        <v>177</v>
      </c>
      <c r="D2735">
        <v>17</v>
      </c>
      <c r="E2735">
        <v>5</v>
      </c>
      <c r="F2735">
        <v>6</v>
      </c>
      <c r="G2735">
        <v>5</v>
      </c>
      <c r="H2735">
        <v>172</v>
      </c>
      <c r="I2735">
        <v>81</v>
      </c>
      <c r="J2735">
        <v>0</v>
      </c>
      <c r="K2735">
        <v>0</v>
      </c>
      <c r="L2735">
        <v>115</v>
      </c>
      <c r="M2735">
        <v>48</v>
      </c>
      <c r="N2735">
        <v>1</v>
      </c>
      <c r="O2735" s="11">
        <v>1</v>
      </c>
      <c r="P2735" s="12">
        <f t="shared" si="11"/>
        <v>451</v>
      </c>
      <c r="Q2735" s="7">
        <v>13</v>
      </c>
      <c r="R2735" t="str">
        <f>_xlfn.CONCAT(Tabel1[[#This Row],[KlubNr]]," - ",Tabel1[[#This Row],[Klubnavn]])</f>
        <v>55 - Nexø Golf Klub</v>
      </c>
      <c r="S2735">
        <f>Tabel1[[#This Row],[Fleks mænd]]+Tabel1[[#This Row],[Fleks damer]]</f>
        <v>163</v>
      </c>
      <c r="T2735">
        <f>Tabel1[[#This Row],[Junior drenge]]+Tabel1[[#This Row],[Junior piger]]+Tabel1[[#This Row],[Junior drenge uden banetill.]]+Tabel1[[#This Row],[Junior piger uden banetill.]]+Tabel1[[#This Row],[Senior mænd]]+Tabel1[[#This Row],[Senior damer]]</f>
        <v>286</v>
      </c>
      <c r="U2735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735">
        <f>Tabel1[[#This Row],[Senior mænd]]+Tabel1[[#This Row],[Senior damer]]</f>
        <v>253</v>
      </c>
      <c r="W2735">
        <f>Tabel1[[#This Row],[Langdist mænd]]+Tabel1[[#This Row],[Langdist damer]]</f>
        <v>2</v>
      </c>
      <c r="X2735">
        <f>Tabel1[[#This Row],[I alt]]</f>
        <v>451</v>
      </c>
      <c r="Y2735">
        <f>Tabel1[[#This Row],[Passive]]</f>
        <v>13</v>
      </c>
      <c r="Z2735">
        <f>Tabel1[[#This Row],[Total Aktive]]+Tabel1[[#This Row],[Total Passive]]</f>
        <v>464</v>
      </c>
    </row>
    <row r="2736" spans="1:26" x14ac:dyDescent="0.2">
      <c r="A2736">
        <v>2025</v>
      </c>
      <c r="B2736">
        <v>124</v>
      </c>
      <c r="C2736" t="s">
        <v>85</v>
      </c>
      <c r="D2736">
        <v>23</v>
      </c>
      <c r="E2736">
        <v>1</v>
      </c>
      <c r="F2736">
        <v>17</v>
      </c>
      <c r="G2736">
        <v>2</v>
      </c>
      <c r="H2736">
        <v>524</v>
      </c>
      <c r="I2736">
        <v>160</v>
      </c>
      <c r="J2736">
        <v>1</v>
      </c>
      <c r="K2736">
        <v>0</v>
      </c>
      <c r="L2736">
        <v>421</v>
      </c>
      <c r="M2736">
        <v>243</v>
      </c>
      <c r="N2736">
        <v>3</v>
      </c>
      <c r="O2736" s="11">
        <v>0</v>
      </c>
      <c r="P2736" s="12">
        <f t="shared" si="11"/>
        <v>1395</v>
      </c>
      <c r="Q2736" s="7">
        <v>5</v>
      </c>
      <c r="R2736" t="str">
        <f>_xlfn.CONCAT(Tabel1[[#This Row],[KlubNr]]," - ",Tabel1[[#This Row],[Klubnavn]])</f>
        <v>124 - Nivå Golf Klub</v>
      </c>
      <c r="S2736">
        <f>Tabel1[[#This Row],[Fleks mænd]]+Tabel1[[#This Row],[Fleks damer]]</f>
        <v>664</v>
      </c>
      <c r="T2736">
        <f>Tabel1[[#This Row],[Junior drenge]]+Tabel1[[#This Row],[Junior piger]]+Tabel1[[#This Row],[Junior drenge uden banetill.]]+Tabel1[[#This Row],[Junior piger uden banetill.]]+Tabel1[[#This Row],[Senior mænd]]+Tabel1[[#This Row],[Senior damer]]</f>
        <v>727</v>
      </c>
      <c r="U2736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2736">
        <f>Tabel1[[#This Row],[Senior mænd]]+Tabel1[[#This Row],[Senior damer]]</f>
        <v>684</v>
      </c>
      <c r="W2736">
        <f>Tabel1[[#This Row],[Langdist mænd]]+Tabel1[[#This Row],[Langdist damer]]</f>
        <v>3</v>
      </c>
      <c r="X2736">
        <f>Tabel1[[#This Row],[I alt]]</f>
        <v>1395</v>
      </c>
      <c r="Y2736">
        <f>Tabel1[[#This Row],[Passive]]</f>
        <v>5</v>
      </c>
      <c r="Z2736">
        <f>Tabel1[[#This Row],[Total Aktive]]+Tabel1[[#This Row],[Total Passive]]</f>
        <v>1400</v>
      </c>
    </row>
    <row r="2737" spans="1:26" x14ac:dyDescent="0.2">
      <c r="A2737">
        <v>2025</v>
      </c>
      <c r="B2737">
        <v>104</v>
      </c>
      <c r="C2737" t="s">
        <v>171</v>
      </c>
      <c r="D2737">
        <v>7</v>
      </c>
      <c r="E2737">
        <v>0</v>
      </c>
      <c r="F2737">
        <v>1</v>
      </c>
      <c r="G2737">
        <v>2</v>
      </c>
      <c r="H2737">
        <v>261</v>
      </c>
      <c r="I2737">
        <v>73</v>
      </c>
      <c r="J2737">
        <v>0</v>
      </c>
      <c r="K2737">
        <v>0</v>
      </c>
      <c r="L2737">
        <v>30</v>
      </c>
      <c r="M2737">
        <v>11</v>
      </c>
      <c r="N2737">
        <v>0</v>
      </c>
      <c r="O2737" s="11">
        <v>0</v>
      </c>
      <c r="P2737" s="12">
        <f t="shared" si="11"/>
        <v>385</v>
      </c>
      <c r="Q2737" s="7">
        <v>6</v>
      </c>
      <c r="R2737" t="str">
        <f>_xlfn.CONCAT(Tabel1[[#This Row],[KlubNr]]," - ",Tabel1[[#This Row],[Klubnavn]])</f>
        <v>104 - Nordborg Golfklub</v>
      </c>
      <c r="S2737">
        <f>Tabel1[[#This Row],[Fleks mænd]]+Tabel1[[#This Row],[Fleks damer]]</f>
        <v>41</v>
      </c>
      <c r="T2737">
        <f>Tabel1[[#This Row],[Junior drenge]]+Tabel1[[#This Row],[Junior piger]]+Tabel1[[#This Row],[Junior drenge uden banetill.]]+Tabel1[[#This Row],[Junior piger uden banetill.]]+Tabel1[[#This Row],[Senior mænd]]+Tabel1[[#This Row],[Senior damer]]</f>
        <v>344</v>
      </c>
      <c r="U2737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737">
        <f>Tabel1[[#This Row],[Senior mænd]]+Tabel1[[#This Row],[Senior damer]]</f>
        <v>334</v>
      </c>
      <c r="W2737">
        <f>Tabel1[[#This Row],[Langdist mænd]]+Tabel1[[#This Row],[Langdist damer]]</f>
        <v>0</v>
      </c>
      <c r="X2737">
        <f>Tabel1[[#This Row],[I alt]]</f>
        <v>385</v>
      </c>
      <c r="Y2737">
        <f>Tabel1[[#This Row],[Passive]]</f>
        <v>6</v>
      </c>
      <c r="Z2737">
        <f>Tabel1[[#This Row],[Total Aktive]]+Tabel1[[#This Row],[Total Passive]]</f>
        <v>391</v>
      </c>
    </row>
    <row r="2738" spans="1:26" x14ac:dyDescent="0.2">
      <c r="A2738">
        <v>2025</v>
      </c>
      <c r="B2738">
        <v>56</v>
      </c>
      <c r="C2738" t="s">
        <v>187</v>
      </c>
      <c r="D2738">
        <v>34</v>
      </c>
      <c r="E2738">
        <v>3</v>
      </c>
      <c r="F2738">
        <v>0</v>
      </c>
      <c r="G2738">
        <v>1</v>
      </c>
      <c r="H2738">
        <v>193</v>
      </c>
      <c r="I2738">
        <v>67</v>
      </c>
      <c r="J2738">
        <v>0</v>
      </c>
      <c r="K2738">
        <v>0</v>
      </c>
      <c r="L2738">
        <v>0</v>
      </c>
      <c r="M2738">
        <v>0</v>
      </c>
      <c r="N2738">
        <v>0</v>
      </c>
      <c r="O2738" s="11">
        <v>0</v>
      </c>
      <c r="P2738" s="12">
        <f t="shared" si="11"/>
        <v>298</v>
      </c>
      <c r="Q2738" s="7">
        <v>3</v>
      </c>
      <c r="R2738" t="str">
        <f>_xlfn.CONCAT(Tabel1[[#This Row],[KlubNr]]," - ",Tabel1[[#This Row],[Klubnavn]])</f>
        <v>56 - Nordbornholms Golf Klub</v>
      </c>
      <c r="S2738">
        <f>Tabel1[[#This Row],[Fleks mænd]]+Tabel1[[#This Row],[Fleks damer]]</f>
        <v>0</v>
      </c>
      <c r="T2738">
        <f>Tabel1[[#This Row],[Junior drenge]]+Tabel1[[#This Row],[Junior piger]]+Tabel1[[#This Row],[Junior drenge uden banetill.]]+Tabel1[[#This Row],[Junior piger uden banetill.]]+Tabel1[[#This Row],[Senior mænd]]+Tabel1[[#This Row],[Senior damer]]</f>
        <v>298</v>
      </c>
      <c r="U2738">
        <f>Tabel1[[#This Row],[Junior drenge]]+Tabel1[[#This Row],[Junior piger]]+Tabel1[[#This Row],[Junior drenge uden banetill.]]+Tabel1[[#This Row],[Junior piger uden banetill.]]+Tabel1[[#This Row],[Fleks drenge]]+Tabel1[[#This Row],[Fleks piger]]</f>
        <v>38</v>
      </c>
      <c r="V2738">
        <f>Tabel1[[#This Row],[Senior mænd]]+Tabel1[[#This Row],[Senior damer]]</f>
        <v>260</v>
      </c>
      <c r="W2738">
        <f>Tabel1[[#This Row],[Langdist mænd]]+Tabel1[[#This Row],[Langdist damer]]</f>
        <v>0</v>
      </c>
      <c r="X2738">
        <f>Tabel1[[#This Row],[I alt]]</f>
        <v>298</v>
      </c>
      <c r="Y2738">
        <f>Tabel1[[#This Row],[Passive]]</f>
        <v>3</v>
      </c>
      <c r="Z2738">
        <f>Tabel1[[#This Row],[Total Aktive]]+Tabel1[[#This Row],[Total Passive]]</f>
        <v>301</v>
      </c>
    </row>
    <row r="2739" spans="1:26" x14ac:dyDescent="0.2">
      <c r="A2739">
        <v>2025</v>
      </c>
      <c r="B2739">
        <v>76</v>
      </c>
      <c r="C2739" t="s">
        <v>132</v>
      </c>
      <c r="D2739">
        <v>8</v>
      </c>
      <c r="E2739">
        <v>2</v>
      </c>
      <c r="F2739">
        <v>4</v>
      </c>
      <c r="G2739">
        <v>2</v>
      </c>
      <c r="H2739">
        <v>267</v>
      </c>
      <c r="I2739">
        <v>126</v>
      </c>
      <c r="J2739">
        <v>0</v>
      </c>
      <c r="K2739">
        <v>0</v>
      </c>
      <c r="L2739">
        <v>26</v>
      </c>
      <c r="M2739">
        <v>12</v>
      </c>
      <c r="N2739">
        <v>9</v>
      </c>
      <c r="O2739" s="11">
        <v>2</v>
      </c>
      <c r="P2739" s="12">
        <f t="shared" si="11"/>
        <v>458</v>
      </c>
      <c r="Q2739" s="7">
        <v>52</v>
      </c>
      <c r="R2739" t="str">
        <f>_xlfn.CONCAT(Tabel1[[#This Row],[KlubNr]]," - ",Tabel1[[#This Row],[Klubnavn]])</f>
        <v>76 - Norddjurs Golfklub</v>
      </c>
      <c r="S2739">
        <f>Tabel1[[#This Row],[Fleks mænd]]+Tabel1[[#This Row],[Fleks damer]]</f>
        <v>38</v>
      </c>
      <c r="T2739">
        <f>Tabel1[[#This Row],[Junior drenge]]+Tabel1[[#This Row],[Junior piger]]+Tabel1[[#This Row],[Junior drenge uden banetill.]]+Tabel1[[#This Row],[Junior piger uden banetill.]]+Tabel1[[#This Row],[Senior mænd]]+Tabel1[[#This Row],[Senior damer]]</f>
        <v>409</v>
      </c>
      <c r="U2739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2739">
        <f>Tabel1[[#This Row],[Senior mænd]]+Tabel1[[#This Row],[Senior damer]]</f>
        <v>393</v>
      </c>
      <c r="W2739">
        <f>Tabel1[[#This Row],[Langdist mænd]]+Tabel1[[#This Row],[Langdist damer]]</f>
        <v>11</v>
      </c>
      <c r="X2739">
        <f>Tabel1[[#This Row],[I alt]]</f>
        <v>458</v>
      </c>
      <c r="Y2739">
        <f>Tabel1[[#This Row],[Passive]]</f>
        <v>52</v>
      </c>
      <c r="Z2739">
        <f>Tabel1[[#This Row],[Total Aktive]]+Tabel1[[#This Row],[Total Passive]]</f>
        <v>510</v>
      </c>
    </row>
    <row r="2740" spans="1:26" x14ac:dyDescent="0.2">
      <c r="A2740">
        <v>2025</v>
      </c>
      <c r="B2740">
        <v>29</v>
      </c>
      <c r="C2740" t="s">
        <v>102</v>
      </c>
      <c r="D2740">
        <v>22</v>
      </c>
      <c r="E2740">
        <v>4</v>
      </c>
      <c r="F2740">
        <v>0</v>
      </c>
      <c r="G2740">
        <v>0</v>
      </c>
      <c r="H2740">
        <v>510</v>
      </c>
      <c r="I2740">
        <v>230</v>
      </c>
      <c r="J2740">
        <v>0</v>
      </c>
      <c r="K2740">
        <v>0</v>
      </c>
      <c r="L2740">
        <v>28</v>
      </c>
      <c r="M2740">
        <v>11</v>
      </c>
      <c r="N2740">
        <v>13</v>
      </c>
      <c r="O2740" s="11">
        <v>5</v>
      </c>
      <c r="P2740" s="12">
        <f t="shared" si="11"/>
        <v>823</v>
      </c>
      <c r="Q2740" s="7">
        <v>26</v>
      </c>
      <c r="R2740" t="str">
        <f>_xlfn.CONCAT(Tabel1[[#This Row],[KlubNr]]," - ",Tabel1[[#This Row],[Klubnavn]])</f>
        <v>29 - Nordvestjysk Golfklub</v>
      </c>
      <c r="S2740">
        <f>Tabel1[[#This Row],[Fleks mænd]]+Tabel1[[#This Row],[Fleks damer]]</f>
        <v>39</v>
      </c>
      <c r="T2740">
        <f>Tabel1[[#This Row],[Junior drenge]]+Tabel1[[#This Row],[Junior piger]]+Tabel1[[#This Row],[Junior drenge uden banetill.]]+Tabel1[[#This Row],[Junior piger uden banetill.]]+Tabel1[[#This Row],[Senior mænd]]+Tabel1[[#This Row],[Senior damer]]</f>
        <v>766</v>
      </c>
      <c r="U2740">
        <f>Tabel1[[#This Row],[Junior drenge]]+Tabel1[[#This Row],[Junior piger]]+Tabel1[[#This Row],[Junior drenge uden banetill.]]+Tabel1[[#This Row],[Junior piger uden banetill.]]+Tabel1[[#This Row],[Fleks drenge]]+Tabel1[[#This Row],[Fleks piger]]</f>
        <v>26</v>
      </c>
      <c r="V2740">
        <f>Tabel1[[#This Row],[Senior mænd]]+Tabel1[[#This Row],[Senior damer]]</f>
        <v>740</v>
      </c>
      <c r="W2740">
        <f>Tabel1[[#This Row],[Langdist mænd]]+Tabel1[[#This Row],[Langdist damer]]</f>
        <v>18</v>
      </c>
      <c r="X2740">
        <f>Tabel1[[#This Row],[I alt]]</f>
        <v>823</v>
      </c>
      <c r="Y2740">
        <f>Tabel1[[#This Row],[Passive]]</f>
        <v>26</v>
      </c>
      <c r="Z2740">
        <f>Tabel1[[#This Row],[Total Aktive]]+Tabel1[[#This Row],[Total Passive]]</f>
        <v>849</v>
      </c>
    </row>
    <row r="2741" spans="1:26" x14ac:dyDescent="0.2">
      <c r="A2741">
        <v>2025</v>
      </c>
      <c r="B2741">
        <v>139</v>
      </c>
      <c r="C2741" t="s">
        <v>121</v>
      </c>
      <c r="D2741">
        <v>27</v>
      </c>
      <c r="E2741">
        <v>2</v>
      </c>
      <c r="F2741">
        <v>19</v>
      </c>
      <c r="G2741">
        <v>8</v>
      </c>
      <c r="H2741">
        <v>492</v>
      </c>
      <c r="I2741">
        <v>210</v>
      </c>
      <c r="J2741">
        <v>0</v>
      </c>
      <c r="K2741">
        <v>0</v>
      </c>
      <c r="L2741">
        <v>59</v>
      </c>
      <c r="M2741">
        <v>32</v>
      </c>
      <c r="N2741">
        <v>8</v>
      </c>
      <c r="O2741" s="11">
        <v>5</v>
      </c>
      <c r="P2741" s="12">
        <f t="shared" si="11"/>
        <v>862</v>
      </c>
      <c r="Q2741" s="7">
        <v>35</v>
      </c>
      <c r="R2741" t="str">
        <f>_xlfn.CONCAT(Tabel1[[#This Row],[KlubNr]]," - ",Tabel1[[#This Row],[Klubnavn]])</f>
        <v>139 - Næstved Golfklub</v>
      </c>
      <c r="S2741">
        <f>Tabel1[[#This Row],[Fleks mænd]]+Tabel1[[#This Row],[Fleks damer]]</f>
        <v>91</v>
      </c>
      <c r="T2741">
        <f>Tabel1[[#This Row],[Junior drenge]]+Tabel1[[#This Row],[Junior piger]]+Tabel1[[#This Row],[Junior drenge uden banetill.]]+Tabel1[[#This Row],[Junior piger uden banetill.]]+Tabel1[[#This Row],[Senior mænd]]+Tabel1[[#This Row],[Senior damer]]</f>
        <v>758</v>
      </c>
      <c r="U2741">
        <f>Tabel1[[#This Row],[Junior drenge]]+Tabel1[[#This Row],[Junior piger]]+Tabel1[[#This Row],[Junior drenge uden banetill.]]+Tabel1[[#This Row],[Junior piger uden banetill.]]+Tabel1[[#This Row],[Fleks drenge]]+Tabel1[[#This Row],[Fleks piger]]</f>
        <v>56</v>
      </c>
      <c r="V2741">
        <f>Tabel1[[#This Row],[Senior mænd]]+Tabel1[[#This Row],[Senior damer]]</f>
        <v>702</v>
      </c>
      <c r="W2741">
        <f>Tabel1[[#This Row],[Langdist mænd]]+Tabel1[[#This Row],[Langdist damer]]</f>
        <v>13</v>
      </c>
      <c r="X2741">
        <f>Tabel1[[#This Row],[I alt]]</f>
        <v>862</v>
      </c>
      <c r="Y2741">
        <f>Tabel1[[#This Row],[Passive]]</f>
        <v>35</v>
      </c>
      <c r="Z2741">
        <f>Tabel1[[#This Row],[Total Aktive]]+Tabel1[[#This Row],[Total Passive]]</f>
        <v>897</v>
      </c>
    </row>
    <row r="2742" spans="1:26" x14ac:dyDescent="0.2">
      <c r="A2742">
        <v>2025</v>
      </c>
      <c r="B2742">
        <v>94</v>
      </c>
      <c r="C2742" t="s">
        <v>79</v>
      </c>
      <c r="D2742">
        <v>18</v>
      </c>
      <c r="E2742">
        <v>4</v>
      </c>
      <c r="F2742">
        <v>23</v>
      </c>
      <c r="G2742">
        <v>0</v>
      </c>
      <c r="H2742">
        <v>618</v>
      </c>
      <c r="I2742">
        <v>265</v>
      </c>
      <c r="J2742">
        <v>0</v>
      </c>
      <c r="K2742">
        <v>0</v>
      </c>
      <c r="L2742">
        <v>67</v>
      </c>
      <c r="M2742">
        <v>27</v>
      </c>
      <c r="N2742">
        <v>5</v>
      </c>
      <c r="O2742" s="11">
        <v>5</v>
      </c>
      <c r="P2742" s="12">
        <f t="shared" si="11"/>
        <v>1032</v>
      </c>
      <c r="Q2742" s="7">
        <v>26</v>
      </c>
      <c r="R2742" t="str">
        <f>_xlfn.CONCAT(Tabel1[[#This Row],[KlubNr]]," - ",Tabel1[[#This Row],[Klubnavn]])</f>
        <v>94 - Odder Golfklub</v>
      </c>
      <c r="S2742">
        <f>Tabel1[[#This Row],[Fleks mænd]]+Tabel1[[#This Row],[Fleks damer]]</f>
        <v>94</v>
      </c>
      <c r="T2742">
        <f>Tabel1[[#This Row],[Junior drenge]]+Tabel1[[#This Row],[Junior piger]]+Tabel1[[#This Row],[Junior drenge uden banetill.]]+Tabel1[[#This Row],[Junior piger uden banetill.]]+Tabel1[[#This Row],[Senior mænd]]+Tabel1[[#This Row],[Senior damer]]</f>
        <v>928</v>
      </c>
      <c r="U2742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2742">
        <f>Tabel1[[#This Row],[Senior mænd]]+Tabel1[[#This Row],[Senior damer]]</f>
        <v>883</v>
      </c>
      <c r="W2742">
        <f>Tabel1[[#This Row],[Langdist mænd]]+Tabel1[[#This Row],[Langdist damer]]</f>
        <v>10</v>
      </c>
      <c r="X2742">
        <f>Tabel1[[#This Row],[I alt]]</f>
        <v>1032</v>
      </c>
      <c r="Y2742">
        <f>Tabel1[[#This Row],[Passive]]</f>
        <v>26</v>
      </c>
      <c r="Z2742">
        <f>Tabel1[[#This Row],[Total Aktive]]+Tabel1[[#This Row],[Total Passive]]</f>
        <v>1058</v>
      </c>
    </row>
    <row r="2743" spans="1:26" x14ac:dyDescent="0.2">
      <c r="A2743">
        <v>2025</v>
      </c>
      <c r="B2743">
        <v>196</v>
      </c>
      <c r="C2743" t="s">
        <v>98</v>
      </c>
      <c r="D2743">
        <v>19</v>
      </c>
      <c r="E2743">
        <v>1</v>
      </c>
      <c r="F2743">
        <v>25</v>
      </c>
      <c r="G2743">
        <v>1</v>
      </c>
      <c r="H2743">
        <v>510</v>
      </c>
      <c r="I2743">
        <v>134</v>
      </c>
      <c r="J2743">
        <v>0</v>
      </c>
      <c r="K2743">
        <v>0</v>
      </c>
      <c r="L2743">
        <v>43</v>
      </c>
      <c r="M2743">
        <v>28</v>
      </c>
      <c r="N2743">
        <v>1</v>
      </c>
      <c r="O2743" s="11">
        <v>0</v>
      </c>
      <c r="P2743" s="12">
        <f t="shared" si="11"/>
        <v>762</v>
      </c>
      <c r="Q2743" s="7">
        <v>8</v>
      </c>
      <c r="R2743" t="str">
        <f>_xlfn.CONCAT(Tabel1[[#This Row],[KlubNr]]," - ",Tabel1[[#This Row],[Klubnavn]])</f>
        <v>196 - Odense Blommenslyst Golfklub</v>
      </c>
      <c r="S2743">
        <f>Tabel1[[#This Row],[Fleks mænd]]+Tabel1[[#This Row],[Fleks damer]]</f>
        <v>71</v>
      </c>
      <c r="T2743">
        <f>Tabel1[[#This Row],[Junior drenge]]+Tabel1[[#This Row],[Junior piger]]+Tabel1[[#This Row],[Junior drenge uden banetill.]]+Tabel1[[#This Row],[Junior piger uden banetill.]]+Tabel1[[#This Row],[Senior mænd]]+Tabel1[[#This Row],[Senior damer]]</f>
        <v>690</v>
      </c>
      <c r="U2743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2743">
        <f>Tabel1[[#This Row],[Senior mænd]]+Tabel1[[#This Row],[Senior damer]]</f>
        <v>644</v>
      </c>
      <c r="W2743">
        <f>Tabel1[[#This Row],[Langdist mænd]]+Tabel1[[#This Row],[Langdist damer]]</f>
        <v>1</v>
      </c>
      <c r="X2743">
        <f>Tabel1[[#This Row],[I alt]]</f>
        <v>762</v>
      </c>
      <c r="Y2743">
        <f>Tabel1[[#This Row],[Passive]]</f>
        <v>8</v>
      </c>
      <c r="Z2743">
        <f>Tabel1[[#This Row],[Total Aktive]]+Tabel1[[#This Row],[Total Passive]]</f>
        <v>770</v>
      </c>
    </row>
    <row r="2744" spans="1:26" x14ac:dyDescent="0.2">
      <c r="A2744">
        <v>2025</v>
      </c>
      <c r="B2744">
        <v>101</v>
      </c>
      <c r="C2744" t="s">
        <v>29</v>
      </c>
      <c r="D2744">
        <v>143</v>
      </c>
      <c r="E2744">
        <v>19</v>
      </c>
      <c r="F2744">
        <v>23</v>
      </c>
      <c r="G2744">
        <v>6</v>
      </c>
      <c r="H2744">
        <v>1158</v>
      </c>
      <c r="I2744">
        <v>307</v>
      </c>
      <c r="J2744">
        <v>0</v>
      </c>
      <c r="K2744">
        <v>0</v>
      </c>
      <c r="L2744">
        <v>27</v>
      </c>
      <c r="M2744">
        <v>18</v>
      </c>
      <c r="N2744">
        <v>5</v>
      </c>
      <c r="O2744" s="11">
        <v>0</v>
      </c>
      <c r="P2744" s="12">
        <f t="shared" si="11"/>
        <v>1706</v>
      </c>
      <c r="Q2744" s="7">
        <v>33</v>
      </c>
      <c r="R2744" t="str">
        <f>_xlfn.CONCAT(Tabel1[[#This Row],[KlubNr]]," - ",Tabel1[[#This Row],[Klubnavn]])</f>
        <v>101 - Odense Eventyr Golf Klub</v>
      </c>
      <c r="S2744">
        <f>Tabel1[[#This Row],[Fleks mænd]]+Tabel1[[#This Row],[Fleks damer]]</f>
        <v>45</v>
      </c>
      <c r="T2744">
        <f>Tabel1[[#This Row],[Junior drenge]]+Tabel1[[#This Row],[Junior piger]]+Tabel1[[#This Row],[Junior drenge uden banetill.]]+Tabel1[[#This Row],[Junior piger uden banetill.]]+Tabel1[[#This Row],[Senior mænd]]+Tabel1[[#This Row],[Senior damer]]</f>
        <v>1656</v>
      </c>
      <c r="U2744">
        <f>Tabel1[[#This Row],[Junior drenge]]+Tabel1[[#This Row],[Junior piger]]+Tabel1[[#This Row],[Junior drenge uden banetill.]]+Tabel1[[#This Row],[Junior piger uden banetill.]]+Tabel1[[#This Row],[Fleks drenge]]+Tabel1[[#This Row],[Fleks piger]]</f>
        <v>191</v>
      </c>
      <c r="V2744">
        <f>Tabel1[[#This Row],[Senior mænd]]+Tabel1[[#This Row],[Senior damer]]</f>
        <v>1465</v>
      </c>
      <c r="W2744">
        <f>Tabel1[[#This Row],[Langdist mænd]]+Tabel1[[#This Row],[Langdist damer]]</f>
        <v>5</v>
      </c>
      <c r="X2744">
        <f>Tabel1[[#This Row],[I alt]]</f>
        <v>1706</v>
      </c>
      <c r="Y2744">
        <f>Tabel1[[#This Row],[Passive]]</f>
        <v>33</v>
      </c>
      <c r="Z2744">
        <f>Tabel1[[#This Row],[Total Aktive]]+Tabel1[[#This Row],[Total Passive]]</f>
        <v>1739</v>
      </c>
    </row>
    <row r="2745" spans="1:26" x14ac:dyDescent="0.2">
      <c r="A2745">
        <v>2025</v>
      </c>
      <c r="B2745">
        <v>5</v>
      </c>
      <c r="C2745" t="s">
        <v>44</v>
      </c>
      <c r="D2745">
        <v>43</v>
      </c>
      <c r="E2745">
        <v>9</v>
      </c>
      <c r="F2745">
        <v>10</v>
      </c>
      <c r="G2745">
        <v>9</v>
      </c>
      <c r="H2745">
        <v>972</v>
      </c>
      <c r="I2745">
        <v>362</v>
      </c>
      <c r="J2745">
        <v>0</v>
      </c>
      <c r="K2745">
        <v>0</v>
      </c>
      <c r="L2745">
        <v>21</v>
      </c>
      <c r="M2745">
        <v>12</v>
      </c>
      <c r="N2745">
        <v>7</v>
      </c>
      <c r="O2745" s="11">
        <v>1</v>
      </c>
      <c r="P2745" s="12">
        <f t="shared" si="11"/>
        <v>1446</v>
      </c>
      <c r="Q2745" s="7">
        <v>118</v>
      </c>
      <c r="R2745" t="str">
        <f>_xlfn.CONCAT(Tabel1[[#This Row],[KlubNr]]," - ",Tabel1[[#This Row],[Klubnavn]])</f>
        <v>5 - Odense Golfklub</v>
      </c>
      <c r="S2745">
        <f>Tabel1[[#This Row],[Fleks mænd]]+Tabel1[[#This Row],[Fleks damer]]</f>
        <v>33</v>
      </c>
      <c r="T2745">
        <f>Tabel1[[#This Row],[Junior drenge]]+Tabel1[[#This Row],[Junior piger]]+Tabel1[[#This Row],[Junior drenge uden banetill.]]+Tabel1[[#This Row],[Junior piger uden banetill.]]+Tabel1[[#This Row],[Senior mænd]]+Tabel1[[#This Row],[Senior damer]]</f>
        <v>1405</v>
      </c>
      <c r="U2745">
        <f>Tabel1[[#This Row],[Junior drenge]]+Tabel1[[#This Row],[Junior piger]]+Tabel1[[#This Row],[Junior drenge uden banetill.]]+Tabel1[[#This Row],[Junior piger uden banetill.]]+Tabel1[[#This Row],[Fleks drenge]]+Tabel1[[#This Row],[Fleks piger]]</f>
        <v>71</v>
      </c>
      <c r="V2745">
        <f>Tabel1[[#This Row],[Senior mænd]]+Tabel1[[#This Row],[Senior damer]]</f>
        <v>1334</v>
      </c>
      <c r="W2745">
        <f>Tabel1[[#This Row],[Langdist mænd]]+Tabel1[[#This Row],[Langdist damer]]</f>
        <v>8</v>
      </c>
      <c r="X2745">
        <f>Tabel1[[#This Row],[I alt]]</f>
        <v>1446</v>
      </c>
      <c r="Y2745">
        <f>Tabel1[[#This Row],[Passive]]</f>
        <v>118</v>
      </c>
      <c r="Z2745">
        <f>Tabel1[[#This Row],[Total Aktive]]+Tabel1[[#This Row],[Total Passive]]</f>
        <v>1564</v>
      </c>
    </row>
    <row r="2746" spans="1:26" x14ac:dyDescent="0.2">
      <c r="A2746">
        <v>2025</v>
      </c>
      <c r="B2746">
        <v>20</v>
      </c>
      <c r="C2746" t="s">
        <v>91</v>
      </c>
      <c r="D2746">
        <v>20</v>
      </c>
      <c r="E2746">
        <v>3</v>
      </c>
      <c r="F2746">
        <v>12</v>
      </c>
      <c r="G2746">
        <v>1</v>
      </c>
      <c r="H2746">
        <v>331</v>
      </c>
      <c r="I2746">
        <v>162</v>
      </c>
      <c r="J2746">
        <v>0</v>
      </c>
      <c r="K2746">
        <v>0</v>
      </c>
      <c r="L2746">
        <v>256</v>
      </c>
      <c r="M2746">
        <v>208</v>
      </c>
      <c r="N2746">
        <v>57</v>
      </c>
      <c r="O2746" s="11">
        <v>27</v>
      </c>
      <c r="P2746" s="12">
        <f t="shared" si="11"/>
        <v>1077</v>
      </c>
      <c r="Q2746" s="7">
        <v>40</v>
      </c>
      <c r="R2746" t="str">
        <f>_xlfn.CONCAT(Tabel1[[#This Row],[KlubNr]]," - ",Tabel1[[#This Row],[Klubnavn]])</f>
        <v>20 - Odsherred Golfklub</v>
      </c>
      <c r="S2746">
        <f>Tabel1[[#This Row],[Fleks mænd]]+Tabel1[[#This Row],[Fleks damer]]</f>
        <v>464</v>
      </c>
      <c r="T2746">
        <f>Tabel1[[#This Row],[Junior drenge]]+Tabel1[[#This Row],[Junior piger]]+Tabel1[[#This Row],[Junior drenge uden banetill.]]+Tabel1[[#This Row],[Junior piger uden banetill.]]+Tabel1[[#This Row],[Senior mænd]]+Tabel1[[#This Row],[Senior damer]]</f>
        <v>529</v>
      </c>
      <c r="U2746">
        <f>Tabel1[[#This Row],[Junior drenge]]+Tabel1[[#This Row],[Junior piger]]+Tabel1[[#This Row],[Junior drenge uden banetill.]]+Tabel1[[#This Row],[Junior piger uden banetill.]]+Tabel1[[#This Row],[Fleks drenge]]+Tabel1[[#This Row],[Fleks piger]]</f>
        <v>36</v>
      </c>
      <c r="V2746">
        <f>Tabel1[[#This Row],[Senior mænd]]+Tabel1[[#This Row],[Senior damer]]</f>
        <v>493</v>
      </c>
      <c r="W2746">
        <f>Tabel1[[#This Row],[Langdist mænd]]+Tabel1[[#This Row],[Langdist damer]]</f>
        <v>84</v>
      </c>
      <c r="X2746">
        <f>Tabel1[[#This Row],[I alt]]</f>
        <v>1077</v>
      </c>
      <c r="Y2746">
        <f>Tabel1[[#This Row],[Passive]]</f>
        <v>40</v>
      </c>
      <c r="Z2746">
        <f>Tabel1[[#This Row],[Total Aktive]]+Tabel1[[#This Row],[Total Passive]]</f>
        <v>1117</v>
      </c>
    </row>
    <row r="2747" spans="1:26" x14ac:dyDescent="0.2">
      <c r="A2747">
        <v>2025</v>
      </c>
      <c r="B2747">
        <v>177</v>
      </c>
      <c r="C2747" t="s">
        <v>149</v>
      </c>
      <c r="D2747">
        <v>8</v>
      </c>
      <c r="E2747">
        <v>1</v>
      </c>
      <c r="F2747">
        <v>0</v>
      </c>
      <c r="G2747">
        <v>0</v>
      </c>
      <c r="H2747">
        <v>554</v>
      </c>
      <c r="I2747">
        <v>196</v>
      </c>
      <c r="J2747">
        <v>0</v>
      </c>
      <c r="K2747">
        <v>0</v>
      </c>
      <c r="L2747">
        <v>0</v>
      </c>
      <c r="M2747">
        <v>0</v>
      </c>
      <c r="N2747">
        <v>0</v>
      </c>
      <c r="O2747" s="11">
        <v>0</v>
      </c>
      <c r="P2747" s="12">
        <f t="shared" si="11"/>
        <v>759</v>
      </c>
      <c r="Q2747" s="7">
        <v>0</v>
      </c>
      <c r="R2747" t="str">
        <f>_xlfn.CONCAT(Tabel1[[#This Row],[KlubNr]]," - ",Tabel1[[#This Row],[Klubnavn]])</f>
        <v>177 - Outrup Golfklub</v>
      </c>
      <c r="S2747">
        <f>Tabel1[[#This Row],[Fleks mænd]]+Tabel1[[#This Row],[Fleks damer]]</f>
        <v>0</v>
      </c>
      <c r="T2747">
        <f>Tabel1[[#This Row],[Junior drenge]]+Tabel1[[#This Row],[Junior piger]]+Tabel1[[#This Row],[Junior drenge uden banetill.]]+Tabel1[[#This Row],[Junior piger uden banetill.]]+Tabel1[[#This Row],[Senior mænd]]+Tabel1[[#This Row],[Senior damer]]</f>
        <v>759</v>
      </c>
      <c r="U2747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747">
        <f>Tabel1[[#This Row],[Senior mænd]]+Tabel1[[#This Row],[Senior damer]]</f>
        <v>750</v>
      </c>
      <c r="W2747">
        <f>Tabel1[[#This Row],[Langdist mænd]]+Tabel1[[#This Row],[Langdist damer]]</f>
        <v>0</v>
      </c>
      <c r="X2747">
        <f>Tabel1[[#This Row],[I alt]]</f>
        <v>759</v>
      </c>
      <c r="Y2747">
        <f>Tabel1[[#This Row],[Passive]]</f>
        <v>0</v>
      </c>
      <c r="Z2747">
        <f>Tabel1[[#This Row],[Total Aktive]]+Tabel1[[#This Row],[Total Passive]]</f>
        <v>759</v>
      </c>
    </row>
    <row r="2748" spans="1:26" x14ac:dyDescent="0.2">
      <c r="A2748">
        <v>2025</v>
      </c>
      <c r="B2748">
        <v>129</v>
      </c>
      <c r="C2748" t="s">
        <v>127</v>
      </c>
      <c r="D2748">
        <v>17</v>
      </c>
      <c r="E2748">
        <v>4</v>
      </c>
      <c r="F2748">
        <v>1</v>
      </c>
      <c r="G2748">
        <v>0</v>
      </c>
      <c r="H2748">
        <v>143</v>
      </c>
      <c r="I2748">
        <v>62</v>
      </c>
      <c r="J2748">
        <v>0</v>
      </c>
      <c r="K2748">
        <v>0</v>
      </c>
      <c r="L2748">
        <v>6</v>
      </c>
      <c r="M2748">
        <v>0</v>
      </c>
      <c r="N2748">
        <v>0</v>
      </c>
      <c r="O2748" s="11">
        <v>0</v>
      </c>
      <c r="P2748" s="12">
        <f t="shared" si="11"/>
        <v>233</v>
      </c>
      <c r="Q2748" s="7">
        <v>5</v>
      </c>
      <c r="R2748" t="str">
        <f>_xlfn.CONCAT(Tabel1[[#This Row],[KlubNr]]," - ",Tabel1[[#This Row],[Klubnavn]])</f>
        <v>129 - Passebækgård Golf Klub</v>
      </c>
      <c r="S2748">
        <f>Tabel1[[#This Row],[Fleks mænd]]+Tabel1[[#This Row],[Fleks damer]]</f>
        <v>6</v>
      </c>
      <c r="T2748">
        <f>Tabel1[[#This Row],[Junior drenge]]+Tabel1[[#This Row],[Junior piger]]+Tabel1[[#This Row],[Junior drenge uden banetill.]]+Tabel1[[#This Row],[Junior piger uden banetill.]]+Tabel1[[#This Row],[Senior mænd]]+Tabel1[[#This Row],[Senior damer]]</f>
        <v>227</v>
      </c>
      <c r="U2748">
        <f>Tabel1[[#This Row],[Junior drenge]]+Tabel1[[#This Row],[Junior piger]]+Tabel1[[#This Row],[Junior drenge uden banetill.]]+Tabel1[[#This Row],[Junior piger uden banetill.]]+Tabel1[[#This Row],[Fleks drenge]]+Tabel1[[#This Row],[Fleks piger]]</f>
        <v>22</v>
      </c>
      <c r="V2748">
        <f>Tabel1[[#This Row],[Senior mænd]]+Tabel1[[#This Row],[Senior damer]]</f>
        <v>205</v>
      </c>
      <c r="W2748">
        <f>Tabel1[[#This Row],[Langdist mænd]]+Tabel1[[#This Row],[Langdist damer]]</f>
        <v>0</v>
      </c>
      <c r="X2748">
        <f>Tabel1[[#This Row],[I alt]]</f>
        <v>233</v>
      </c>
      <c r="Y2748">
        <f>Tabel1[[#This Row],[Passive]]</f>
        <v>5</v>
      </c>
      <c r="Z2748">
        <f>Tabel1[[#This Row],[Total Aktive]]+Tabel1[[#This Row],[Total Passive]]</f>
        <v>238</v>
      </c>
    </row>
    <row r="2749" spans="1:26" x14ac:dyDescent="0.2">
      <c r="A2749">
        <v>2025</v>
      </c>
      <c r="B2749">
        <v>134</v>
      </c>
      <c r="C2749" t="s">
        <v>233</v>
      </c>
      <c r="D2749">
        <v>17</v>
      </c>
      <c r="E2749">
        <v>3</v>
      </c>
      <c r="F2749">
        <v>9</v>
      </c>
      <c r="G2749">
        <v>3</v>
      </c>
      <c r="H2749">
        <v>391</v>
      </c>
      <c r="I2749">
        <v>159</v>
      </c>
      <c r="J2749">
        <v>3</v>
      </c>
      <c r="K2749">
        <v>0</v>
      </c>
      <c r="L2749">
        <v>193</v>
      </c>
      <c r="M2749">
        <v>94</v>
      </c>
      <c r="N2749">
        <v>11</v>
      </c>
      <c r="O2749" s="11">
        <v>2</v>
      </c>
      <c r="P2749" s="12">
        <f t="shared" si="11"/>
        <v>885</v>
      </c>
      <c r="Q2749" s="7">
        <v>9</v>
      </c>
      <c r="R2749" t="str">
        <f>_xlfn.CONCAT(Tabel1[[#This Row],[KlubNr]]," - ",Tabel1[[#This Row],[Klubnavn]])</f>
        <v>134 - PIBE MØLLE GOLF</v>
      </c>
      <c r="S2749">
        <f>Tabel1[[#This Row],[Fleks mænd]]+Tabel1[[#This Row],[Fleks damer]]</f>
        <v>287</v>
      </c>
      <c r="T2749">
        <f>Tabel1[[#This Row],[Junior drenge]]+Tabel1[[#This Row],[Junior piger]]+Tabel1[[#This Row],[Junior drenge uden banetill.]]+Tabel1[[#This Row],[Junior piger uden banetill.]]+Tabel1[[#This Row],[Senior mænd]]+Tabel1[[#This Row],[Senior damer]]</f>
        <v>582</v>
      </c>
      <c r="U2749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749">
        <f>Tabel1[[#This Row],[Senior mænd]]+Tabel1[[#This Row],[Senior damer]]</f>
        <v>550</v>
      </c>
      <c r="W2749">
        <f>Tabel1[[#This Row],[Langdist mænd]]+Tabel1[[#This Row],[Langdist damer]]</f>
        <v>13</v>
      </c>
      <c r="X2749">
        <f>Tabel1[[#This Row],[I alt]]</f>
        <v>885</v>
      </c>
      <c r="Y2749">
        <f>Tabel1[[#This Row],[Passive]]</f>
        <v>9</v>
      </c>
      <c r="Z2749">
        <f>Tabel1[[#This Row],[Total Aktive]]+Tabel1[[#This Row],[Total Passive]]</f>
        <v>894</v>
      </c>
    </row>
    <row r="2750" spans="1:26" x14ac:dyDescent="0.2">
      <c r="A2750">
        <v>2025</v>
      </c>
      <c r="B2750">
        <v>150</v>
      </c>
      <c r="C2750" t="s">
        <v>154</v>
      </c>
      <c r="D2750">
        <v>20</v>
      </c>
      <c r="E2750">
        <v>3</v>
      </c>
      <c r="F2750">
        <v>9</v>
      </c>
      <c r="G2750">
        <v>3</v>
      </c>
      <c r="H2750">
        <v>401</v>
      </c>
      <c r="I2750">
        <v>107</v>
      </c>
      <c r="J2750">
        <v>0</v>
      </c>
      <c r="K2750">
        <v>0</v>
      </c>
      <c r="L2750">
        <v>30</v>
      </c>
      <c r="M2750">
        <v>14</v>
      </c>
      <c r="N2750">
        <v>0</v>
      </c>
      <c r="O2750" s="11">
        <v>0</v>
      </c>
      <c r="P2750" s="12">
        <f t="shared" si="11"/>
        <v>587</v>
      </c>
      <c r="Q2750" s="7">
        <v>31</v>
      </c>
      <c r="R2750" t="str">
        <f>_xlfn.CONCAT(Tabel1[[#This Row],[KlubNr]]," - ",Tabel1[[#This Row],[Klubnavn]])</f>
        <v>150 - Randers Fjord Golfklub</v>
      </c>
      <c r="S2750">
        <f>Tabel1[[#This Row],[Fleks mænd]]+Tabel1[[#This Row],[Fleks damer]]</f>
        <v>44</v>
      </c>
      <c r="T2750">
        <f>Tabel1[[#This Row],[Junior drenge]]+Tabel1[[#This Row],[Junior piger]]+Tabel1[[#This Row],[Junior drenge uden banetill.]]+Tabel1[[#This Row],[Junior piger uden banetill.]]+Tabel1[[#This Row],[Senior mænd]]+Tabel1[[#This Row],[Senior damer]]</f>
        <v>543</v>
      </c>
      <c r="U2750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750">
        <f>Tabel1[[#This Row],[Senior mænd]]+Tabel1[[#This Row],[Senior damer]]</f>
        <v>508</v>
      </c>
      <c r="W2750">
        <f>Tabel1[[#This Row],[Langdist mænd]]+Tabel1[[#This Row],[Langdist damer]]</f>
        <v>0</v>
      </c>
      <c r="X2750">
        <f>Tabel1[[#This Row],[I alt]]</f>
        <v>587</v>
      </c>
      <c r="Y2750">
        <f>Tabel1[[#This Row],[Passive]]</f>
        <v>31</v>
      </c>
      <c r="Z2750">
        <f>Tabel1[[#This Row],[Total Aktive]]+Tabel1[[#This Row],[Total Passive]]</f>
        <v>618</v>
      </c>
    </row>
    <row r="2751" spans="1:26" x14ac:dyDescent="0.2">
      <c r="A2751">
        <v>2025</v>
      </c>
      <c r="B2751">
        <v>12</v>
      </c>
      <c r="C2751" t="s">
        <v>71</v>
      </c>
      <c r="D2751">
        <v>43</v>
      </c>
      <c r="E2751">
        <v>2</v>
      </c>
      <c r="F2751">
        <v>34</v>
      </c>
      <c r="G2751">
        <v>2</v>
      </c>
      <c r="H2751">
        <v>667</v>
      </c>
      <c r="I2751">
        <v>242</v>
      </c>
      <c r="J2751">
        <v>0</v>
      </c>
      <c r="K2751">
        <v>0</v>
      </c>
      <c r="L2751">
        <v>131</v>
      </c>
      <c r="M2751">
        <v>53</v>
      </c>
      <c r="N2751">
        <v>0</v>
      </c>
      <c r="O2751" s="11">
        <v>1</v>
      </c>
      <c r="P2751" s="12">
        <f t="shared" si="11"/>
        <v>1175</v>
      </c>
      <c r="Q2751" s="7">
        <v>50</v>
      </c>
      <c r="R2751" t="str">
        <f>_xlfn.CONCAT(Tabel1[[#This Row],[KlubNr]]," - ",Tabel1[[#This Row],[Klubnavn]])</f>
        <v>12 - Randers Golf Klub</v>
      </c>
      <c r="S2751">
        <f>Tabel1[[#This Row],[Fleks mænd]]+Tabel1[[#This Row],[Fleks damer]]</f>
        <v>184</v>
      </c>
      <c r="T2751">
        <f>Tabel1[[#This Row],[Junior drenge]]+Tabel1[[#This Row],[Junior piger]]+Tabel1[[#This Row],[Junior drenge uden banetill.]]+Tabel1[[#This Row],[Junior piger uden banetill.]]+Tabel1[[#This Row],[Senior mænd]]+Tabel1[[#This Row],[Senior damer]]</f>
        <v>990</v>
      </c>
      <c r="U2751">
        <f>Tabel1[[#This Row],[Junior drenge]]+Tabel1[[#This Row],[Junior piger]]+Tabel1[[#This Row],[Junior drenge uden banetill.]]+Tabel1[[#This Row],[Junior piger uden banetill.]]+Tabel1[[#This Row],[Fleks drenge]]+Tabel1[[#This Row],[Fleks piger]]</f>
        <v>81</v>
      </c>
      <c r="V2751">
        <f>Tabel1[[#This Row],[Senior mænd]]+Tabel1[[#This Row],[Senior damer]]</f>
        <v>909</v>
      </c>
      <c r="W2751">
        <f>Tabel1[[#This Row],[Langdist mænd]]+Tabel1[[#This Row],[Langdist damer]]</f>
        <v>1</v>
      </c>
      <c r="X2751">
        <f>Tabel1[[#This Row],[I alt]]</f>
        <v>1175</v>
      </c>
      <c r="Y2751">
        <f>Tabel1[[#This Row],[Passive]]</f>
        <v>50</v>
      </c>
      <c r="Z2751">
        <f>Tabel1[[#This Row],[Total Aktive]]+Tabel1[[#This Row],[Total Passive]]</f>
        <v>1225</v>
      </c>
    </row>
    <row r="2752" spans="1:26" x14ac:dyDescent="0.2">
      <c r="A2752">
        <v>2025</v>
      </c>
      <c r="B2752">
        <v>49</v>
      </c>
      <c r="C2752" t="s">
        <v>113</v>
      </c>
      <c r="D2752">
        <v>22</v>
      </c>
      <c r="E2752">
        <v>7</v>
      </c>
      <c r="F2752">
        <v>2</v>
      </c>
      <c r="G2752">
        <v>1</v>
      </c>
      <c r="H2752">
        <v>516</v>
      </c>
      <c r="I2752">
        <v>222</v>
      </c>
      <c r="J2752">
        <v>0</v>
      </c>
      <c r="K2752">
        <v>0</v>
      </c>
      <c r="L2752">
        <v>38</v>
      </c>
      <c r="M2752">
        <v>16</v>
      </c>
      <c r="N2752">
        <v>7</v>
      </c>
      <c r="O2752" s="11">
        <v>1</v>
      </c>
      <c r="P2752" s="12">
        <f t="shared" si="11"/>
        <v>832</v>
      </c>
      <c r="Q2752" s="7">
        <v>0</v>
      </c>
      <c r="R2752" t="str">
        <f>_xlfn.CONCAT(Tabel1[[#This Row],[KlubNr]]," - ",Tabel1[[#This Row],[Klubnavn]])</f>
        <v>49 - Ribe Golf Klub</v>
      </c>
      <c r="S2752">
        <f>Tabel1[[#This Row],[Fleks mænd]]+Tabel1[[#This Row],[Fleks damer]]</f>
        <v>54</v>
      </c>
      <c r="T2752">
        <f>Tabel1[[#This Row],[Junior drenge]]+Tabel1[[#This Row],[Junior piger]]+Tabel1[[#This Row],[Junior drenge uden banetill.]]+Tabel1[[#This Row],[Junior piger uden banetill.]]+Tabel1[[#This Row],[Senior mænd]]+Tabel1[[#This Row],[Senior damer]]</f>
        <v>770</v>
      </c>
      <c r="U2752">
        <f>Tabel1[[#This Row],[Junior drenge]]+Tabel1[[#This Row],[Junior piger]]+Tabel1[[#This Row],[Junior drenge uden banetill.]]+Tabel1[[#This Row],[Junior piger uden banetill.]]+Tabel1[[#This Row],[Fleks drenge]]+Tabel1[[#This Row],[Fleks piger]]</f>
        <v>32</v>
      </c>
      <c r="V2752">
        <f>Tabel1[[#This Row],[Senior mænd]]+Tabel1[[#This Row],[Senior damer]]</f>
        <v>738</v>
      </c>
      <c r="W2752">
        <f>Tabel1[[#This Row],[Langdist mænd]]+Tabel1[[#This Row],[Langdist damer]]</f>
        <v>8</v>
      </c>
      <c r="X2752">
        <f>Tabel1[[#This Row],[I alt]]</f>
        <v>832</v>
      </c>
      <c r="Y2752">
        <f>Tabel1[[#This Row],[Passive]]</f>
        <v>0</v>
      </c>
      <c r="Z2752">
        <f>Tabel1[[#This Row],[Total Aktive]]+Tabel1[[#This Row],[Total Passive]]</f>
        <v>832</v>
      </c>
    </row>
    <row r="2753" spans="1:26" x14ac:dyDescent="0.2">
      <c r="A2753">
        <v>2025</v>
      </c>
      <c r="B2753">
        <v>64</v>
      </c>
      <c r="C2753" t="s">
        <v>123</v>
      </c>
      <c r="D2753">
        <v>31</v>
      </c>
      <c r="E2753">
        <v>3</v>
      </c>
      <c r="F2753">
        <v>1</v>
      </c>
      <c r="G2753">
        <v>0</v>
      </c>
      <c r="H2753">
        <v>572</v>
      </c>
      <c r="I2753">
        <v>198</v>
      </c>
      <c r="J2753">
        <v>0</v>
      </c>
      <c r="K2753">
        <v>0</v>
      </c>
      <c r="L2753">
        <v>137</v>
      </c>
      <c r="M2753">
        <v>48</v>
      </c>
      <c r="N2753">
        <v>0</v>
      </c>
      <c r="O2753" s="11">
        <v>1</v>
      </c>
      <c r="P2753" s="12">
        <f t="shared" si="11"/>
        <v>991</v>
      </c>
      <c r="Q2753" s="7">
        <v>36</v>
      </c>
      <c r="R2753" t="str">
        <f>_xlfn.CONCAT(Tabel1[[#This Row],[KlubNr]]," - ",Tabel1[[#This Row],[Klubnavn]])</f>
        <v>64 - Rold Skov Golfklub</v>
      </c>
      <c r="S2753">
        <f>Tabel1[[#This Row],[Fleks mænd]]+Tabel1[[#This Row],[Fleks damer]]</f>
        <v>185</v>
      </c>
      <c r="T2753">
        <f>Tabel1[[#This Row],[Junior drenge]]+Tabel1[[#This Row],[Junior piger]]+Tabel1[[#This Row],[Junior drenge uden banetill.]]+Tabel1[[#This Row],[Junior piger uden banetill.]]+Tabel1[[#This Row],[Senior mænd]]+Tabel1[[#This Row],[Senior damer]]</f>
        <v>805</v>
      </c>
      <c r="U2753">
        <f>Tabel1[[#This Row],[Junior drenge]]+Tabel1[[#This Row],[Junior piger]]+Tabel1[[#This Row],[Junior drenge uden banetill.]]+Tabel1[[#This Row],[Junior piger uden banetill.]]+Tabel1[[#This Row],[Fleks drenge]]+Tabel1[[#This Row],[Fleks piger]]</f>
        <v>35</v>
      </c>
      <c r="V2753">
        <f>Tabel1[[#This Row],[Senior mænd]]+Tabel1[[#This Row],[Senior damer]]</f>
        <v>770</v>
      </c>
      <c r="W2753">
        <f>Tabel1[[#This Row],[Langdist mænd]]+Tabel1[[#This Row],[Langdist damer]]</f>
        <v>1</v>
      </c>
      <c r="X2753">
        <f>Tabel1[[#This Row],[I alt]]</f>
        <v>991</v>
      </c>
      <c r="Y2753">
        <f>Tabel1[[#This Row],[Passive]]</f>
        <v>36</v>
      </c>
      <c r="Z2753">
        <f>Tabel1[[#This Row],[Total Aktive]]+Tabel1[[#This Row],[Total Passive]]</f>
        <v>1027</v>
      </c>
    </row>
    <row r="2754" spans="1:26" x14ac:dyDescent="0.2">
      <c r="A2754">
        <v>2025</v>
      </c>
      <c r="B2754">
        <v>38</v>
      </c>
      <c r="C2754" t="s">
        <v>56</v>
      </c>
      <c r="D2754">
        <v>48</v>
      </c>
      <c r="E2754">
        <v>10</v>
      </c>
      <c r="F2754">
        <v>26</v>
      </c>
      <c r="G2754">
        <v>6</v>
      </c>
      <c r="H2754">
        <v>666</v>
      </c>
      <c r="I2754">
        <v>296</v>
      </c>
      <c r="J2754">
        <v>0</v>
      </c>
      <c r="K2754">
        <v>0</v>
      </c>
      <c r="L2754">
        <v>332</v>
      </c>
      <c r="M2754">
        <v>221</v>
      </c>
      <c r="N2754">
        <v>0</v>
      </c>
      <c r="O2754" s="11">
        <v>0</v>
      </c>
      <c r="P2754" s="12">
        <f t="shared" si="11"/>
        <v>1605</v>
      </c>
      <c r="Q2754" s="7">
        <v>25</v>
      </c>
      <c r="R2754" t="str">
        <f>_xlfn.CONCAT(Tabel1[[#This Row],[KlubNr]]," - ",Tabel1[[#This Row],[Klubnavn]])</f>
        <v>38 - Roskilde Golf Klub</v>
      </c>
      <c r="S2754">
        <f>Tabel1[[#This Row],[Fleks mænd]]+Tabel1[[#This Row],[Fleks damer]]</f>
        <v>553</v>
      </c>
      <c r="T2754">
        <f>Tabel1[[#This Row],[Junior drenge]]+Tabel1[[#This Row],[Junior piger]]+Tabel1[[#This Row],[Junior drenge uden banetill.]]+Tabel1[[#This Row],[Junior piger uden banetill.]]+Tabel1[[#This Row],[Senior mænd]]+Tabel1[[#This Row],[Senior damer]]</f>
        <v>1052</v>
      </c>
      <c r="U2754">
        <f>Tabel1[[#This Row],[Junior drenge]]+Tabel1[[#This Row],[Junior piger]]+Tabel1[[#This Row],[Junior drenge uden banetill.]]+Tabel1[[#This Row],[Junior piger uden banetill.]]+Tabel1[[#This Row],[Fleks drenge]]+Tabel1[[#This Row],[Fleks piger]]</f>
        <v>90</v>
      </c>
      <c r="V2754">
        <f>Tabel1[[#This Row],[Senior mænd]]+Tabel1[[#This Row],[Senior damer]]</f>
        <v>962</v>
      </c>
      <c r="W2754">
        <f>Tabel1[[#This Row],[Langdist mænd]]+Tabel1[[#This Row],[Langdist damer]]</f>
        <v>0</v>
      </c>
      <c r="X2754">
        <f>Tabel1[[#This Row],[I alt]]</f>
        <v>1605</v>
      </c>
      <c r="Y2754">
        <f>Tabel1[[#This Row],[Passive]]</f>
        <v>25</v>
      </c>
      <c r="Z2754">
        <f>Tabel1[[#This Row],[Total Aktive]]+Tabel1[[#This Row],[Total Passive]]</f>
        <v>1630</v>
      </c>
    </row>
    <row r="2755" spans="1:26" x14ac:dyDescent="0.2">
      <c r="A2755">
        <v>2025</v>
      </c>
      <c r="B2755">
        <v>900</v>
      </c>
      <c r="C2755" t="s">
        <v>169</v>
      </c>
      <c r="D2755">
        <v>3</v>
      </c>
      <c r="E2755">
        <v>2</v>
      </c>
      <c r="F2755">
        <v>3</v>
      </c>
      <c r="G2755">
        <v>0</v>
      </c>
      <c r="H2755">
        <v>263</v>
      </c>
      <c r="I2755">
        <v>25</v>
      </c>
      <c r="J2755">
        <v>0</v>
      </c>
      <c r="K2755">
        <v>0</v>
      </c>
      <c r="L2755">
        <v>0</v>
      </c>
      <c r="M2755">
        <v>0</v>
      </c>
      <c r="N2755">
        <v>0</v>
      </c>
      <c r="O2755" s="11">
        <v>0</v>
      </c>
      <c r="P2755" s="12">
        <f t="shared" si="11"/>
        <v>296</v>
      </c>
      <c r="Q2755" s="7">
        <v>17</v>
      </c>
      <c r="R2755" t="str">
        <f>_xlfn.CONCAT(Tabel1[[#This Row],[KlubNr]]," - ",Tabel1[[#This Row],[Klubnavn]])</f>
        <v>900 - Royal Golf Club</v>
      </c>
      <c r="S2755">
        <f>Tabel1[[#This Row],[Fleks mænd]]+Tabel1[[#This Row],[Fleks damer]]</f>
        <v>0</v>
      </c>
      <c r="T2755">
        <f>Tabel1[[#This Row],[Junior drenge]]+Tabel1[[#This Row],[Junior piger]]+Tabel1[[#This Row],[Junior drenge uden banetill.]]+Tabel1[[#This Row],[Junior piger uden banetill.]]+Tabel1[[#This Row],[Senior mænd]]+Tabel1[[#This Row],[Senior damer]]</f>
        <v>296</v>
      </c>
      <c r="U2755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2755">
        <f>Tabel1[[#This Row],[Senior mænd]]+Tabel1[[#This Row],[Senior damer]]</f>
        <v>288</v>
      </c>
      <c r="W2755">
        <f>Tabel1[[#This Row],[Langdist mænd]]+Tabel1[[#This Row],[Langdist damer]]</f>
        <v>0</v>
      </c>
      <c r="X2755">
        <f>Tabel1[[#This Row],[I alt]]</f>
        <v>296</v>
      </c>
      <c r="Y2755">
        <f>Tabel1[[#This Row],[Passive]]</f>
        <v>17</v>
      </c>
      <c r="Z2755">
        <f>Tabel1[[#This Row],[Total Aktive]]+Tabel1[[#This Row],[Total Passive]]</f>
        <v>313</v>
      </c>
    </row>
    <row r="2756" spans="1:26" x14ac:dyDescent="0.2">
      <c r="A2756">
        <v>2025</v>
      </c>
      <c r="B2756">
        <v>80</v>
      </c>
      <c r="C2756" t="s">
        <v>180</v>
      </c>
      <c r="D2756">
        <v>21</v>
      </c>
      <c r="E2756">
        <v>6</v>
      </c>
      <c r="F2756">
        <v>2</v>
      </c>
      <c r="G2756">
        <v>1</v>
      </c>
      <c r="H2756">
        <v>274</v>
      </c>
      <c r="I2756">
        <v>89</v>
      </c>
      <c r="J2756">
        <v>0</v>
      </c>
      <c r="K2756">
        <v>0</v>
      </c>
      <c r="L2756">
        <v>15</v>
      </c>
      <c r="M2756">
        <v>4</v>
      </c>
      <c r="N2756">
        <v>21</v>
      </c>
      <c r="O2756" s="11">
        <v>7</v>
      </c>
      <c r="P2756" s="12">
        <f t="shared" si="11"/>
        <v>440</v>
      </c>
      <c r="Q2756" s="7">
        <v>4</v>
      </c>
      <c r="R2756" t="str">
        <f>_xlfn.CONCAT(Tabel1[[#This Row],[KlubNr]]," - ",Tabel1[[#This Row],[Klubnavn]])</f>
        <v>80 - Royal Oak Golf Club</v>
      </c>
      <c r="S2756">
        <f>Tabel1[[#This Row],[Fleks mænd]]+Tabel1[[#This Row],[Fleks damer]]</f>
        <v>19</v>
      </c>
      <c r="T2756">
        <f>Tabel1[[#This Row],[Junior drenge]]+Tabel1[[#This Row],[Junior piger]]+Tabel1[[#This Row],[Junior drenge uden banetill.]]+Tabel1[[#This Row],[Junior piger uden banetill.]]+Tabel1[[#This Row],[Senior mænd]]+Tabel1[[#This Row],[Senior damer]]</f>
        <v>393</v>
      </c>
      <c r="U2756">
        <f>Tabel1[[#This Row],[Junior drenge]]+Tabel1[[#This Row],[Junior piger]]+Tabel1[[#This Row],[Junior drenge uden banetill.]]+Tabel1[[#This Row],[Junior piger uden banetill.]]+Tabel1[[#This Row],[Fleks drenge]]+Tabel1[[#This Row],[Fleks piger]]</f>
        <v>30</v>
      </c>
      <c r="V2756">
        <f>Tabel1[[#This Row],[Senior mænd]]+Tabel1[[#This Row],[Senior damer]]</f>
        <v>363</v>
      </c>
      <c r="W2756">
        <f>Tabel1[[#This Row],[Langdist mænd]]+Tabel1[[#This Row],[Langdist damer]]</f>
        <v>28</v>
      </c>
      <c r="X2756">
        <f>Tabel1[[#This Row],[I alt]]</f>
        <v>440</v>
      </c>
      <c r="Y2756">
        <f>Tabel1[[#This Row],[Passive]]</f>
        <v>4</v>
      </c>
      <c r="Z2756">
        <f>Tabel1[[#This Row],[Total Aktive]]+Tabel1[[#This Row],[Total Passive]]</f>
        <v>444</v>
      </c>
    </row>
    <row r="2757" spans="1:26" x14ac:dyDescent="0.2">
      <c r="A2757">
        <v>2025</v>
      </c>
      <c r="B2757">
        <v>8</v>
      </c>
      <c r="C2757" t="s">
        <v>76</v>
      </c>
      <c r="D2757">
        <v>33</v>
      </c>
      <c r="E2757">
        <v>14</v>
      </c>
      <c r="F2757">
        <v>6</v>
      </c>
      <c r="G2757">
        <v>1</v>
      </c>
      <c r="H2757">
        <v>566</v>
      </c>
      <c r="I2757">
        <v>263</v>
      </c>
      <c r="J2757">
        <v>0</v>
      </c>
      <c r="K2757">
        <v>1</v>
      </c>
      <c r="L2757">
        <v>71</v>
      </c>
      <c r="M2757">
        <v>38</v>
      </c>
      <c r="N2757">
        <v>0</v>
      </c>
      <c r="O2757" s="11">
        <v>0</v>
      </c>
      <c r="P2757" s="12">
        <f t="shared" si="11"/>
        <v>993</v>
      </c>
      <c r="Q2757" s="7">
        <v>161</v>
      </c>
      <c r="R2757" t="str">
        <f>_xlfn.CONCAT(Tabel1[[#This Row],[KlubNr]]," - ",Tabel1[[#This Row],[Klubnavn]])</f>
        <v>8 - Rungsted Golf Klub</v>
      </c>
      <c r="S2757">
        <f>Tabel1[[#This Row],[Fleks mænd]]+Tabel1[[#This Row],[Fleks damer]]</f>
        <v>109</v>
      </c>
      <c r="T2757">
        <f>Tabel1[[#This Row],[Junior drenge]]+Tabel1[[#This Row],[Junior piger]]+Tabel1[[#This Row],[Junior drenge uden banetill.]]+Tabel1[[#This Row],[Junior piger uden banetill.]]+Tabel1[[#This Row],[Senior mænd]]+Tabel1[[#This Row],[Senior damer]]</f>
        <v>883</v>
      </c>
      <c r="U2757">
        <f>Tabel1[[#This Row],[Junior drenge]]+Tabel1[[#This Row],[Junior piger]]+Tabel1[[#This Row],[Junior drenge uden banetill.]]+Tabel1[[#This Row],[Junior piger uden banetill.]]+Tabel1[[#This Row],[Fleks drenge]]+Tabel1[[#This Row],[Fleks piger]]</f>
        <v>55</v>
      </c>
      <c r="V2757">
        <f>Tabel1[[#This Row],[Senior mænd]]+Tabel1[[#This Row],[Senior damer]]</f>
        <v>829</v>
      </c>
      <c r="W2757">
        <f>Tabel1[[#This Row],[Langdist mænd]]+Tabel1[[#This Row],[Langdist damer]]</f>
        <v>0</v>
      </c>
      <c r="X2757">
        <f>Tabel1[[#This Row],[I alt]]</f>
        <v>993</v>
      </c>
      <c r="Y2757">
        <f>Tabel1[[#This Row],[Passive]]</f>
        <v>161</v>
      </c>
      <c r="Z2757">
        <f>Tabel1[[#This Row],[Total Aktive]]+Tabel1[[#This Row],[Total Passive]]</f>
        <v>1154</v>
      </c>
    </row>
    <row r="2758" spans="1:26" x14ac:dyDescent="0.2">
      <c r="A2758">
        <v>2025</v>
      </c>
      <c r="B2758">
        <v>203</v>
      </c>
      <c r="C2758" t="s">
        <v>234</v>
      </c>
      <c r="D2758">
        <v>22</v>
      </c>
      <c r="E2758">
        <v>3</v>
      </c>
      <c r="F2758">
        <v>48</v>
      </c>
      <c r="G2758">
        <v>3</v>
      </c>
      <c r="H2758">
        <v>274</v>
      </c>
      <c r="I2758">
        <v>57</v>
      </c>
      <c r="J2758">
        <v>0</v>
      </c>
      <c r="K2758">
        <v>0</v>
      </c>
      <c r="L2758">
        <v>56</v>
      </c>
      <c r="M2758">
        <v>28</v>
      </c>
      <c r="N2758">
        <v>30</v>
      </c>
      <c r="O2758" s="11">
        <v>1</v>
      </c>
      <c r="P2758" s="12">
        <f t="shared" si="11"/>
        <v>522</v>
      </c>
      <c r="Q2758" s="7">
        <v>1</v>
      </c>
      <c r="R2758" t="str">
        <f>_xlfn.CONCAT(Tabel1[[#This Row],[KlubNr]]," - ",Tabel1[[#This Row],[Klubnavn]])</f>
        <v>203 - Ry Golf</v>
      </c>
      <c r="S2758">
        <f>Tabel1[[#This Row],[Fleks mænd]]+Tabel1[[#This Row],[Fleks damer]]</f>
        <v>84</v>
      </c>
      <c r="T2758">
        <f>Tabel1[[#This Row],[Junior drenge]]+Tabel1[[#This Row],[Junior piger]]+Tabel1[[#This Row],[Junior drenge uden banetill.]]+Tabel1[[#This Row],[Junior piger uden banetill.]]+Tabel1[[#This Row],[Senior mænd]]+Tabel1[[#This Row],[Senior damer]]</f>
        <v>407</v>
      </c>
      <c r="U2758">
        <f>Tabel1[[#This Row],[Junior drenge]]+Tabel1[[#This Row],[Junior piger]]+Tabel1[[#This Row],[Junior drenge uden banetill.]]+Tabel1[[#This Row],[Junior piger uden banetill.]]+Tabel1[[#This Row],[Fleks drenge]]+Tabel1[[#This Row],[Fleks piger]]</f>
        <v>76</v>
      </c>
      <c r="V2758">
        <f>Tabel1[[#This Row],[Senior mænd]]+Tabel1[[#This Row],[Senior damer]]</f>
        <v>331</v>
      </c>
      <c r="W2758">
        <f>Tabel1[[#This Row],[Langdist mænd]]+Tabel1[[#This Row],[Langdist damer]]</f>
        <v>31</v>
      </c>
      <c r="X2758">
        <f>Tabel1[[#This Row],[I alt]]</f>
        <v>522</v>
      </c>
      <c r="Y2758">
        <f>Tabel1[[#This Row],[Passive]]</f>
        <v>1</v>
      </c>
      <c r="Z2758">
        <f>Tabel1[[#This Row],[Total Aktive]]+Tabel1[[#This Row],[Total Passive]]</f>
        <v>523</v>
      </c>
    </row>
    <row r="2759" spans="1:26" x14ac:dyDescent="0.2">
      <c r="A2759">
        <v>2025</v>
      </c>
      <c r="B2759">
        <v>168</v>
      </c>
      <c r="C2759" t="s">
        <v>200</v>
      </c>
      <c r="D2759">
        <v>1</v>
      </c>
      <c r="E2759">
        <v>0</v>
      </c>
      <c r="F2759">
        <v>0</v>
      </c>
      <c r="G2759">
        <v>0</v>
      </c>
      <c r="H2759">
        <v>62</v>
      </c>
      <c r="I2759">
        <v>29</v>
      </c>
      <c r="J2759">
        <v>0</v>
      </c>
      <c r="K2759">
        <v>0</v>
      </c>
      <c r="L2759">
        <v>12</v>
      </c>
      <c r="M2759">
        <v>5</v>
      </c>
      <c r="N2759">
        <v>40</v>
      </c>
      <c r="O2759" s="11">
        <v>17</v>
      </c>
      <c r="P2759" s="12">
        <f t="shared" si="11"/>
        <v>166</v>
      </c>
      <c r="Q2759" s="7">
        <v>0</v>
      </c>
      <c r="R2759" t="str">
        <f>_xlfn.CONCAT(Tabel1[[#This Row],[KlubNr]]," - ",Tabel1[[#This Row],[Klubnavn]])</f>
        <v>168 - Rømø Golf Klub</v>
      </c>
      <c r="S2759">
        <f>Tabel1[[#This Row],[Fleks mænd]]+Tabel1[[#This Row],[Fleks damer]]</f>
        <v>17</v>
      </c>
      <c r="T2759">
        <f>Tabel1[[#This Row],[Junior drenge]]+Tabel1[[#This Row],[Junior piger]]+Tabel1[[#This Row],[Junior drenge uden banetill.]]+Tabel1[[#This Row],[Junior piger uden banetill.]]+Tabel1[[#This Row],[Senior mænd]]+Tabel1[[#This Row],[Senior damer]]</f>
        <v>92</v>
      </c>
      <c r="U2759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759">
        <f>Tabel1[[#This Row],[Senior mænd]]+Tabel1[[#This Row],[Senior damer]]</f>
        <v>91</v>
      </c>
      <c r="W2759">
        <f>Tabel1[[#This Row],[Langdist mænd]]+Tabel1[[#This Row],[Langdist damer]]</f>
        <v>57</v>
      </c>
      <c r="X2759">
        <f>Tabel1[[#This Row],[I alt]]</f>
        <v>166</v>
      </c>
      <c r="Y2759">
        <f>Tabel1[[#This Row],[Passive]]</f>
        <v>0</v>
      </c>
      <c r="Z2759">
        <f>Tabel1[[#This Row],[Total Aktive]]+Tabel1[[#This Row],[Total Passive]]</f>
        <v>166</v>
      </c>
    </row>
    <row r="2760" spans="1:26" x14ac:dyDescent="0.2">
      <c r="A2760">
        <v>2025</v>
      </c>
      <c r="B2760">
        <v>190</v>
      </c>
      <c r="C2760" t="s">
        <v>155</v>
      </c>
      <c r="D2760">
        <v>20</v>
      </c>
      <c r="E2760">
        <v>1</v>
      </c>
      <c r="F2760">
        <v>7</v>
      </c>
      <c r="G2760">
        <v>4</v>
      </c>
      <c r="H2760">
        <v>289</v>
      </c>
      <c r="I2760">
        <v>85</v>
      </c>
      <c r="J2760">
        <v>1</v>
      </c>
      <c r="K2760">
        <v>0</v>
      </c>
      <c r="L2760">
        <v>103</v>
      </c>
      <c r="M2760">
        <v>38</v>
      </c>
      <c r="N2760">
        <v>0</v>
      </c>
      <c r="O2760" s="11">
        <v>0</v>
      </c>
      <c r="P2760" s="12">
        <f t="shared" si="11"/>
        <v>548</v>
      </c>
      <c r="Q2760" s="7">
        <v>49</v>
      </c>
      <c r="R2760" t="str">
        <f>_xlfn.CONCAT(Tabel1[[#This Row],[KlubNr]]," - ",Tabel1[[#This Row],[Klubnavn]])</f>
        <v>190 - Rønnede Golf Klub</v>
      </c>
      <c r="S2760">
        <f>Tabel1[[#This Row],[Fleks mænd]]+Tabel1[[#This Row],[Fleks damer]]</f>
        <v>141</v>
      </c>
      <c r="T2760">
        <f>Tabel1[[#This Row],[Junior drenge]]+Tabel1[[#This Row],[Junior piger]]+Tabel1[[#This Row],[Junior drenge uden banetill.]]+Tabel1[[#This Row],[Junior piger uden banetill.]]+Tabel1[[#This Row],[Senior mænd]]+Tabel1[[#This Row],[Senior damer]]</f>
        <v>406</v>
      </c>
      <c r="U2760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760">
        <f>Tabel1[[#This Row],[Senior mænd]]+Tabel1[[#This Row],[Senior damer]]</f>
        <v>374</v>
      </c>
      <c r="W2760">
        <f>Tabel1[[#This Row],[Langdist mænd]]+Tabel1[[#This Row],[Langdist damer]]</f>
        <v>0</v>
      </c>
      <c r="X2760">
        <f>Tabel1[[#This Row],[I alt]]</f>
        <v>548</v>
      </c>
      <c r="Y2760">
        <f>Tabel1[[#This Row],[Passive]]</f>
        <v>49</v>
      </c>
      <c r="Z2760">
        <f>Tabel1[[#This Row],[Total Aktive]]+Tabel1[[#This Row],[Total Passive]]</f>
        <v>597</v>
      </c>
    </row>
    <row r="2761" spans="1:26" x14ac:dyDescent="0.2">
      <c r="A2761">
        <v>2025</v>
      </c>
      <c r="B2761">
        <v>95</v>
      </c>
      <c r="C2761" t="s">
        <v>152</v>
      </c>
      <c r="D2761">
        <v>24</v>
      </c>
      <c r="E2761">
        <v>4</v>
      </c>
      <c r="F2761">
        <v>7</v>
      </c>
      <c r="G2761">
        <v>3</v>
      </c>
      <c r="H2761">
        <v>163</v>
      </c>
      <c r="I2761">
        <v>76</v>
      </c>
      <c r="J2761">
        <v>2</v>
      </c>
      <c r="K2761">
        <v>2</v>
      </c>
      <c r="L2761">
        <v>1251</v>
      </c>
      <c r="M2761">
        <v>349</v>
      </c>
      <c r="N2761">
        <v>28</v>
      </c>
      <c r="O2761" s="11">
        <v>8</v>
      </c>
      <c r="P2761" s="12">
        <f t="shared" si="11"/>
        <v>1917</v>
      </c>
      <c r="Q2761" s="7">
        <v>4</v>
      </c>
      <c r="R2761" t="str">
        <f>_xlfn.CONCAT(Tabel1[[#This Row],[KlubNr]]," - ",Tabel1[[#This Row],[Klubnavn]])</f>
        <v>95 - Samsø Golfklub</v>
      </c>
      <c r="S2761">
        <f>Tabel1[[#This Row],[Fleks mænd]]+Tabel1[[#This Row],[Fleks damer]]</f>
        <v>1600</v>
      </c>
      <c r="T2761">
        <f>Tabel1[[#This Row],[Junior drenge]]+Tabel1[[#This Row],[Junior piger]]+Tabel1[[#This Row],[Junior drenge uden banetill.]]+Tabel1[[#This Row],[Junior piger uden banetill.]]+Tabel1[[#This Row],[Senior mænd]]+Tabel1[[#This Row],[Senior damer]]</f>
        <v>277</v>
      </c>
      <c r="U2761">
        <f>Tabel1[[#This Row],[Junior drenge]]+Tabel1[[#This Row],[Junior piger]]+Tabel1[[#This Row],[Junior drenge uden banetill.]]+Tabel1[[#This Row],[Junior piger uden banetill.]]+Tabel1[[#This Row],[Fleks drenge]]+Tabel1[[#This Row],[Fleks piger]]</f>
        <v>42</v>
      </c>
      <c r="V2761">
        <f>Tabel1[[#This Row],[Senior mænd]]+Tabel1[[#This Row],[Senior damer]]</f>
        <v>239</v>
      </c>
      <c r="W2761">
        <f>Tabel1[[#This Row],[Langdist mænd]]+Tabel1[[#This Row],[Langdist damer]]</f>
        <v>36</v>
      </c>
      <c r="X2761">
        <f>Tabel1[[#This Row],[I alt]]</f>
        <v>1917</v>
      </c>
      <c r="Y2761">
        <f>Tabel1[[#This Row],[Passive]]</f>
        <v>4</v>
      </c>
      <c r="Z2761">
        <f>Tabel1[[#This Row],[Total Aktive]]+Tabel1[[#This Row],[Total Passive]]</f>
        <v>1921</v>
      </c>
    </row>
    <row r="2762" spans="1:26" x14ac:dyDescent="0.2">
      <c r="A2762">
        <v>2025</v>
      </c>
      <c r="B2762">
        <v>11</v>
      </c>
      <c r="C2762" t="s">
        <v>106</v>
      </c>
      <c r="D2762">
        <v>11</v>
      </c>
      <c r="E2762">
        <v>5</v>
      </c>
      <c r="F2762">
        <v>2</v>
      </c>
      <c r="G2762">
        <v>2</v>
      </c>
      <c r="H2762">
        <v>377</v>
      </c>
      <c r="I2762">
        <v>154</v>
      </c>
      <c r="J2762">
        <v>0</v>
      </c>
      <c r="K2762">
        <v>0</v>
      </c>
      <c r="L2762">
        <v>32</v>
      </c>
      <c r="M2762">
        <v>7</v>
      </c>
      <c r="N2762">
        <v>0</v>
      </c>
      <c r="O2762" s="11">
        <v>0</v>
      </c>
      <c r="P2762" s="12">
        <f t="shared" si="11"/>
        <v>590</v>
      </c>
      <c r="Q2762" s="7">
        <v>37</v>
      </c>
      <c r="R2762" t="str">
        <f>_xlfn.CONCAT(Tabel1[[#This Row],[KlubNr]]," - ",Tabel1[[#This Row],[Klubnavn]])</f>
        <v>11 - Sct. Knuds Golfklub</v>
      </c>
      <c r="S2762">
        <f>Tabel1[[#This Row],[Fleks mænd]]+Tabel1[[#This Row],[Fleks damer]]</f>
        <v>39</v>
      </c>
      <c r="T2762">
        <f>Tabel1[[#This Row],[Junior drenge]]+Tabel1[[#This Row],[Junior piger]]+Tabel1[[#This Row],[Junior drenge uden banetill.]]+Tabel1[[#This Row],[Junior piger uden banetill.]]+Tabel1[[#This Row],[Senior mænd]]+Tabel1[[#This Row],[Senior damer]]</f>
        <v>551</v>
      </c>
      <c r="U2762">
        <f>Tabel1[[#This Row],[Junior drenge]]+Tabel1[[#This Row],[Junior piger]]+Tabel1[[#This Row],[Junior drenge uden banetill.]]+Tabel1[[#This Row],[Junior piger uden banetill.]]+Tabel1[[#This Row],[Fleks drenge]]+Tabel1[[#This Row],[Fleks piger]]</f>
        <v>20</v>
      </c>
      <c r="V2762">
        <f>Tabel1[[#This Row],[Senior mænd]]+Tabel1[[#This Row],[Senior damer]]</f>
        <v>531</v>
      </c>
      <c r="W2762">
        <f>Tabel1[[#This Row],[Langdist mænd]]+Tabel1[[#This Row],[Langdist damer]]</f>
        <v>0</v>
      </c>
      <c r="X2762">
        <f>Tabel1[[#This Row],[I alt]]</f>
        <v>590</v>
      </c>
      <c r="Y2762">
        <f>Tabel1[[#This Row],[Passive]]</f>
        <v>37</v>
      </c>
      <c r="Z2762">
        <f>Tabel1[[#This Row],[Total Aktive]]+Tabel1[[#This Row],[Total Passive]]</f>
        <v>627</v>
      </c>
    </row>
    <row r="2763" spans="1:26" x14ac:dyDescent="0.2">
      <c r="A2763">
        <v>2025</v>
      </c>
      <c r="B2763">
        <v>109</v>
      </c>
      <c r="C2763" t="s">
        <v>142</v>
      </c>
      <c r="D2763">
        <v>50</v>
      </c>
      <c r="E2763">
        <v>3</v>
      </c>
      <c r="F2763">
        <v>0</v>
      </c>
      <c r="G2763">
        <v>0</v>
      </c>
      <c r="H2763">
        <v>386</v>
      </c>
      <c r="I2763">
        <v>129</v>
      </c>
      <c r="J2763">
        <v>0</v>
      </c>
      <c r="K2763">
        <v>0</v>
      </c>
      <c r="L2763">
        <v>88</v>
      </c>
      <c r="M2763">
        <v>48</v>
      </c>
      <c r="N2763">
        <v>14</v>
      </c>
      <c r="O2763" s="11">
        <v>1</v>
      </c>
      <c r="P2763" s="12">
        <f t="shared" si="11"/>
        <v>719</v>
      </c>
      <c r="Q2763" s="7">
        <v>4</v>
      </c>
      <c r="R2763" t="str">
        <f>_xlfn.CONCAT(Tabel1[[#This Row],[KlubNr]]," - ",Tabel1[[#This Row],[Klubnavn]])</f>
        <v>109 - Sebber Kloster Golf Klub</v>
      </c>
      <c r="S2763">
        <f>Tabel1[[#This Row],[Fleks mænd]]+Tabel1[[#This Row],[Fleks damer]]</f>
        <v>136</v>
      </c>
      <c r="T2763">
        <f>Tabel1[[#This Row],[Junior drenge]]+Tabel1[[#This Row],[Junior piger]]+Tabel1[[#This Row],[Junior drenge uden banetill.]]+Tabel1[[#This Row],[Junior piger uden banetill.]]+Tabel1[[#This Row],[Senior mænd]]+Tabel1[[#This Row],[Senior damer]]</f>
        <v>568</v>
      </c>
      <c r="U2763">
        <f>Tabel1[[#This Row],[Junior drenge]]+Tabel1[[#This Row],[Junior piger]]+Tabel1[[#This Row],[Junior drenge uden banetill.]]+Tabel1[[#This Row],[Junior piger uden banetill.]]+Tabel1[[#This Row],[Fleks drenge]]+Tabel1[[#This Row],[Fleks piger]]</f>
        <v>53</v>
      </c>
      <c r="V2763">
        <f>Tabel1[[#This Row],[Senior mænd]]+Tabel1[[#This Row],[Senior damer]]</f>
        <v>515</v>
      </c>
      <c r="W2763">
        <f>Tabel1[[#This Row],[Langdist mænd]]+Tabel1[[#This Row],[Langdist damer]]</f>
        <v>15</v>
      </c>
      <c r="X2763">
        <f>Tabel1[[#This Row],[I alt]]</f>
        <v>719</v>
      </c>
      <c r="Y2763">
        <f>Tabel1[[#This Row],[Passive]]</f>
        <v>4</v>
      </c>
      <c r="Z2763">
        <f>Tabel1[[#This Row],[Total Aktive]]+Tabel1[[#This Row],[Total Passive]]</f>
        <v>723</v>
      </c>
    </row>
    <row r="2764" spans="1:26" x14ac:dyDescent="0.2">
      <c r="A2764">
        <v>2025</v>
      </c>
      <c r="B2764">
        <v>172</v>
      </c>
      <c r="C2764" t="s">
        <v>203</v>
      </c>
      <c r="D2764">
        <v>0</v>
      </c>
      <c r="E2764">
        <v>0</v>
      </c>
      <c r="F2764">
        <v>5</v>
      </c>
      <c r="G2764">
        <v>1</v>
      </c>
      <c r="H2764">
        <v>32</v>
      </c>
      <c r="I2764">
        <v>9</v>
      </c>
      <c r="J2764">
        <v>2</v>
      </c>
      <c r="K2764">
        <v>0</v>
      </c>
      <c r="L2764">
        <v>617</v>
      </c>
      <c r="M2764">
        <v>130</v>
      </c>
      <c r="N2764">
        <v>9</v>
      </c>
      <c r="O2764" s="11">
        <v>4</v>
      </c>
      <c r="P2764" s="12">
        <f t="shared" si="11"/>
        <v>809</v>
      </c>
      <c r="Q2764" s="7">
        <v>4</v>
      </c>
      <c r="R2764" t="str">
        <f>_xlfn.CONCAT(Tabel1[[#This Row],[KlubNr]]," - ",Tabel1[[#This Row],[Klubnavn]])</f>
        <v>172 - Sejerø Golfklub</v>
      </c>
      <c r="S2764">
        <f>Tabel1[[#This Row],[Fleks mænd]]+Tabel1[[#This Row],[Fleks damer]]</f>
        <v>747</v>
      </c>
      <c r="T2764">
        <f>Tabel1[[#This Row],[Junior drenge]]+Tabel1[[#This Row],[Junior piger]]+Tabel1[[#This Row],[Junior drenge uden banetill.]]+Tabel1[[#This Row],[Junior piger uden banetill.]]+Tabel1[[#This Row],[Senior mænd]]+Tabel1[[#This Row],[Senior damer]]</f>
        <v>47</v>
      </c>
      <c r="U2764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2764">
        <f>Tabel1[[#This Row],[Senior mænd]]+Tabel1[[#This Row],[Senior damer]]</f>
        <v>41</v>
      </c>
      <c r="W2764">
        <f>Tabel1[[#This Row],[Langdist mænd]]+Tabel1[[#This Row],[Langdist damer]]</f>
        <v>13</v>
      </c>
      <c r="X2764">
        <f>Tabel1[[#This Row],[I alt]]</f>
        <v>809</v>
      </c>
      <c r="Y2764">
        <f>Tabel1[[#This Row],[Passive]]</f>
        <v>4</v>
      </c>
      <c r="Z2764">
        <f>Tabel1[[#This Row],[Total Aktive]]+Tabel1[[#This Row],[Total Passive]]</f>
        <v>813</v>
      </c>
    </row>
    <row r="2765" spans="1:26" x14ac:dyDescent="0.2">
      <c r="A2765">
        <v>2025</v>
      </c>
      <c r="B2765">
        <v>16</v>
      </c>
      <c r="C2765" t="s">
        <v>235</v>
      </c>
      <c r="D2765">
        <v>55</v>
      </c>
      <c r="E2765">
        <v>16</v>
      </c>
      <c r="F2765">
        <v>20</v>
      </c>
      <c r="G2765">
        <v>1</v>
      </c>
      <c r="H2765">
        <v>916</v>
      </c>
      <c r="I2765">
        <v>272</v>
      </c>
      <c r="J2765">
        <v>0</v>
      </c>
      <c r="K2765">
        <v>0</v>
      </c>
      <c r="L2765">
        <v>194</v>
      </c>
      <c r="M2765">
        <v>119</v>
      </c>
      <c r="N2765">
        <v>2</v>
      </c>
      <c r="O2765" s="11">
        <v>1</v>
      </c>
      <c r="P2765" s="12">
        <f t="shared" si="11"/>
        <v>1596</v>
      </c>
      <c r="Q2765" s="7">
        <v>209</v>
      </c>
      <c r="R2765" t="str">
        <f>_xlfn.CONCAT(Tabel1[[#This Row],[KlubNr]]," - ",Tabel1[[#This Row],[Klubnavn]])</f>
        <v>16 - Silkeborg Golfklub</v>
      </c>
      <c r="S2765">
        <f>Tabel1[[#This Row],[Fleks mænd]]+Tabel1[[#This Row],[Fleks damer]]</f>
        <v>313</v>
      </c>
      <c r="T2765">
        <f>Tabel1[[#This Row],[Junior drenge]]+Tabel1[[#This Row],[Junior piger]]+Tabel1[[#This Row],[Junior drenge uden banetill.]]+Tabel1[[#This Row],[Junior piger uden banetill.]]+Tabel1[[#This Row],[Senior mænd]]+Tabel1[[#This Row],[Senior damer]]</f>
        <v>1280</v>
      </c>
      <c r="U2765">
        <f>Tabel1[[#This Row],[Junior drenge]]+Tabel1[[#This Row],[Junior piger]]+Tabel1[[#This Row],[Junior drenge uden banetill.]]+Tabel1[[#This Row],[Junior piger uden banetill.]]+Tabel1[[#This Row],[Fleks drenge]]+Tabel1[[#This Row],[Fleks piger]]</f>
        <v>92</v>
      </c>
      <c r="V2765">
        <f>Tabel1[[#This Row],[Senior mænd]]+Tabel1[[#This Row],[Senior damer]]</f>
        <v>1188</v>
      </c>
      <c r="W2765">
        <f>Tabel1[[#This Row],[Langdist mænd]]+Tabel1[[#This Row],[Langdist damer]]</f>
        <v>3</v>
      </c>
      <c r="X2765">
        <f>Tabel1[[#This Row],[I alt]]</f>
        <v>1596</v>
      </c>
      <c r="Y2765">
        <f>Tabel1[[#This Row],[Passive]]</f>
        <v>209</v>
      </c>
      <c r="Z2765">
        <f>Tabel1[[#This Row],[Total Aktive]]+Tabel1[[#This Row],[Total Passive]]</f>
        <v>1805</v>
      </c>
    </row>
    <row r="2766" spans="1:26" x14ac:dyDescent="0.2">
      <c r="A2766">
        <v>2025</v>
      </c>
      <c r="B2766">
        <v>85</v>
      </c>
      <c r="C2766" t="s">
        <v>63</v>
      </c>
      <c r="D2766">
        <v>14</v>
      </c>
      <c r="E2766">
        <v>2</v>
      </c>
      <c r="F2766">
        <v>0</v>
      </c>
      <c r="G2766">
        <v>0</v>
      </c>
      <c r="H2766">
        <v>916</v>
      </c>
      <c r="I2766">
        <v>216</v>
      </c>
      <c r="J2766">
        <v>0</v>
      </c>
      <c r="K2766">
        <v>0</v>
      </c>
      <c r="L2766">
        <v>0</v>
      </c>
      <c r="M2766">
        <v>0</v>
      </c>
      <c r="N2766">
        <v>0</v>
      </c>
      <c r="O2766" s="11">
        <v>0</v>
      </c>
      <c r="P2766" s="12">
        <f t="shared" si="11"/>
        <v>1148</v>
      </c>
      <c r="Q2766" s="7">
        <v>83</v>
      </c>
      <c r="R2766" t="str">
        <f>_xlfn.CONCAT(Tabel1[[#This Row],[KlubNr]]," - ",Tabel1[[#This Row],[Klubnavn]])</f>
        <v>85 - Simon's Golf Club</v>
      </c>
      <c r="S2766">
        <f>Tabel1[[#This Row],[Fleks mænd]]+Tabel1[[#This Row],[Fleks damer]]</f>
        <v>0</v>
      </c>
      <c r="T2766">
        <f>Tabel1[[#This Row],[Junior drenge]]+Tabel1[[#This Row],[Junior piger]]+Tabel1[[#This Row],[Junior drenge uden banetill.]]+Tabel1[[#This Row],[Junior piger uden banetill.]]+Tabel1[[#This Row],[Senior mænd]]+Tabel1[[#This Row],[Senior damer]]</f>
        <v>1148</v>
      </c>
      <c r="U2766">
        <f>Tabel1[[#This Row],[Junior drenge]]+Tabel1[[#This Row],[Junior piger]]+Tabel1[[#This Row],[Junior drenge uden banetill.]]+Tabel1[[#This Row],[Junior piger uden banetill.]]+Tabel1[[#This Row],[Fleks drenge]]+Tabel1[[#This Row],[Fleks piger]]</f>
        <v>16</v>
      </c>
      <c r="V2766">
        <f>Tabel1[[#This Row],[Senior mænd]]+Tabel1[[#This Row],[Senior damer]]</f>
        <v>1132</v>
      </c>
      <c r="W2766">
        <f>Tabel1[[#This Row],[Langdist mænd]]+Tabel1[[#This Row],[Langdist damer]]</f>
        <v>0</v>
      </c>
      <c r="X2766">
        <f>Tabel1[[#This Row],[I alt]]</f>
        <v>1148</v>
      </c>
      <c r="Y2766">
        <f>Tabel1[[#This Row],[Passive]]</f>
        <v>83</v>
      </c>
      <c r="Z2766">
        <f>Tabel1[[#This Row],[Total Aktive]]+Tabel1[[#This Row],[Total Passive]]</f>
        <v>1231</v>
      </c>
    </row>
    <row r="2767" spans="1:26" x14ac:dyDescent="0.2">
      <c r="A2767">
        <v>2025</v>
      </c>
      <c r="B2767">
        <v>83</v>
      </c>
      <c r="C2767" t="s">
        <v>158</v>
      </c>
      <c r="D2767">
        <v>8</v>
      </c>
      <c r="E2767">
        <v>0</v>
      </c>
      <c r="F2767">
        <v>0</v>
      </c>
      <c r="G2767">
        <v>0</v>
      </c>
      <c r="H2767">
        <v>300</v>
      </c>
      <c r="I2767">
        <v>120</v>
      </c>
      <c r="J2767">
        <v>0</v>
      </c>
      <c r="K2767">
        <v>0</v>
      </c>
      <c r="L2767">
        <v>3</v>
      </c>
      <c r="M2767">
        <v>2</v>
      </c>
      <c r="N2767">
        <v>12</v>
      </c>
      <c r="O2767" s="11">
        <v>8</v>
      </c>
      <c r="P2767" s="12">
        <f t="shared" si="11"/>
        <v>453</v>
      </c>
      <c r="Q2767" s="7">
        <v>64</v>
      </c>
      <c r="R2767" t="str">
        <f>_xlfn.CONCAT(Tabel1[[#This Row],[KlubNr]]," - ",Tabel1[[#This Row],[Klubnavn]])</f>
        <v>83 - Sindal Golf Klub</v>
      </c>
      <c r="S2767">
        <f>Tabel1[[#This Row],[Fleks mænd]]+Tabel1[[#This Row],[Fleks damer]]</f>
        <v>5</v>
      </c>
      <c r="T2767">
        <f>Tabel1[[#This Row],[Junior drenge]]+Tabel1[[#This Row],[Junior piger]]+Tabel1[[#This Row],[Junior drenge uden banetill.]]+Tabel1[[#This Row],[Junior piger uden banetill.]]+Tabel1[[#This Row],[Senior mænd]]+Tabel1[[#This Row],[Senior damer]]</f>
        <v>428</v>
      </c>
      <c r="U2767">
        <f>Tabel1[[#This Row],[Junior drenge]]+Tabel1[[#This Row],[Junior piger]]+Tabel1[[#This Row],[Junior drenge uden banetill.]]+Tabel1[[#This Row],[Junior piger uden banetill.]]+Tabel1[[#This Row],[Fleks drenge]]+Tabel1[[#This Row],[Fleks piger]]</f>
        <v>8</v>
      </c>
      <c r="V2767">
        <f>Tabel1[[#This Row],[Senior mænd]]+Tabel1[[#This Row],[Senior damer]]</f>
        <v>420</v>
      </c>
      <c r="W2767">
        <f>Tabel1[[#This Row],[Langdist mænd]]+Tabel1[[#This Row],[Langdist damer]]</f>
        <v>20</v>
      </c>
      <c r="X2767">
        <f>Tabel1[[#This Row],[I alt]]</f>
        <v>453</v>
      </c>
      <c r="Y2767">
        <f>Tabel1[[#This Row],[Passive]]</f>
        <v>64</v>
      </c>
      <c r="Z2767">
        <f>Tabel1[[#This Row],[Total Aktive]]+Tabel1[[#This Row],[Total Passive]]</f>
        <v>517</v>
      </c>
    </row>
    <row r="2768" spans="1:26" x14ac:dyDescent="0.2">
      <c r="A2768">
        <v>2025</v>
      </c>
      <c r="B2768">
        <v>70</v>
      </c>
      <c r="C2768" t="s">
        <v>120</v>
      </c>
      <c r="D2768">
        <v>31</v>
      </c>
      <c r="E2768">
        <v>2</v>
      </c>
      <c r="F2768">
        <v>18</v>
      </c>
      <c r="G2768">
        <v>8</v>
      </c>
      <c r="H2768">
        <v>511</v>
      </c>
      <c r="I2768">
        <v>191</v>
      </c>
      <c r="J2768">
        <v>0</v>
      </c>
      <c r="K2768">
        <v>0</v>
      </c>
      <c r="L2768">
        <v>36</v>
      </c>
      <c r="M2768">
        <v>8</v>
      </c>
      <c r="N2768">
        <v>1</v>
      </c>
      <c r="O2768" s="11">
        <v>0</v>
      </c>
      <c r="P2768" s="12">
        <f t="shared" si="11"/>
        <v>806</v>
      </c>
      <c r="Q2768" s="7">
        <v>34</v>
      </c>
      <c r="R2768" t="str">
        <f>_xlfn.CONCAT(Tabel1[[#This Row],[KlubNr]]," - ",Tabel1[[#This Row],[Klubnavn]])</f>
        <v>70 - Skanderborg Golf Klub</v>
      </c>
      <c r="S2768">
        <f>Tabel1[[#This Row],[Fleks mænd]]+Tabel1[[#This Row],[Fleks damer]]</f>
        <v>44</v>
      </c>
      <c r="T2768">
        <f>Tabel1[[#This Row],[Junior drenge]]+Tabel1[[#This Row],[Junior piger]]+Tabel1[[#This Row],[Junior drenge uden banetill.]]+Tabel1[[#This Row],[Junior piger uden banetill.]]+Tabel1[[#This Row],[Senior mænd]]+Tabel1[[#This Row],[Senior damer]]</f>
        <v>761</v>
      </c>
      <c r="U2768">
        <f>Tabel1[[#This Row],[Junior drenge]]+Tabel1[[#This Row],[Junior piger]]+Tabel1[[#This Row],[Junior drenge uden banetill.]]+Tabel1[[#This Row],[Junior piger uden banetill.]]+Tabel1[[#This Row],[Fleks drenge]]+Tabel1[[#This Row],[Fleks piger]]</f>
        <v>59</v>
      </c>
      <c r="V2768">
        <f>Tabel1[[#This Row],[Senior mænd]]+Tabel1[[#This Row],[Senior damer]]</f>
        <v>702</v>
      </c>
      <c r="W2768">
        <f>Tabel1[[#This Row],[Langdist mænd]]+Tabel1[[#This Row],[Langdist damer]]</f>
        <v>1</v>
      </c>
      <c r="X2768">
        <f>Tabel1[[#This Row],[I alt]]</f>
        <v>806</v>
      </c>
      <c r="Y2768">
        <f>Tabel1[[#This Row],[Passive]]</f>
        <v>34</v>
      </c>
      <c r="Z2768">
        <f>Tabel1[[#This Row],[Total Aktive]]+Tabel1[[#This Row],[Total Passive]]</f>
        <v>840</v>
      </c>
    </row>
    <row r="2769" spans="1:26" x14ac:dyDescent="0.2">
      <c r="A2769">
        <v>2025</v>
      </c>
      <c r="B2769">
        <v>40</v>
      </c>
      <c r="C2769" t="s">
        <v>92</v>
      </c>
      <c r="D2769">
        <v>30</v>
      </c>
      <c r="E2769">
        <v>1</v>
      </c>
      <c r="F2769">
        <v>0</v>
      </c>
      <c r="G2769">
        <v>0</v>
      </c>
      <c r="H2769">
        <v>474</v>
      </c>
      <c r="I2769">
        <v>195</v>
      </c>
      <c r="J2769">
        <v>0</v>
      </c>
      <c r="K2769">
        <v>0</v>
      </c>
      <c r="L2769">
        <v>87</v>
      </c>
      <c r="M2769">
        <v>24</v>
      </c>
      <c r="N2769">
        <v>1</v>
      </c>
      <c r="O2769" s="11">
        <v>0</v>
      </c>
      <c r="P2769" s="12">
        <f t="shared" si="11"/>
        <v>812</v>
      </c>
      <c r="Q2769" s="7">
        <v>4</v>
      </c>
      <c r="R2769" t="str">
        <f>_xlfn.CONCAT(Tabel1[[#This Row],[KlubNr]]," - ",Tabel1[[#This Row],[Klubnavn]])</f>
        <v>40 - Skive Golfklub</v>
      </c>
      <c r="S2769">
        <f>Tabel1[[#This Row],[Fleks mænd]]+Tabel1[[#This Row],[Fleks damer]]</f>
        <v>111</v>
      </c>
      <c r="T2769">
        <f>Tabel1[[#This Row],[Junior drenge]]+Tabel1[[#This Row],[Junior piger]]+Tabel1[[#This Row],[Junior drenge uden banetill.]]+Tabel1[[#This Row],[Junior piger uden banetill.]]+Tabel1[[#This Row],[Senior mænd]]+Tabel1[[#This Row],[Senior damer]]</f>
        <v>700</v>
      </c>
      <c r="U2769">
        <f>Tabel1[[#This Row],[Junior drenge]]+Tabel1[[#This Row],[Junior piger]]+Tabel1[[#This Row],[Junior drenge uden banetill.]]+Tabel1[[#This Row],[Junior piger uden banetill.]]+Tabel1[[#This Row],[Fleks drenge]]+Tabel1[[#This Row],[Fleks piger]]</f>
        <v>31</v>
      </c>
      <c r="V2769">
        <f>Tabel1[[#This Row],[Senior mænd]]+Tabel1[[#This Row],[Senior damer]]</f>
        <v>669</v>
      </c>
      <c r="W2769">
        <f>Tabel1[[#This Row],[Langdist mænd]]+Tabel1[[#This Row],[Langdist damer]]</f>
        <v>1</v>
      </c>
      <c r="X2769">
        <f>Tabel1[[#This Row],[I alt]]</f>
        <v>812</v>
      </c>
      <c r="Y2769">
        <f>Tabel1[[#This Row],[Passive]]</f>
        <v>4</v>
      </c>
      <c r="Z2769">
        <f>Tabel1[[#This Row],[Total Aktive]]+Tabel1[[#This Row],[Total Passive]]</f>
        <v>816</v>
      </c>
    </row>
    <row r="2770" spans="1:26" x14ac:dyDescent="0.2">
      <c r="A2770">
        <v>2025</v>
      </c>
      <c r="B2770">
        <v>138</v>
      </c>
      <c r="C2770" t="s">
        <v>100</v>
      </c>
      <c r="D2770">
        <v>10</v>
      </c>
      <c r="E2770">
        <v>1</v>
      </c>
      <c r="F2770">
        <v>5</v>
      </c>
      <c r="G2770">
        <v>3</v>
      </c>
      <c r="H2770">
        <v>384</v>
      </c>
      <c r="I2770">
        <v>111</v>
      </c>
      <c r="J2770">
        <v>4</v>
      </c>
      <c r="K2770">
        <v>0</v>
      </c>
      <c r="L2770">
        <v>135</v>
      </c>
      <c r="M2770">
        <v>63</v>
      </c>
      <c r="N2770">
        <v>0</v>
      </c>
      <c r="O2770" s="11">
        <v>0</v>
      </c>
      <c r="P2770" s="12">
        <f t="shared" si="11"/>
        <v>716</v>
      </c>
      <c r="Q2770" s="7">
        <v>10</v>
      </c>
      <c r="R2770" t="str">
        <f>_xlfn.CONCAT(Tabel1[[#This Row],[KlubNr]]," - ",Tabel1[[#This Row],[Klubnavn]])</f>
        <v>138 - Skovbo Golfklub</v>
      </c>
      <c r="S2770">
        <f>Tabel1[[#This Row],[Fleks mænd]]+Tabel1[[#This Row],[Fleks damer]]</f>
        <v>198</v>
      </c>
      <c r="T2770">
        <f>Tabel1[[#This Row],[Junior drenge]]+Tabel1[[#This Row],[Junior piger]]+Tabel1[[#This Row],[Junior drenge uden banetill.]]+Tabel1[[#This Row],[Junior piger uden banetill.]]+Tabel1[[#This Row],[Senior mænd]]+Tabel1[[#This Row],[Senior damer]]</f>
        <v>514</v>
      </c>
      <c r="U2770">
        <f>Tabel1[[#This Row],[Junior drenge]]+Tabel1[[#This Row],[Junior piger]]+Tabel1[[#This Row],[Junior drenge uden banetill.]]+Tabel1[[#This Row],[Junior piger uden banetill.]]+Tabel1[[#This Row],[Fleks drenge]]+Tabel1[[#This Row],[Fleks piger]]</f>
        <v>23</v>
      </c>
      <c r="V2770">
        <f>Tabel1[[#This Row],[Senior mænd]]+Tabel1[[#This Row],[Senior damer]]</f>
        <v>495</v>
      </c>
      <c r="W2770">
        <f>Tabel1[[#This Row],[Langdist mænd]]+Tabel1[[#This Row],[Langdist damer]]</f>
        <v>0</v>
      </c>
      <c r="X2770">
        <f>Tabel1[[#This Row],[I alt]]</f>
        <v>716</v>
      </c>
      <c r="Y2770">
        <f>Tabel1[[#This Row],[Passive]]</f>
        <v>10</v>
      </c>
      <c r="Z2770">
        <f>Tabel1[[#This Row],[Total Aktive]]+Tabel1[[#This Row],[Total Passive]]</f>
        <v>726</v>
      </c>
    </row>
    <row r="2771" spans="1:26" x14ac:dyDescent="0.2">
      <c r="A2771">
        <v>2025</v>
      </c>
      <c r="B2771">
        <v>154</v>
      </c>
      <c r="C2771" t="s">
        <v>150</v>
      </c>
      <c r="D2771">
        <v>27</v>
      </c>
      <c r="E2771">
        <v>1</v>
      </c>
      <c r="F2771">
        <v>2</v>
      </c>
      <c r="G2771">
        <v>3</v>
      </c>
      <c r="H2771">
        <v>268</v>
      </c>
      <c r="I2771">
        <v>130</v>
      </c>
      <c r="J2771">
        <v>0</v>
      </c>
      <c r="K2771">
        <v>0</v>
      </c>
      <c r="L2771">
        <v>30</v>
      </c>
      <c r="M2771">
        <v>14</v>
      </c>
      <c r="N2771">
        <v>22</v>
      </c>
      <c r="O2771" s="11">
        <v>9</v>
      </c>
      <c r="P2771" s="12">
        <f t="shared" si="11"/>
        <v>506</v>
      </c>
      <c r="Q2771" s="7">
        <v>16</v>
      </c>
      <c r="R2771" t="str">
        <f>_xlfn.CONCAT(Tabel1[[#This Row],[KlubNr]]," - ",Tabel1[[#This Row],[Klubnavn]])</f>
        <v>154 - Skærbæk Mølle Golfklub Ølgod</v>
      </c>
      <c r="S2771">
        <f>Tabel1[[#This Row],[Fleks mænd]]+Tabel1[[#This Row],[Fleks damer]]</f>
        <v>44</v>
      </c>
      <c r="T2771">
        <f>Tabel1[[#This Row],[Junior drenge]]+Tabel1[[#This Row],[Junior piger]]+Tabel1[[#This Row],[Junior drenge uden banetill.]]+Tabel1[[#This Row],[Junior piger uden banetill.]]+Tabel1[[#This Row],[Senior mænd]]+Tabel1[[#This Row],[Senior damer]]</f>
        <v>431</v>
      </c>
      <c r="U2771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771">
        <f>Tabel1[[#This Row],[Senior mænd]]+Tabel1[[#This Row],[Senior damer]]</f>
        <v>398</v>
      </c>
      <c r="W2771">
        <f>Tabel1[[#This Row],[Langdist mænd]]+Tabel1[[#This Row],[Langdist damer]]</f>
        <v>31</v>
      </c>
      <c r="X2771">
        <f>Tabel1[[#This Row],[I alt]]</f>
        <v>506</v>
      </c>
      <c r="Y2771">
        <f>Tabel1[[#This Row],[Passive]]</f>
        <v>16</v>
      </c>
      <c r="Z2771">
        <f>Tabel1[[#This Row],[Total Aktive]]+Tabel1[[#This Row],[Total Passive]]</f>
        <v>522</v>
      </c>
    </row>
    <row r="2772" spans="1:26" x14ac:dyDescent="0.2">
      <c r="A2772">
        <v>2025</v>
      </c>
      <c r="B2772">
        <v>120</v>
      </c>
      <c r="C2772" t="s">
        <v>59</v>
      </c>
      <c r="D2772">
        <v>170</v>
      </c>
      <c r="E2772">
        <v>30</v>
      </c>
      <c r="F2772">
        <v>0</v>
      </c>
      <c r="G2772">
        <v>0</v>
      </c>
      <c r="H2772">
        <v>1502</v>
      </c>
      <c r="I2772">
        <v>404</v>
      </c>
      <c r="J2772">
        <v>0</v>
      </c>
      <c r="K2772">
        <v>0</v>
      </c>
      <c r="L2772">
        <v>663</v>
      </c>
      <c r="M2772">
        <v>371</v>
      </c>
      <c r="N2772">
        <v>0</v>
      </c>
      <c r="O2772" s="11">
        <v>0</v>
      </c>
      <c r="P2772" s="12">
        <f t="shared" si="11"/>
        <v>3140</v>
      </c>
      <c r="Q2772" s="7">
        <v>48</v>
      </c>
      <c r="R2772" t="str">
        <f>_xlfn.CONCAT(Tabel1[[#This Row],[KlubNr]]," - ",Tabel1[[#This Row],[Klubnavn]])</f>
        <v>120 - Smørum Golfklub</v>
      </c>
      <c r="S2772">
        <f>Tabel1[[#This Row],[Fleks mænd]]+Tabel1[[#This Row],[Fleks damer]]</f>
        <v>1034</v>
      </c>
      <c r="T2772">
        <f>Tabel1[[#This Row],[Junior drenge]]+Tabel1[[#This Row],[Junior piger]]+Tabel1[[#This Row],[Junior drenge uden banetill.]]+Tabel1[[#This Row],[Junior piger uden banetill.]]+Tabel1[[#This Row],[Senior mænd]]+Tabel1[[#This Row],[Senior damer]]</f>
        <v>2106</v>
      </c>
      <c r="U2772">
        <f>Tabel1[[#This Row],[Junior drenge]]+Tabel1[[#This Row],[Junior piger]]+Tabel1[[#This Row],[Junior drenge uden banetill.]]+Tabel1[[#This Row],[Junior piger uden banetill.]]+Tabel1[[#This Row],[Fleks drenge]]+Tabel1[[#This Row],[Fleks piger]]</f>
        <v>200</v>
      </c>
      <c r="V2772">
        <f>Tabel1[[#This Row],[Senior mænd]]+Tabel1[[#This Row],[Senior damer]]</f>
        <v>1906</v>
      </c>
      <c r="W2772">
        <f>Tabel1[[#This Row],[Langdist mænd]]+Tabel1[[#This Row],[Langdist damer]]</f>
        <v>0</v>
      </c>
      <c r="X2772">
        <f>Tabel1[[#This Row],[I alt]]</f>
        <v>3140</v>
      </c>
      <c r="Y2772">
        <f>Tabel1[[#This Row],[Passive]]</f>
        <v>48</v>
      </c>
      <c r="Z2772">
        <f>Tabel1[[#This Row],[Total Aktive]]+Tabel1[[#This Row],[Total Passive]]</f>
        <v>3188</v>
      </c>
    </row>
    <row r="2773" spans="1:26" x14ac:dyDescent="0.2">
      <c r="A2773">
        <v>2025</v>
      </c>
      <c r="B2773">
        <v>127</v>
      </c>
      <c r="C2773" t="s">
        <v>190</v>
      </c>
      <c r="D2773">
        <v>3</v>
      </c>
      <c r="E2773">
        <v>1</v>
      </c>
      <c r="F2773">
        <v>0</v>
      </c>
      <c r="G2773">
        <v>0</v>
      </c>
      <c r="H2773">
        <v>68</v>
      </c>
      <c r="I2773">
        <v>27</v>
      </c>
      <c r="J2773">
        <v>0</v>
      </c>
      <c r="K2773">
        <v>0</v>
      </c>
      <c r="L2773">
        <v>18</v>
      </c>
      <c r="M2773">
        <v>8</v>
      </c>
      <c r="N2773">
        <v>0</v>
      </c>
      <c r="O2773" s="11">
        <v>0</v>
      </c>
      <c r="P2773" s="12">
        <f t="shared" si="11"/>
        <v>125</v>
      </c>
      <c r="Q2773" s="7">
        <v>4</v>
      </c>
      <c r="R2773" t="str">
        <f>_xlfn.CONCAT(Tabel1[[#This Row],[KlubNr]]," - ",Tabel1[[#This Row],[Klubnavn]])</f>
        <v>127 - Solrød Golfklub</v>
      </c>
      <c r="S2773">
        <f>Tabel1[[#This Row],[Fleks mænd]]+Tabel1[[#This Row],[Fleks damer]]</f>
        <v>26</v>
      </c>
      <c r="T2773">
        <f>Tabel1[[#This Row],[Junior drenge]]+Tabel1[[#This Row],[Junior piger]]+Tabel1[[#This Row],[Junior drenge uden banetill.]]+Tabel1[[#This Row],[Junior piger uden banetill.]]+Tabel1[[#This Row],[Senior mænd]]+Tabel1[[#This Row],[Senior damer]]</f>
        <v>99</v>
      </c>
      <c r="U2773">
        <f>Tabel1[[#This Row],[Junior drenge]]+Tabel1[[#This Row],[Junior piger]]+Tabel1[[#This Row],[Junior drenge uden banetill.]]+Tabel1[[#This Row],[Junior piger uden banetill.]]+Tabel1[[#This Row],[Fleks drenge]]+Tabel1[[#This Row],[Fleks piger]]</f>
        <v>4</v>
      </c>
      <c r="V2773">
        <f>Tabel1[[#This Row],[Senior mænd]]+Tabel1[[#This Row],[Senior damer]]</f>
        <v>95</v>
      </c>
      <c r="W2773">
        <f>Tabel1[[#This Row],[Langdist mænd]]+Tabel1[[#This Row],[Langdist damer]]</f>
        <v>0</v>
      </c>
      <c r="X2773">
        <f>Tabel1[[#This Row],[I alt]]</f>
        <v>125</v>
      </c>
      <c r="Y2773">
        <f>Tabel1[[#This Row],[Passive]]</f>
        <v>4</v>
      </c>
      <c r="Z2773">
        <f>Tabel1[[#This Row],[Total Aktive]]+Tabel1[[#This Row],[Total Passive]]</f>
        <v>129</v>
      </c>
    </row>
    <row r="2774" spans="1:26" x14ac:dyDescent="0.2">
      <c r="A2774">
        <v>2025</v>
      </c>
      <c r="B2774">
        <v>47</v>
      </c>
      <c r="C2774" t="s">
        <v>105</v>
      </c>
      <c r="D2774">
        <v>34</v>
      </c>
      <c r="E2774">
        <v>6</v>
      </c>
      <c r="F2774">
        <v>10</v>
      </c>
      <c r="G2774">
        <v>2</v>
      </c>
      <c r="H2774">
        <v>595</v>
      </c>
      <c r="I2774">
        <v>172</v>
      </c>
      <c r="J2774">
        <v>0</v>
      </c>
      <c r="K2774">
        <v>0</v>
      </c>
      <c r="L2774">
        <v>80</v>
      </c>
      <c r="M2774">
        <v>43</v>
      </c>
      <c r="N2774">
        <v>2</v>
      </c>
      <c r="O2774" s="11">
        <v>0</v>
      </c>
      <c r="P2774" s="12">
        <f t="shared" si="11"/>
        <v>944</v>
      </c>
      <c r="Q2774" s="7">
        <v>45</v>
      </c>
      <c r="R2774" t="str">
        <f>_xlfn.CONCAT(Tabel1[[#This Row],[KlubNr]]," - ",Tabel1[[#This Row],[Klubnavn]])</f>
        <v>47 - Sorø Golfklub</v>
      </c>
      <c r="S2774">
        <f>Tabel1[[#This Row],[Fleks mænd]]+Tabel1[[#This Row],[Fleks damer]]</f>
        <v>123</v>
      </c>
      <c r="T2774">
        <f>Tabel1[[#This Row],[Junior drenge]]+Tabel1[[#This Row],[Junior piger]]+Tabel1[[#This Row],[Junior drenge uden banetill.]]+Tabel1[[#This Row],[Junior piger uden banetill.]]+Tabel1[[#This Row],[Senior mænd]]+Tabel1[[#This Row],[Senior damer]]</f>
        <v>819</v>
      </c>
      <c r="U2774">
        <f>Tabel1[[#This Row],[Junior drenge]]+Tabel1[[#This Row],[Junior piger]]+Tabel1[[#This Row],[Junior drenge uden banetill.]]+Tabel1[[#This Row],[Junior piger uden banetill.]]+Tabel1[[#This Row],[Fleks drenge]]+Tabel1[[#This Row],[Fleks piger]]</f>
        <v>52</v>
      </c>
      <c r="V2774">
        <f>Tabel1[[#This Row],[Senior mænd]]+Tabel1[[#This Row],[Senior damer]]</f>
        <v>767</v>
      </c>
      <c r="W2774">
        <f>Tabel1[[#This Row],[Langdist mænd]]+Tabel1[[#This Row],[Langdist damer]]</f>
        <v>2</v>
      </c>
      <c r="X2774">
        <f>Tabel1[[#This Row],[I alt]]</f>
        <v>944</v>
      </c>
      <c r="Y2774">
        <f>Tabel1[[#This Row],[Passive]]</f>
        <v>45</v>
      </c>
      <c r="Z2774">
        <f>Tabel1[[#This Row],[Total Aktive]]+Tabel1[[#This Row],[Total Passive]]</f>
        <v>989</v>
      </c>
    </row>
    <row r="2775" spans="1:26" x14ac:dyDescent="0.2">
      <c r="A2775">
        <v>2025</v>
      </c>
      <c r="B2775">
        <v>184</v>
      </c>
      <c r="C2775" t="s">
        <v>118</v>
      </c>
      <c r="D2775">
        <v>25</v>
      </c>
      <c r="E2775">
        <v>4</v>
      </c>
      <c r="F2775">
        <v>43</v>
      </c>
      <c r="G2775">
        <v>5</v>
      </c>
      <c r="H2775">
        <v>497</v>
      </c>
      <c r="I2775">
        <v>119</v>
      </c>
      <c r="J2775">
        <v>1</v>
      </c>
      <c r="K2775">
        <v>1</v>
      </c>
      <c r="L2775">
        <v>175</v>
      </c>
      <c r="M2775">
        <v>122</v>
      </c>
      <c r="N2775">
        <v>9</v>
      </c>
      <c r="O2775" s="11">
        <v>4</v>
      </c>
      <c r="P2775" s="12">
        <f t="shared" si="11"/>
        <v>1005</v>
      </c>
      <c r="Q2775" s="7">
        <v>10</v>
      </c>
      <c r="R2775" t="str">
        <f>_xlfn.CONCAT(Tabel1[[#This Row],[KlubNr]]," - ",Tabel1[[#This Row],[Klubnavn]])</f>
        <v>184 - Stensballegaard Golfklub</v>
      </c>
      <c r="S2775">
        <f>Tabel1[[#This Row],[Fleks mænd]]+Tabel1[[#This Row],[Fleks damer]]</f>
        <v>297</v>
      </c>
      <c r="T2775">
        <f>Tabel1[[#This Row],[Junior drenge]]+Tabel1[[#This Row],[Junior piger]]+Tabel1[[#This Row],[Junior drenge uden banetill.]]+Tabel1[[#This Row],[Junior piger uden banetill.]]+Tabel1[[#This Row],[Senior mænd]]+Tabel1[[#This Row],[Senior damer]]</f>
        <v>693</v>
      </c>
      <c r="U2775">
        <f>Tabel1[[#This Row],[Junior drenge]]+Tabel1[[#This Row],[Junior piger]]+Tabel1[[#This Row],[Junior drenge uden banetill.]]+Tabel1[[#This Row],[Junior piger uden banetill.]]+Tabel1[[#This Row],[Fleks drenge]]+Tabel1[[#This Row],[Fleks piger]]</f>
        <v>79</v>
      </c>
      <c r="V2775">
        <f>Tabel1[[#This Row],[Senior mænd]]+Tabel1[[#This Row],[Senior damer]]</f>
        <v>616</v>
      </c>
      <c r="W2775">
        <f>Tabel1[[#This Row],[Langdist mænd]]+Tabel1[[#This Row],[Langdist damer]]</f>
        <v>13</v>
      </c>
      <c r="X2775">
        <f>Tabel1[[#This Row],[I alt]]</f>
        <v>1005</v>
      </c>
      <c r="Y2775">
        <f>Tabel1[[#This Row],[Passive]]</f>
        <v>10</v>
      </c>
      <c r="Z2775">
        <f>Tabel1[[#This Row],[Total Aktive]]+Tabel1[[#This Row],[Total Passive]]</f>
        <v>1015</v>
      </c>
    </row>
    <row r="2776" spans="1:26" x14ac:dyDescent="0.2">
      <c r="A2776">
        <v>2025</v>
      </c>
      <c r="B2776">
        <v>23</v>
      </c>
      <c r="C2776" t="s">
        <v>236</v>
      </c>
      <c r="D2776">
        <v>31</v>
      </c>
      <c r="E2776">
        <v>13</v>
      </c>
      <c r="F2776">
        <v>0</v>
      </c>
      <c r="G2776">
        <v>0</v>
      </c>
      <c r="H2776">
        <v>313</v>
      </c>
      <c r="I2776">
        <v>108</v>
      </c>
      <c r="J2776">
        <v>0</v>
      </c>
      <c r="K2776">
        <v>0</v>
      </c>
      <c r="L2776">
        <v>9</v>
      </c>
      <c r="M2776">
        <v>4</v>
      </c>
      <c r="N2776">
        <v>5</v>
      </c>
      <c r="O2776" s="11">
        <v>0</v>
      </c>
      <c r="P2776" s="12">
        <f t="shared" si="11"/>
        <v>483</v>
      </c>
      <c r="Q2776" s="7">
        <v>26</v>
      </c>
      <c r="R2776" t="str">
        <f>_xlfn.CONCAT(Tabel1[[#This Row],[KlubNr]]," - ",Tabel1[[#This Row],[Klubnavn]])</f>
        <v>23 - Storstrømmen Gk</v>
      </c>
      <c r="S2776">
        <f>Tabel1[[#This Row],[Fleks mænd]]+Tabel1[[#This Row],[Fleks damer]]</f>
        <v>13</v>
      </c>
      <c r="T2776">
        <f>Tabel1[[#This Row],[Junior drenge]]+Tabel1[[#This Row],[Junior piger]]+Tabel1[[#This Row],[Junior drenge uden banetill.]]+Tabel1[[#This Row],[Junior piger uden banetill.]]+Tabel1[[#This Row],[Senior mænd]]+Tabel1[[#This Row],[Senior damer]]</f>
        <v>465</v>
      </c>
      <c r="U2776">
        <f>Tabel1[[#This Row],[Junior drenge]]+Tabel1[[#This Row],[Junior piger]]+Tabel1[[#This Row],[Junior drenge uden banetill.]]+Tabel1[[#This Row],[Junior piger uden banetill.]]+Tabel1[[#This Row],[Fleks drenge]]+Tabel1[[#This Row],[Fleks piger]]</f>
        <v>44</v>
      </c>
      <c r="V2776">
        <f>Tabel1[[#This Row],[Senior mænd]]+Tabel1[[#This Row],[Senior damer]]</f>
        <v>421</v>
      </c>
      <c r="W2776">
        <f>Tabel1[[#This Row],[Langdist mænd]]+Tabel1[[#This Row],[Langdist damer]]</f>
        <v>5</v>
      </c>
      <c r="X2776">
        <f>Tabel1[[#This Row],[I alt]]</f>
        <v>483</v>
      </c>
      <c r="Y2776">
        <f>Tabel1[[#This Row],[Passive]]</f>
        <v>26</v>
      </c>
      <c r="Z2776">
        <f>Tabel1[[#This Row],[Total Aktive]]+Tabel1[[#This Row],[Total Passive]]</f>
        <v>509</v>
      </c>
    </row>
    <row r="2777" spans="1:26" x14ac:dyDescent="0.2">
      <c r="A2777">
        <v>2025</v>
      </c>
      <c r="B2777">
        <v>123</v>
      </c>
      <c r="C2777" t="s">
        <v>30</v>
      </c>
      <c r="D2777">
        <v>19</v>
      </c>
      <c r="E2777">
        <v>9</v>
      </c>
      <c r="F2777">
        <v>3</v>
      </c>
      <c r="G2777">
        <v>2</v>
      </c>
      <c r="H2777">
        <v>426</v>
      </c>
      <c r="I2777">
        <v>189</v>
      </c>
      <c r="J2777">
        <v>0</v>
      </c>
      <c r="K2777">
        <v>0</v>
      </c>
      <c r="L2777">
        <v>25</v>
      </c>
      <c r="M2777">
        <v>18</v>
      </c>
      <c r="N2777">
        <v>8</v>
      </c>
      <c r="O2777" s="11">
        <v>5</v>
      </c>
      <c r="P2777" s="12">
        <f t="shared" si="11"/>
        <v>704</v>
      </c>
      <c r="Q2777" s="7">
        <v>23</v>
      </c>
      <c r="R2777" t="str">
        <f>_xlfn.CONCAT(Tabel1[[#This Row],[KlubNr]]," - ",Tabel1[[#This Row],[Klubnavn]])</f>
        <v>123 - Struer Golfklub</v>
      </c>
      <c r="S2777">
        <f>Tabel1[[#This Row],[Fleks mænd]]+Tabel1[[#This Row],[Fleks damer]]</f>
        <v>43</v>
      </c>
      <c r="T2777">
        <f>Tabel1[[#This Row],[Junior drenge]]+Tabel1[[#This Row],[Junior piger]]+Tabel1[[#This Row],[Junior drenge uden banetill.]]+Tabel1[[#This Row],[Junior piger uden banetill.]]+Tabel1[[#This Row],[Senior mænd]]+Tabel1[[#This Row],[Senior damer]]</f>
        <v>648</v>
      </c>
      <c r="U2777">
        <f>Tabel1[[#This Row],[Junior drenge]]+Tabel1[[#This Row],[Junior piger]]+Tabel1[[#This Row],[Junior drenge uden banetill.]]+Tabel1[[#This Row],[Junior piger uden banetill.]]+Tabel1[[#This Row],[Fleks drenge]]+Tabel1[[#This Row],[Fleks piger]]</f>
        <v>33</v>
      </c>
      <c r="V2777">
        <f>Tabel1[[#This Row],[Senior mænd]]+Tabel1[[#This Row],[Senior damer]]</f>
        <v>615</v>
      </c>
      <c r="W2777">
        <f>Tabel1[[#This Row],[Langdist mænd]]+Tabel1[[#This Row],[Langdist damer]]</f>
        <v>13</v>
      </c>
      <c r="X2777">
        <f>Tabel1[[#This Row],[I alt]]</f>
        <v>704</v>
      </c>
      <c r="Y2777">
        <f>Tabel1[[#This Row],[Passive]]</f>
        <v>23</v>
      </c>
      <c r="Z2777">
        <f>Tabel1[[#This Row],[Total Aktive]]+Tabel1[[#This Row],[Total Passive]]</f>
        <v>727</v>
      </c>
    </row>
    <row r="2778" spans="1:26" x14ac:dyDescent="0.2">
      <c r="A2778">
        <v>2025</v>
      </c>
      <c r="B2778">
        <v>21</v>
      </c>
      <c r="C2778" t="s">
        <v>78</v>
      </c>
      <c r="D2778">
        <v>67</v>
      </c>
      <c r="E2778">
        <v>6</v>
      </c>
      <c r="F2778">
        <v>24</v>
      </c>
      <c r="G2778">
        <v>7</v>
      </c>
      <c r="H2778">
        <v>629</v>
      </c>
      <c r="I2778">
        <v>175</v>
      </c>
      <c r="J2778">
        <v>0</v>
      </c>
      <c r="K2778">
        <v>0</v>
      </c>
      <c r="L2778">
        <v>174</v>
      </c>
      <c r="M2778">
        <v>142</v>
      </c>
      <c r="N2778">
        <v>12</v>
      </c>
      <c r="O2778" s="11">
        <v>1</v>
      </c>
      <c r="P2778" s="12">
        <f t="shared" si="11"/>
        <v>1237</v>
      </c>
      <c r="Q2778" s="7">
        <v>42</v>
      </c>
      <c r="R2778" t="str">
        <f>_xlfn.CONCAT(Tabel1[[#This Row],[KlubNr]]," - ",Tabel1[[#This Row],[Klubnavn]])</f>
        <v>21 - Svendborg Golf Klub</v>
      </c>
      <c r="S2778">
        <f>Tabel1[[#This Row],[Fleks mænd]]+Tabel1[[#This Row],[Fleks damer]]</f>
        <v>316</v>
      </c>
      <c r="T2778">
        <f>Tabel1[[#This Row],[Junior drenge]]+Tabel1[[#This Row],[Junior piger]]+Tabel1[[#This Row],[Junior drenge uden banetill.]]+Tabel1[[#This Row],[Junior piger uden banetill.]]+Tabel1[[#This Row],[Senior mænd]]+Tabel1[[#This Row],[Senior damer]]</f>
        <v>908</v>
      </c>
      <c r="U2778">
        <f>Tabel1[[#This Row],[Junior drenge]]+Tabel1[[#This Row],[Junior piger]]+Tabel1[[#This Row],[Junior drenge uden banetill.]]+Tabel1[[#This Row],[Junior piger uden banetill.]]+Tabel1[[#This Row],[Fleks drenge]]+Tabel1[[#This Row],[Fleks piger]]</f>
        <v>104</v>
      </c>
      <c r="V2778">
        <f>Tabel1[[#This Row],[Senior mænd]]+Tabel1[[#This Row],[Senior damer]]</f>
        <v>804</v>
      </c>
      <c r="W2778">
        <f>Tabel1[[#This Row],[Langdist mænd]]+Tabel1[[#This Row],[Langdist damer]]</f>
        <v>13</v>
      </c>
      <c r="X2778">
        <f>Tabel1[[#This Row],[I alt]]</f>
        <v>1237</v>
      </c>
      <c r="Y2778">
        <f>Tabel1[[#This Row],[Passive]]</f>
        <v>42</v>
      </c>
      <c r="Z2778">
        <f>Tabel1[[#This Row],[Total Aktive]]+Tabel1[[#This Row],[Total Passive]]</f>
        <v>1279</v>
      </c>
    </row>
    <row r="2779" spans="1:26" x14ac:dyDescent="0.2">
      <c r="A2779">
        <v>2025</v>
      </c>
      <c r="B2779">
        <v>42</v>
      </c>
      <c r="C2779" t="s">
        <v>72</v>
      </c>
      <c r="D2779">
        <v>36</v>
      </c>
      <c r="E2779">
        <v>5</v>
      </c>
      <c r="F2779">
        <v>4</v>
      </c>
      <c r="G2779">
        <v>0</v>
      </c>
      <c r="H2779">
        <v>494</v>
      </c>
      <c r="I2779">
        <v>139</v>
      </c>
      <c r="J2779">
        <v>0</v>
      </c>
      <c r="K2779">
        <v>0</v>
      </c>
      <c r="L2779">
        <v>73</v>
      </c>
      <c r="M2779">
        <v>19</v>
      </c>
      <c r="N2779">
        <v>0</v>
      </c>
      <c r="O2779" s="11">
        <v>0</v>
      </c>
      <c r="P2779" s="12">
        <f t="shared" si="11"/>
        <v>770</v>
      </c>
      <c r="Q2779" s="7">
        <v>47</v>
      </c>
      <c r="R2779" t="str">
        <f>_xlfn.CONCAT(Tabel1[[#This Row],[KlubNr]]," - ",Tabel1[[#This Row],[Klubnavn]])</f>
        <v>42 - Sydsjællands Golfklub Mogenstrup</v>
      </c>
      <c r="S2779">
        <f>Tabel1[[#This Row],[Fleks mænd]]+Tabel1[[#This Row],[Fleks damer]]</f>
        <v>92</v>
      </c>
      <c r="T2779">
        <f>Tabel1[[#This Row],[Junior drenge]]+Tabel1[[#This Row],[Junior piger]]+Tabel1[[#This Row],[Junior drenge uden banetill.]]+Tabel1[[#This Row],[Junior piger uden banetill.]]+Tabel1[[#This Row],[Senior mænd]]+Tabel1[[#This Row],[Senior damer]]</f>
        <v>678</v>
      </c>
      <c r="U2779">
        <f>Tabel1[[#This Row],[Junior drenge]]+Tabel1[[#This Row],[Junior piger]]+Tabel1[[#This Row],[Junior drenge uden banetill.]]+Tabel1[[#This Row],[Junior piger uden banetill.]]+Tabel1[[#This Row],[Fleks drenge]]+Tabel1[[#This Row],[Fleks piger]]</f>
        <v>45</v>
      </c>
      <c r="V2779">
        <f>Tabel1[[#This Row],[Senior mænd]]+Tabel1[[#This Row],[Senior damer]]</f>
        <v>633</v>
      </c>
      <c r="W2779">
        <f>Tabel1[[#This Row],[Langdist mænd]]+Tabel1[[#This Row],[Langdist damer]]</f>
        <v>0</v>
      </c>
      <c r="X2779">
        <f>Tabel1[[#This Row],[I alt]]</f>
        <v>770</v>
      </c>
      <c r="Y2779">
        <f>Tabel1[[#This Row],[Passive]]</f>
        <v>47</v>
      </c>
      <c r="Z2779">
        <f>Tabel1[[#This Row],[Total Aktive]]+Tabel1[[#This Row],[Total Passive]]</f>
        <v>817</v>
      </c>
    </row>
    <row r="2780" spans="1:26" x14ac:dyDescent="0.2">
      <c r="A2780">
        <v>2025</v>
      </c>
      <c r="B2780">
        <v>183</v>
      </c>
      <c r="C2780" t="s">
        <v>178</v>
      </c>
      <c r="D2780">
        <v>6</v>
      </c>
      <c r="E2780">
        <v>0</v>
      </c>
      <c r="F2780">
        <v>0</v>
      </c>
      <c r="G2780">
        <v>0</v>
      </c>
      <c r="H2780">
        <v>213</v>
      </c>
      <c r="I2780">
        <v>92</v>
      </c>
      <c r="J2780">
        <v>0</v>
      </c>
      <c r="K2780">
        <v>0</v>
      </c>
      <c r="L2780">
        <v>11</v>
      </c>
      <c r="M2780">
        <v>8</v>
      </c>
      <c r="N2780">
        <v>13</v>
      </c>
      <c r="O2780" s="11">
        <v>8</v>
      </c>
      <c r="P2780" s="12">
        <f t="shared" si="11"/>
        <v>351</v>
      </c>
      <c r="Q2780" s="7">
        <v>14</v>
      </c>
      <c r="R2780" t="str">
        <f>_xlfn.CONCAT(Tabel1[[#This Row],[KlubNr]]," - ",Tabel1[[#This Row],[Klubnavn]])</f>
        <v>183 - Sydthy Golfklub</v>
      </c>
      <c r="S2780">
        <f>Tabel1[[#This Row],[Fleks mænd]]+Tabel1[[#This Row],[Fleks damer]]</f>
        <v>19</v>
      </c>
      <c r="T2780">
        <f>Tabel1[[#This Row],[Junior drenge]]+Tabel1[[#This Row],[Junior piger]]+Tabel1[[#This Row],[Junior drenge uden banetill.]]+Tabel1[[#This Row],[Junior piger uden banetill.]]+Tabel1[[#This Row],[Senior mænd]]+Tabel1[[#This Row],[Senior damer]]</f>
        <v>311</v>
      </c>
      <c r="U2780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780">
        <f>Tabel1[[#This Row],[Senior mænd]]+Tabel1[[#This Row],[Senior damer]]</f>
        <v>305</v>
      </c>
      <c r="W2780">
        <f>Tabel1[[#This Row],[Langdist mænd]]+Tabel1[[#This Row],[Langdist damer]]</f>
        <v>21</v>
      </c>
      <c r="X2780">
        <f>Tabel1[[#This Row],[I alt]]</f>
        <v>351</v>
      </c>
      <c r="Y2780">
        <f>Tabel1[[#This Row],[Passive]]</f>
        <v>14</v>
      </c>
      <c r="Z2780">
        <f>Tabel1[[#This Row],[Total Aktive]]+Tabel1[[#This Row],[Total Passive]]</f>
        <v>365</v>
      </c>
    </row>
    <row r="2781" spans="1:26" x14ac:dyDescent="0.2">
      <c r="A2781">
        <v>2025</v>
      </c>
      <c r="B2781">
        <v>71</v>
      </c>
      <c r="C2781" t="s">
        <v>138</v>
      </c>
      <c r="D2781">
        <v>18</v>
      </c>
      <c r="E2781">
        <v>2</v>
      </c>
      <c r="F2781">
        <v>4</v>
      </c>
      <c r="G2781">
        <v>0</v>
      </c>
      <c r="H2781">
        <v>328</v>
      </c>
      <c r="I2781">
        <v>162</v>
      </c>
      <c r="J2781">
        <v>0</v>
      </c>
      <c r="K2781">
        <v>0</v>
      </c>
      <c r="L2781">
        <v>39</v>
      </c>
      <c r="M2781">
        <v>15</v>
      </c>
      <c r="N2781">
        <v>9</v>
      </c>
      <c r="O2781" s="11">
        <v>7</v>
      </c>
      <c r="P2781" s="12">
        <f t="shared" si="11"/>
        <v>584</v>
      </c>
      <c r="Q2781" s="7">
        <v>10</v>
      </c>
      <c r="R2781" t="str">
        <f>_xlfn.CONCAT(Tabel1[[#This Row],[KlubNr]]," - ",Tabel1[[#This Row],[Klubnavn]])</f>
        <v>71 - Sæby Golfklub</v>
      </c>
      <c r="S2781">
        <f>Tabel1[[#This Row],[Fleks mænd]]+Tabel1[[#This Row],[Fleks damer]]</f>
        <v>54</v>
      </c>
      <c r="T2781">
        <f>Tabel1[[#This Row],[Junior drenge]]+Tabel1[[#This Row],[Junior piger]]+Tabel1[[#This Row],[Junior drenge uden banetill.]]+Tabel1[[#This Row],[Junior piger uden banetill.]]+Tabel1[[#This Row],[Senior mænd]]+Tabel1[[#This Row],[Senior damer]]</f>
        <v>514</v>
      </c>
      <c r="U2781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781">
        <f>Tabel1[[#This Row],[Senior mænd]]+Tabel1[[#This Row],[Senior damer]]</f>
        <v>490</v>
      </c>
      <c r="W2781">
        <f>Tabel1[[#This Row],[Langdist mænd]]+Tabel1[[#This Row],[Langdist damer]]</f>
        <v>16</v>
      </c>
      <c r="X2781">
        <f>Tabel1[[#This Row],[I alt]]</f>
        <v>584</v>
      </c>
      <c r="Y2781">
        <f>Tabel1[[#This Row],[Passive]]</f>
        <v>10</v>
      </c>
      <c r="Z2781">
        <f>Tabel1[[#This Row],[Total Aktive]]+Tabel1[[#This Row],[Total Passive]]</f>
        <v>594</v>
      </c>
    </row>
    <row r="2782" spans="1:26" x14ac:dyDescent="0.2">
      <c r="A2782">
        <v>2025</v>
      </c>
      <c r="B2782">
        <v>905</v>
      </c>
      <c r="C2782" t="s">
        <v>185</v>
      </c>
      <c r="D2782">
        <v>9</v>
      </c>
      <c r="E2782">
        <v>0</v>
      </c>
      <c r="F2782">
        <v>0</v>
      </c>
      <c r="G2782">
        <v>0</v>
      </c>
      <c r="H2782">
        <v>237</v>
      </c>
      <c r="I2782">
        <v>60</v>
      </c>
      <c r="J2782">
        <v>0</v>
      </c>
      <c r="K2782">
        <v>0</v>
      </c>
      <c r="L2782">
        <v>35</v>
      </c>
      <c r="M2782">
        <v>14</v>
      </c>
      <c r="N2782">
        <v>7</v>
      </c>
      <c r="O2782" s="11">
        <v>2</v>
      </c>
      <c r="P2782" s="12">
        <f t="shared" si="11"/>
        <v>364</v>
      </c>
      <c r="Q2782" s="7">
        <v>5</v>
      </c>
      <c r="R2782" t="str">
        <f>_xlfn.CONCAT(Tabel1[[#This Row],[KlubNr]]," - ",Tabel1[[#This Row],[Klubnavn]])</f>
        <v>905 - Søhøjlandet Golf Resort P/S</v>
      </c>
      <c r="S2782">
        <f>Tabel1[[#This Row],[Fleks mænd]]+Tabel1[[#This Row],[Fleks damer]]</f>
        <v>49</v>
      </c>
      <c r="T2782">
        <f>Tabel1[[#This Row],[Junior drenge]]+Tabel1[[#This Row],[Junior piger]]+Tabel1[[#This Row],[Junior drenge uden banetill.]]+Tabel1[[#This Row],[Junior piger uden banetill.]]+Tabel1[[#This Row],[Senior mænd]]+Tabel1[[#This Row],[Senior damer]]</f>
        <v>306</v>
      </c>
      <c r="U2782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782">
        <f>Tabel1[[#This Row],[Senior mænd]]+Tabel1[[#This Row],[Senior damer]]</f>
        <v>297</v>
      </c>
      <c r="W2782">
        <f>Tabel1[[#This Row],[Langdist mænd]]+Tabel1[[#This Row],[Langdist damer]]</f>
        <v>9</v>
      </c>
      <c r="X2782">
        <f>Tabel1[[#This Row],[I alt]]</f>
        <v>364</v>
      </c>
      <c r="Y2782">
        <f>Tabel1[[#This Row],[Passive]]</f>
        <v>5</v>
      </c>
      <c r="Z2782">
        <f>Tabel1[[#This Row],[Total Aktive]]+Tabel1[[#This Row],[Total Passive]]</f>
        <v>369</v>
      </c>
    </row>
    <row r="2783" spans="1:26" x14ac:dyDescent="0.2">
      <c r="A2783">
        <v>2025</v>
      </c>
      <c r="B2783">
        <v>37</v>
      </c>
      <c r="C2783" t="s">
        <v>37</v>
      </c>
      <c r="D2783">
        <v>111</v>
      </c>
      <c r="E2783">
        <v>33</v>
      </c>
      <c r="F2783">
        <v>50</v>
      </c>
      <c r="G2783">
        <v>15</v>
      </c>
      <c r="H2783">
        <v>724</v>
      </c>
      <c r="I2783">
        <v>306</v>
      </c>
      <c r="J2783">
        <v>2</v>
      </c>
      <c r="K2783">
        <v>0</v>
      </c>
      <c r="L2783">
        <v>334</v>
      </c>
      <c r="M2783">
        <v>201</v>
      </c>
      <c r="N2783">
        <v>0</v>
      </c>
      <c r="O2783" s="11">
        <v>0</v>
      </c>
      <c r="P2783" s="12">
        <f t="shared" si="11"/>
        <v>1776</v>
      </c>
      <c r="Q2783" s="7">
        <v>40</v>
      </c>
      <c r="R2783" t="str">
        <f>_xlfn.CONCAT(Tabel1[[#This Row],[KlubNr]]," - ",Tabel1[[#This Row],[Klubnavn]])</f>
        <v>37 - Søllerød Golfklub</v>
      </c>
      <c r="S2783">
        <f>Tabel1[[#This Row],[Fleks mænd]]+Tabel1[[#This Row],[Fleks damer]]</f>
        <v>535</v>
      </c>
      <c r="T2783">
        <f>Tabel1[[#This Row],[Junior drenge]]+Tabel1[[#This Row],[Junior piger]]+Tabel1[[#This Row],[Junior drenge uden banetill.]]+Tabel1[[#This Row],[Junior piger uden banetill.]]+Tabel1[[#This Row],[Senior mænd]]+Tabel1[[#This Row],[Senior damer]]</f>
        <v>1239</v>
      </c>
      <c r="U2783">
        <f>Tabel1[[#This Row],[Junior drenge]]+Tabel1[[#This Row],[Junior piger]]+Tabel1[[#This Row],[Junior drenge uden banetill.]]+Tabel1[[#This Row],[Junior piger uden banetill.]]+Tabel1[[#This Row],[Fleks drenge]]+Tabel1[[#This Row],[Fleks piger]]</f>
        <v>211</v>
      </c>
      <c r="V2783">
        <f>Tabel1[[#This Row],[Senior mænd]]+Tabel1[[#This Row],[Senior damer]]</f>
        <v>1030</v>
      </c>
      <c r="W2783">
        <f>Tabel1[[#This Row],[Langdist mænd]]+Tabel1[[#This Row],[Langdist damer]]</f>
        <v>0</v>
      </c>
      <c r="X2783">
        <f>Tabel1[[#This Row],[I alt]]</f>
        <v>1776</v>
      </c>
      <c r="Y2783">
        <f>Tabel1[[#This Row],[Passive]]</f>
        <v>40</v>
      </c>
      <c r="Z2783">
        <f>Tabel1[[#This Row],[Total Aktive]]+Tabel1[[#This Row],[Total Passive]]</f>
        <v>1816</v>
      </c>
    </row>
    <row r="2784" spans="1:26" x14ac:dyDescent="0.2">
      <c r="A2784">
        <v>2025</v>
      </c>
      <c r="B2784">
        <v>906</v>
      </c>
      <c r="C2784" t="s">
        <v>213</v>
      </c>
      <c r="D2784">
        <v>2</v>
      </c>
      <c r="E2784">
        <v>0</v>
      </c>
      <c r="F2784">
        <v>0</v>
      </c>
      <c r="G2784">
        <v>0</v>
      </c>
      <c r="H2784">
        <v>101</v>
      </c>
      <c r="I2784">
        <v>35</v>
      </c>
      <c r="J2784">
        <v>0</v>
      </c>
      <c r="K2784">
        <v>0</v>
      </c>
      <c r="L2784">
        <v>31</v>
      </c>
      <c r="M2784">
        <v>6</v>
      </c>
      <c r="N2784">
        <v>3</v>
      </c>
      <c r="O2784" s="11">
        <v>2</v>
      </c>
      <c r="P2784" s="12">
        <f t="shared" si="11"/>
        <v>180</v>
      </c>
      <c r="Q2784" s="7">
        <v>0</v>
      </c>
      <c r="R2784" t="str">
        <f>_xlfn.CONCAT(Tabel1[[#This Row],[KlubNr]]," - ",Tabel1[[#This Row],[Klubnavn]])</f>
        <v>906 - Sølykke Golf</v>
      </c>
      <c r="S2784">
        <f>Tabel1[[#This Row],[Fleks mænd]]+Tabel1[[#This Row],[Fleks damer]]</f>
        <v>37</v>
      </c>
      <c r="T2784">
        <f>Tabel1[[#This Row],[Junior drenge]]+Tabel1[[#This Row],[Junior piger]]+Tabel1[[#This Row],[Junior drenge uden banetill.]]+Tabel1[[#This Row],[Junior piger uden banetill.]]+Tabel1[[#This Row],[Senior mænd]]+Tabel1[[#This Row],[Senior damer]]</f>
        <v>138</v>
      </c>
      <c r="U2784">
        <f>Tabel1[[#This Row],[Junior drenge]]+Tabel1[[#This Row],[Junior piger]]+Tabel1[[#This Row],[Junior drenge uden banetill.]]+Tabel1[[#This Row],[Junior piger uden banetill.]]+Tabel1[[#This Row],[Fleks drenge]]+Tabel1[[#This Row],[Fleks piger]]</f>
        <v>2</v>
      </c>
      <c r="V2784">
        <f>Tabel1[[#This Row],[Senior mænd]]+Tabel1[[#This Row],[Senior damer]]</f>
        <v>136</v>
      </c>
      <c r="W2784">
        <f>Tabel1[[#This Row],[Langdist mænd]]+Tabel1[[#This Row],[Langdist damer]]</f>
        <v>5</v>
      </c>
      <c r="X2784">
        <f>Tabel1[[#This Row],[I alt]]</f>
        <v>180</v>
      </c>
      <c r="Y2784">
        <f>Tabel1[[#This Row],[Passive]]</f>
        <v>0</v>
      </c>
      <c r="Z2784">
        <f>Tabel1[[#This Row],[Total Aktive]]+Tabel1[[#This Row],[Total Passive]]</f>
        <v>180</v>
      </c>
    </row>
    <row r="2785" spans="1:26" x14ac:dyDescent="0.2">
      <c r="A2785">
        <v>2025</v>
      </c>
      <c r="B2785">
        <v>51</v>
      </c>
      <c r="C2785" t="s">
        <v>96</v>
      </c>
      <c r="D2785">
        <v>22</v>
      </c>
      <c r="E2785">
        <v>4</v>
      </c>
      <c r="F2785">
        <v>36</v>
      </c>
      <c r="G2785">
        <v>2</v>
      </c>
      <c r="H2785">
        <v>478</v>
      </c>
      <c r="I2785">
        <v>189</v>
      </c>
      <c r="J2785">
        <v>0</v>
      </c>
      <c r="K2785">
        <v>1</v>
      </c>
      <c r="L2785">
        <v>106</v>
      </c>
      <c r="M2785">
        <v>40</v>
      </c>
      <c r="N2785">
        <v>5</v>
      </c>
      <c r="O2785" s="11">
        <v>0</v>
      </c>
      <c r="P2785" s="12">
        <f t="shared" si="11"/>
        <v>883</v>
      </c>
      <c r="Q2785" s="7">
        <v>58</v>
      </c>
      <c r="R2785" t="str">
        <f>_xlfn.CONCAT(Tabel1[[#This Row],[KlubNr]]," - ",Tabel1[[#This Row],[Klubnavn]])</f>
        <v>51 - Sønderborg Golfklub</v>
      </c>
      <c r="S2785">
        <f>Tabel1[[#This Row],[Fleks mænd]]+Tabel1[[#This Row],[Fleks damer]]</f>
        <v>146</v>
      </c>
      <c r="T2785">
        <f>Tabel1[[#This Row],[Junior drenge]]+Tabel1[[#This Row],[Junior piger]]+Tabel1[[#This Row],[Junior drenge uden banetill.]]+Tabel1[[#This Row],[Junior piger uden banetill.]]+Tabel1[[#This Row],[Senior mænd]]+Tabel1[[#This Row],[Senior damer]]</f>
        <v>731</v>
      </c>
      <c r="U2785">
        <f>Tabel1[[#This Row],[Junior drenge]]+Tabel1[[#This Row],[Junior piger]]+Tabel1[[#This Row],[Junior drenge uden banetill.]]+Tabel1[[#This Row],[Junior piger uden banetill.]]+Tabel1[[#This Row],[Fleks drenge]]+Tabel1[[#This Row],[Fleks piger]]</f>
        <v>65</v>
      </c>
      <c r="V2785">
        <f>Tabel1[[#This Row],[Senior mænd]]+Tabel1[[#This Row],[Senior damer]]</f>
        <v>667</v>
      </c>
      <c r="W2785">
        <f>Tabel1[[#This Row],[Langdist mænd]]+Tabel1[[#This Row],[Langdist damer]]</f>
        <v>5</v>
      </c>
      <c r="X2785">
        <f>Tabel1[[#This Row],[I alt]]</f>
        <v>883</v>
      </c>
      <c r="Y2785">
        <f>Tabel1[[#This Row],[Passive]]</f>
        <v>58</v>
      </c>
      <c r="Z2785">
        <f>Tabel1[[#This Row],[Total Aktive]]+Tabel1[[#This Row],[Total Passive]]</f>
        <v>941</v>
      </c>
    </row>
    <row r="2786" spans="1:26" x14ac:dyDescent="0.2">
      <c r="A2786">
        <v>2025</v>
      </c>
      <c r="B2786">
        <v>22</v>
      </c>
      <c r="C2786" t="s">
        <v>89</v>
      </c>
      <c r="D2786">
        <v>23</v>
      </c>
      <c r="E2786">
        <v>6</v>
      </c>
      <c r="F2786">
        <v>10</v>
      </c>
      <c r="G2786">
        <v>3</v>
      </c>
      <c r="H2786">
        <v>429</v>
      </c>
      <c r="I2786">
        <v>257</v>
      </c>
      <c r="J2786">
        <v>1</v>
      </c>
      <c r="K2786">
        <v>0</v>
      </c>
      <c r="L2786">
        <v>132</v>
      </c>
      <c r="M2786">
        <v>63</v>
      </c>
      <c r="N2786">
        <v>20</v>
      </c>
      <c r="O2786" s="11">
        <v>5</v>
      </c>
      <c r="P2786" s="12">
        <f t="shared" si="11"/>
        <v>949</v>
      </c>
      <c r="Q2786" s="7">
        <v>87</v>
      </c>
      <c r="R2786" t="str">
        <f>_xlfn.CONCAT(Tabel1[[#This Row],[KlubNr]]," - ",Tabel1[[#This Row],[Klubnavn]])</f>
        <v>22 - Sønderjyllands Golfklub</v>
      </c>
      <c r="S2786">
        <f>Tabel1[[#This Row],[Fleks mænd]]+Tabel1[[#This Row],[Fleks damer]]</f>
        <v>195</v>
      </c>
      <c r="T2786">
        <f>Tabel1[[#This Row],[Junior drenge]]+Tabel1[[#This Row],[Junior piger]]+Tabel1[[#This Row],[Junior drenge uden banetill.]]+Tabel1[[#This Row],[Junior piger uden banetill.]]+Tabel1[[#This Row],[Senior mænd]]+Tabel1[[#This Row],[Senior damer]]</f>
        <v>728</v>
      </c>
      <c r="U2786">
        <f>Tabel1[[#This Row],[Junior drenge]]+Tabel1[[#This Row],[Junior piger]]+Tabel1[[#This Row],[Junior drenge uden banetill.]]+Tabel1[[#This Row],[Junior piger uden banetill.]]+Tabel1[[#This Row],[Fleks drenge]]+Tabel1[[#This Row],[Fleks piger]]</f>
        <v>43</v>
      </c>
      <c r="V2786">
        <f>Tabel1[[#This Row],[Senior mænd]]+Tabel1[[#This Row],[Senior damer]]</f>
        <v>686</v>
      </c>
      <c r="W2786">
        <f>Tabel1[[#This Row],[Langdist mænd]]+Tabel1[[#This Row],[Langdist damer]]</f>
        <v>25</v>
      </c>
      <c r="X2786">
        <f>Tabel1[[#This Row],[I alt]]</f>
        <v>949</v>
      </c>
      <c r="Y2786">
        <f>Tabel1[[#This Row],[Passive]]</f>
        <v>87</v>
      </c>
      <c r="Z2786">
        <f>Tabel1[[#This Row],[Total Aktive]]+Tabel1[[#This Row],[Total Passive]]</f>
        <v>1036</v>
      </c>
    </row>
    <row r="2787" spans="1:26" x14ac:dyDescent="0.2">
      <c r="A2787">
        <v>2025</v>
      </c>
      <c r="B2787">
        <v>87</v>
      </c>
      <c r="C2787" t="s">
        <v>110</v>
      </c>
      <c r="D2787">
        <v>20</v>
      </c>
      <c r="E2787">
        <v>1</v>
      </c>
      <c r="F2787">
        <v>20</v>
      </c>
      <c r="G2787">
        <v>5</v>
      </c>
      <c r="H2787">
        <v>606</v>
      </c>
      <c r="I2787">
        <v>152</v>
      </c>
      <c r="J2787">
        <v>0</v>
      </c>
      <c r="K2787">
        <v>0</v>
      </c>
      <c r="L2787">
        <v>58</v>
      </c>
      <c r="M2787">
        <v>18</v>
      </c>
      <c r="N2787">
        <v>7</v>
      </c>
      <c r="O2787" s="11">
        <v>3</v>
      </c>
      <c r="P2787" s="12">
        <f t="shared" si="11"/>
        <v>890</v>
      </c>
      <c r="Q2787" s="7">
        <v>29</v>
      </c>
      <c r="R2787" t="str">
        <f>_xlfn.CONCAT(Tabel1[[#This Row],[KlubNr]]," - ",Tabel1[[#This Row],[Klubnavn]])</f>
        <v>87 - Tange Sø Golfklub</v>
      </c>
      <c r="S2787">
        <f>Tabel1[[#This Row],[Fleks mænd]]+Tabel1[[#This Row],[Fleks damer]]</f>
        <v>76</v>
      </c>
      <c r="T2787">
        <f>Tabel1[[#This Row],[Junior drenge]]+Tabel1[[#This Row],[Junior piger]]+Tabel1[[#This Row],[Junior drenge uden banetill.]]+Tabel1[[#This Row],[Junior piger uden banetill.]]+Tabel1[[#This Row],[Senior mænd]]+Tabel1[[#This Row],[Senior damer]]</f>
        <v>804</v>
      </c>
      <c r="U2787">
        <f>Tabel1[[#This Row],[Junior drenge]]+Tabel1[[#This Row],[Junior piger]]+Tabel1[[#This Row],[Junior drenge uden banetill.]]+Tabel1[[#This Row],[Junior piger uden banetill.]]+Tabel1[[#This Row],[Fleks drenge]]+Tabel1[[#This Row],[Fleks piger]]</f>
        <v>46</v>
      </c>
      <c r="V2787">
        <f>Tabel1[[#This Row],[Senior mænd]]+Tabel1[[#This Row],[Senior damer]]</f>
        <v>758</v>
      </c>
      <c r="W2787">
        <f>Tabel1[[#This Row],[Langdist mænd]]+Tabel1[[#This Row],[Langdist damer]]</f>
        <v>10</v>
      </c>
      <c r="X2787">
        <f>Tabel1[[#This Row],[I alt]]</f>
        <v>890</v>
      </c>
      <c r="Y2787">
        <f>Tabel1[[#This Row],[Passive]]</f>
        <v>29</v>
      </c>
      <c r="Z2787">
        <f>Tabel1[[#This Row],[Total Aktive]]+Tabel1[[#This Row],[Total Passive]]</f>
        <v>919</v>
      </c>
    </row>
    <row r="2788" spans="1:26" x14ac:dyDescent="0.2">
      <c r="A2788">
        <v>2025</v>
      </c>
      <c r="B2788">
        <v>188</v>
      </c>
      <c r="C2788" t="s">
        <v>191</v>
      </c>
      <c r="D2788">
        <v>64</v>
      </c>
      <c r="E2788">
        <v>6</v>
      </c>
      <c r="F2788">
        <v>17</v>
      </c>
      <c r="G2788">
        <v>11</v>
      </c>
      <c r="H2788">
        <v>849</v>
      </c>
      <c r="I2788">
        <v>203</v>
      </c>
      <c r="J2788">
        <v>0</v>
      </c>
      <c r="K2788">
        <v>0</v>
      </c>
      <c r="L2788">
        <v>0</v>
      </c>
      <c r="M2788">
        <v>0</v>
      </c>
      <c r="N2788">
        <v>1</v>
      </c>
      <c r="O2788" s="11">
        <v>1</v>
      </c>
      <c r="P2788" s="12">
        <f t="shared" si="11"/>
        <v>1152</v>
      </c>
      <c r="Q2788" s="7">
        <v>46</v>
      </c>
      <c r="R2788" t="str">
        <f>_xlfn.CONCAT(Tabel1[[#This Row],[KlubNr]]," - ",Tabel1[[#This Row],[Klubnavn]])</f>
        <v>188 - The Scandinavian Golf Club</v>
      </c>
      <c r="S2788">
        <f>Tabel1[[#This Row],[Fleks mænd]]+Tabel1[[#This Row],[Fleks damer]]</f>
        <v>0</v>
      </c>
      <c r="T2788">
        <f>Tabel1[[#This Row],[Junior drenge]]+Tabel1[[#This Row],[Junior piger]]+Tabel1[[#This Row],[Junior drenge uden banetill.]]+Tabel1[[#This Row],[Junior piger uden banetill.]]+Tabel1[[#This Row],[Senior mænd]]+Tabel1[[#This Row],[Senior damer]]</f>
        <v>1150</v>
      </c>
      <c r="U2788">
        <f>Tabel1[[#This Row],[Junior drenge]]+Tabel1[[#This Row],[Junior piger]]+Tabel1[[#This Row],[Junior drenge uden banetill.]]+Tabel1[[#This Row],[Junior piger uden banetill.]]+Tabel1[[#This Row],[Fleks drenge]]+Tabel1[[#This Row],[Fleks piger]]</f>
        <v>98</v>
      </c>
      <c r="V2788">
        <f>Tabel1[[#This Row],[Senior mænd]]+Tabel1[[#This Row],[Senior damer]]</f>
        <v>1052</v>
      </c>
      <c r="W2788">
        <f>Tabel1[[#This Row],[Langdist mænd]]+Tabel1[[#This Row],[Langdist damer]]</f>
        <v>2</v>
      </c>
      <c r="X2788">
        <f>Tabel1[[#This Row],[I alt]]</f>
        <v>1152</v>
      </c>
      <c r="Y2788">
        <f>Tabel1[[#This Row],[Passive]]</f>
        <v>46</v>
      </c>
      <c r="Z2788">
        <f>Tabel1[[#This Row],[Total Aktive]]+Tabel1[[#This Row],[Total Passive]]</f>
        <v>1198</v>
      </c>
    </row>
    <row r="2789" spans="1:26" x14ac:dyDescent="0.2">
      <c r="A2789">
        <v>2025</v>
      </c>
      <c r="B2789">
        <v>173</v>
      </c>
      <c r="C2789" t="s">
        <v>168</v>
      </c>
      <c r="D2789">
        <v>5</v>
      </c>
      <c r="E2789">
        <v>2</v>
      </c>
      <c r="F2789">
        <v>1</v>
      </c>
      <c r="G2789">
        <v>2</v>
      </c>
      <c r="H2789">
        <v>297</v>
      </c>
      <c r="I2789">
        <v>125</v>
      </c>
      <c r="J2789">
        <v>0</v>
      </c>
      <c r="K2789">
        <v>0</v>
      </c>
      <c r="L2789">
        <v>13</v>
      </c>
      <c r="M2789">
        <v>5</v>
      </c>
      <c r="N2789">
        <v>13</v>
      </c>
      <c r="O2789" s="11">
        <v>3</v>
      </c>
      <c r="P2789" s="12">
        <f t="shared" si="11"/>
        <v>466</v>
      </c>
      <c r="Q2789" s="7">
        <v>11</v>
      </c>
      <c r="R2789" t="str">
        <f>_xlfn.CONCAT(Tabel1[[#This Row],[KlubNr]]," - ",Tabel1[[#This Row],[Klubnavn]])</f>
        <v>173 - Tollundgaard Golfklub</v>
      </c>
      <c r="S2789">
        <f>Tabel1[[#This Row],[Fleks mænd]]+Tabel1[[#This Row],[Fleks damer]]</f>
        <v>18</v>
      </c>
      <c r="T2789">
        <f>Tabel1[[#This Row],[Junior drenge]]+Tabel1[[#This Row],[Junior piger]]+Tabel1[[#This Row],[Junior drenge uden banetill.]]+Tabel1[[#This Row],[Junior piger uden banetill.]]+Tabel1[[#This Row],[Senior mænd]]+Tabel1[[#This Row],[Senior damer]]</f>
        <v>432</v>
      </c>
      <c r="U2789">
        <f>Tabel1[[#This Row],[Junior drenge]]+Tabel1[[#This Row],[Junior piger]]+Tabel1[[#This Row],[Junior drenge uden banetill.]]+Tabel1[[#This Row],[Junior piger uden banetill.]]+Tabel1[[#This Row],[Fleks drenge]]+Tabel1[[#This Row],[Fleks piger]]</f>
        <v>10</v>
      </c>
      <c r="V2789">
        <f>Tabel1[[#This Row],[Senior mænd]]+Tabel1[[#This Row],[Senior damer]]</f>
        <v>422</v>
      </c>
      <c r="W2789">
        <f>Tabel1[[#This Row],[Langdist mænd]]+Tabel1[[#This Row],[Langdist damer]]</f>
        <v>16</v>
      </c>
      <c r="X2789">
        <f>Tabel1[[#This Row],[I alt]]</f>
        <v>466</v>
      </c>
      <c r="Y2789">
        <f>Tabel1[[#This Row],[Passive]]</f>
        <v>11</v>
      </c>
      <c r="Z2789">
        <f>Tabel1[[#This Row],[Total Aktive]]+Tabel1[[#This Row],[Total Passive]]</f>
        <v>477</v>
      </c>
    </row>
    <row r="2790" spans="1:26" x14ac:dyDescent="0.2">
      <c r="A2790">
        <v>2025</v>
      </c>
      <c r="B2790">
        <v>97</v>
      </c>
      <c r="C2790" t="s">
        <v>65</v>
      </c>
      <c r="D2790">
        <v>39</v>
      </c>
      <c r="E2790">
        <v>9</v>
      </c>
      <c r="F2790">
        <v>10</v>
      </c>
      <c r="G2790">
        <v>0</v>
      </c>
      <c r="H2790">
        <v>584</v>
      </c>
      <c r="I2790">
        <v>218</v>
      </c>
      <c r="J2790">
        <v>0</v>
      </c>
      <c r="K2790">
        <v>0</v>
      </c>
      <c r="L2790">
        <v>205</v>
      </c>
      <c r="M2790">
        <v>127</v>
      </c>
      <c r="N2790">
        <v>10</v>
      </c>
      <c r="O2790" s="11">
        <v>4</v>
      </c>
      <c r="P2790" s="12">
        <f t="shared" si="11"/>
        <v>1206</v>
      </c>
      <c r="Q2790" s="7">
        <v>74</v>
      </c>
      <c r="R2790" t="str">
        <f>_xlfn.CONCAT(Tabel1[[#This Row],[KlubNr]]," - ",Tabel1[[#This Row],[Klubnavn]])</f>
        <v>97 - Trehøje Golfklub</v>
      </c>
      <c r="S2790">
        <f>Tabel1[[#This Row],[Fleks mænd]]+Tabel1[[#This Row],[Fleks damer]]</f>
        <v>332</v>
      </c>
      <c r="T2790">
        <f>Tabel1[[#This Row],[Junior drenge]]+Tabel1[[#This Row],[Junior piger]]+Tabel1[[#This Row],[Junior drenge uden banetill.]]+Tabel1[[#This Row],[Junior piger uden banetill.]]+Tabel1[[#This Row],[Senior mænd]]+Tabel1[[#This Row],[Senior damer]]</f>
        <v>860</v>
      </c>
      <c r="U2790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2790">
        <f>Tabel1[[#This Row],[Senior mænd]]+Tabel1[[#This Row],[Senior damer]]</f>
        <v>802</v>
      </c>
      <c r="W2790">
        <f>Tabel1[[#This Row],[Langdist mænd]]+Tabel1[[#This Row],[Langdist damer]]</f>
        <v>14</v>
      </c>
      <c r="X2790">
        <f>Tabel1[[#This Row],[I alt]]</f>
        <v>1206</v>
      </c>
      <c r="Y2790">
        <f>Tabel1[[#This Row],[Passive]]</f>
        <v>74</v>
      </c>
      <c r="Z2790">
        <f>Tabel1[[#This Row],[Total Aktive]]+Tabel1[[#This Row],[Total Passive]]</f>
        <v>1280</v>
      </c>
    </row>
    <row r="2791" spans="1:26" x14ac:dyDescent="0.2">
      <c r="A2791">
        <v>2025</v>
      </c>
      <c r="B2791">
        <v>152</v>
      </c>
      <c r="C2791" t="s">
        <v>108</v>
      </c>
      <c r="D2791">
        <v>60</v>
      </c>
      <c r="E2791">
        <v>3</v>
      </c>
      <c r="F2791">
        <v>0</v>
      </c>
      <c r="G2791">
        <v>0</v>
      </c>
      <c r="H2791">
        <v>644</v>
      </c>
      <c r="I2791">
        <v>151</v>
      </c>
      <c r="J2791">
        <v>0</v>
      </c>
      <c r="K2791">
        <v>0</v>
      </c>
      <c r="L2791">
        <v>337</v>
      </c>
      <c r="M2791">
        <v>146</v>
      </c>
      <c r="N2791">
        <v>6</v>
      </c>
      <c r="O2791" s="11">
        <v>2</v>
      </c>
      <c r="P2791" s="12">
        <f t="shared" si="11"/>
        <v>1349</v>
      </c>
      <c r="Q2791" s="7">
        <v>45</v>
      </c>
      <c r="R2791" t="str">
        <f>_xlfn.CONCAT(Tabel1[[#This Row],[KlubNr]]," - ",Tabel1[[#This Row],[Klubnavn]])</f>
        <v>152 - Trelleborg Golfklub Slagelse</v>
      </c>
      <c r="S2791">
        <f>Tabel1[[#This Row],[Fleks mænd]]+Tabel1[[#This Row],[Fleks damer]]</f>
        <v>483</v>
      </c>
      <c r="T2791">
        <f>Tabel1[[#This Row],[Junior drenge]]+Tabel1[[#This Row],[Junior piger]]+Tabel1[[#This Row],[Junior drenge uden banetill.]]+Tabel1[[#This Row],[Junior piger uden banetill.]]+Tabel1[[#This Row],[Senior mænd]]+Tabel1[[#This Row],[Senior damer]]</f>
        <v>858</v>
      </c>
      <c r="U2791">
        <f>Tabel1[[#This Row],[Junior drenge]]+Tabel1[[#This Row],[Junior piger]]+Tabel1[[#This Row],[Junior drenge uden banetill.]]+Tabel1[[#This Row],[Junior piger uden banetill.]]+Tabel1[[#This Row],[Fleks drenge]]+Tabel1[[#This Row],[Fleks piger]]</f>
        <v>63</v>
      </c>
      <c r="V2791">
        <f>Tabel1[[#This Row],[Senior mænd]]+Tabel1[[#This Row],[Senior damer]]</f>
        <v>795</v>
      </c>
      <c r="W2791">
        <f>Tabel1[[#This Row],[Langdist mænd]]+Tabel1[[#This Row],[Langdist damer]]</f>
        <v>8</v>
      </c>
      <c r="X2791">
        <f>Tabel1[[#This Row],[I alt]]</f>
        <v>1349</v>
      </c>
      <c r="Y2791">
        <f>Tabel1[[#This Row],[Passive]]</f>
        <v>45</v>
      </c>
      <c r="Z2791">
        <f>Tabel1[[#This Row],[Total Aktive]]+Tabel1[[#This Row],[Total Passive]]</f>
        <v>1394</v>
      </c>
    </row>
    <row r="2792" spans="1:26" x14ac:dyDescent="0.2">
      <c r="A2792">
        <v>2025</v>
      </c>
      <c r="B2792">
        <v>201</v>
      </c>
      <c r="C2792" t="s">
        <v>39</v>
      </c>
      <c r="D2792">
        <v>1</v>
      </c>
      <c r="E2792">
        <v>0</v>
      </c>
      <c r="F2792">
        <v>0</v>
      </c>
      <c r="G2792">
        <v>0</v>
      </c>
      <c r="H2792">
        <v>235</v>
      </c>
      <c r="I2792">
        <v>103</v>
      </c>
      <c r="J2792">
        <v>0</v>
      </c>
      <c r="K2792">
        <v>0</v>
      </c>
      <c r="L2792">
        <v>163</v>
      </c>
      <c r="M2792">
        <v>35</v>
      </c>
      <c r="N2792">
        <v>0</v>
      </c>
      <c r="O2792" s="11">
        <v>0</v>
      </c>
      <c r="P2792" s="12">
        <f t="shared" ref="P2792:P2813" si="12">SUM(D2792:O2792)</f>
        <v>537</v>
      </c>
      <c r="Q2792" s="7">
        <v>6</v>
      </c>
      <c r="R2792" t="str">
        <f>_xlfn.CONCAT(Tabel1[[#This Row],[KlubNr]]," - ",Tabel1[[#This Row],[Klubnavn]])</f>
        <v>201 - Tullamore Golf Club</v>
      </c>
      <c r="S2792">
        <f>Tabel1[[#This Row],[Fleks mænd]]+Tabel1[[#This Row],[Fleks damer]]</f>
        <v>198</v>
      </c>
      <c r="T2792">
        <f>Tabel1[[#This Row],[Junior drenge]]+Tabel1[[#This Row],[Junior piger]]+Tabel1[[#This Row],[Junior drenge uden banetill.]]+Tabel1[[#This Row],[Junior piger uden banetill.]]+Tabel1[[#This Row],[Senior mænd]]+Tabel1[[#This Row],[Senior damer]]</f>
        <v>339</v>
      </c>
      <c r="U2792">
        <f>Tabel1[[#This Row],[Junior drenge]]+Tabel1[[#This Row],[Junior piger]]+Tabel1[[#This Row],[Junior drenge uden banetill.]]+Tabel1[[#This Row],[Junior piger uden banetill.]]+Tabel1[[#This Row],[Fleks drenge]]+Tabel1[[#This Row],[Fleks piger]]</f>
        <v>1</v>
      </c>
      <c r="V2792">
        <f>Tabel1[[#This Row],[Senior mænd]]+Tabel1[[#This Row],[Senior damer]]</f>
        <v>338</v>
      </c>
      <c r="W2792">
        <f>Tabel1[[#This Row],[Langdist mænd]]+Tabel1[[#This Row],[Langdist damer]]</f>
        <v>0</v>
      </c>
      <c r="X2792">
        <f>Tabel1[[#This Row],[I alt]]</f>
        <v>537</v>
      </c>
      <c r="Y2792">
        <f>Tabel1[[#This Row],[Passive]]</f>
        <v>6</v>
      </c>
      <c r="Z2792">
        <f>Tabel1[[#This Row],[Total Aktive]]+Tabel1[[#This Row],[Total Passive]]</f>
        <v>543</v>
      </c>
    </row>
    <row r="2793" spans="1:26" x14ac:dyDescent="0.2">
      <c r="A2793">
        <v>2025</v>
      </c>
      <c r="B2793">
        <v>88</v>
      </c>
      <c r="C2793" t="s">
        <v>153</v>
      </c>
      <c r="D2793">
        <v>23</v>
      </c>
      <c r="E2793">
        <v>4</v>
      </c>
      <c r="F2793">
        <v>0</v>
      </c>
      <c r="G2793">
        <v>0</v>
      </c>
      <c r="H2793">
        <v>373</v>
      </c>
      <c r="I2793">
        <v>131</v>
      </c>
      <c r="J2793">
        <v>0</v>
      </c>
      <c r="K2793">
        <v>0</v>
      </c>
      <c r="L2793">
        <v>38</v>
      </c>
      <c r="M2793">
        <v>22</v>
      </c>
      <c r="N2793">
        <v>5</v>
      </c>
      <c r="O2793" s="11">
        <v>0</v>
      </c>
      <c r="P2793" s="12">
        <f t="shared" si="12"/>
        <v>596</v>
      </c>
      <c r="Q2793" s="7">
        <v>47</v>
      </c>
      <c r="R2793" t="str">
        <f>_xlfn.CONCAT(Tabel1[[#This Row],[KlubNr]]," - ",Tabel1[[#This Row],[Klubnavn]])</f>
        <v>88 - Tønder Golf Klub</v>
      </c>
      <c r="S2793">
        <f>Tabel1[[#This Row],[Fleks mænd]]+Tabel1[[#This Row],[Fleks damer]]</f>
        <v>60</v>
      </c>
      <c r="T2793">
        <f>Tabel1[[#This Row],[Junior drenge]]+Tabel1[[#This Row],[Junior piger]]+Tabel1[[#This Row],[Junior drenge uden banetill.]]+Tabel1[[#This Row],[Junior piger uden banetill.]]+Tabel1[[#This Row],[Senior mænd]]+Tabel1[[#This Row],[Senior damer]]</f>
        <v>531</v>
      </c>
      <c r="U2793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793">
        <f>Tabel1[[#This Row],[Senior mænd]]+Tabel1[[#This Row],[Senior damer]]</f>
        <v>504</v>
      </c>
      <c r="W2793">
        <f>Tabel1[[#This Row],[Langdist mænd]]+Tabel1[[#This Row],[Langdist damer]]</f>
        <v>5</v>
      </c>
      <c r="X2793">
        <f>Tabel1[[#This Row],[I alt]]</f>
        <v>596</v>
      </c>
      <c r="Y2793">
        <f>Tabel1[[#This Row],[Passive]]</f>
        <v>47</v>
      </c>
      <c r="Z2793">
        <f>Tabel1[[#This Row],[Total Aktive]]+Tabel1[[#This Row],[Total Passive]]</f>
        <v>643</v>
      </c>
    </row>
    <row r="2794" spans="1:26" x14ac:dyDescent="0.2">
      <c r="A2794">
        <v>2025</v>
      </c>
      <c r="B2794">
        <v>151</v>
      </c>
      <c r="C2794" t="s">
        <v>94</v>
      </c>
      <c r="D2794">
        <v>33</v>
      </c>
      <c r="E2794">
        <v>6</v>
      </c>
      <c r="F2794">
        <v>15</v>
      </c>
      <c r="G2794">
        <v>3</v>
      </c>
      <c r="H2794">
        <v>474</v>
      </c>
      <c r="I2794">
        <v>113</v>
      </c>
      <c r="J2794">
        <v>0</v>
      </c>
      <c r="K2794">
        <v>1</v>
      </c>
      <c r="L2794">
        <v>1682</v>
      </c>
      <c r="M2794">
        <v>330</v>
      </c>
      <c r="N2794">
        <v>5</v>
      </c>
      <c r="O2794" s="11">
        <v>3</v>
      </c>
      <c r="P2794" s="12">
        <f t="shared" si="12"/>
        <v>2665</v>
      </c>
      <c r="Q2794" s="7">
        <v>45</v>
      </c>
      <c r="R2794" t="str">
        <f>_xlfn.CONCAT(Tabel1[[#This Row],[KlubNr]]," - ",Tabel1[[#This Row],[Klubnavn]])</f>
        <v>151 - Vallø Golfklub</v>
      </c>
      <c r="S2794">
        <f>Tabel1[[#This Row],[Fleks mænd]]+Tabel1[[#This Row],[Fleks damer]]</f>
        <v>2012</v>
      </c>
      <c r="T2794">
        <f>Tabel1[[#This Row],[Junior drenge]]+Tabel1[[#This Row],[Junior piger]]+Tabel1[[#This Row],[Junior drenge uden banetill.]]+Tabel1[[#This Row],[Junior piger uden banetill.]]+Tabel1[[#This Row],[Senior mænd]]+Tabel1[[#This Row],[Senior damer]]</f>
        <v>644</v>
      </c>
      <c r="U2794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2794">
        <f>Tabel1[[#This Row],[Senior mænd]]+Tabel1[[#This Row],[Senior damer]]</f>
        <v>587</v>
      </c>
      <c r="W2794">
        <f>Tabel1[[#This Row],[Langdist mænd]]+Tabel1[[#This Row],[Langdist damer]]</f>
        <v>8</v>
      </c>
      <c r="X2794">
        <f>Tabel1[[#This Row],[I alt]]</f>
        <v>2665</v>
      </c>
      <c r="Y2794">
        <f>Tabel1[[#This Row],[Passive]]</f>
        <v>45</v>
      </c>
      <c r="Z2794">
        <f>Tabel1[[#This Row],[Total Aktive]]+Tabel1[[#This Row],[Total Passive]]</f>
        <v>2710</v>
      </c>
    </row>
    <row r="2795" spans="1:26" x14ac:dyDescent="0.2">
      <c r="A2795">
        <v>2025</v>
      </c>
      <c r="B2795">
        <v>82</v>
      </c>
      <c r="C2795" t="s">
        <v>82</v>
      </c>
      <c r="D2795">
        <v>37</v>
      </c>
      <c r="E2795">
        <v>11</v>
      </c>
      <c r="F2795">
        <v>1</v>
      </c>
      <c r="G2795">
        <v>0</v>
      </c>
      <c r="H2795">
        <v>533</v>
      </c>
      <c r="I2795">
        <v>265</v>
      </c>
      <c r="J2795">
        <v>0</v>
      </c>
      <c r="K2795">
        <v>0</v>
      </c>
      <c r="L2795">
        <v>98</v>
      </c>
      <c r="M2795">
        <v>53</v>
      </c>
      <c r="N2795">
        <v>2</v>
      </c>
      <c r="O2795" s="11">
        <v>0</v>
      </c>
      <c r="P2795" s="12">
        <f t="shared" si="12"/>
        <v>1000</v>
      </c>
      <c r="Q2795" s="7">
        <v>53</v>
      </c>
      <c r="R2795" t="str">
        <f>_xlfn.CONCAT(Tabel1[[#This Row],[KlubNr]]," - ",Tabel1[[#This Row],[Klubnavn]])</f>
        <v>82 - Varde Golfklub</v>
      </c>
      <c r="S2795">
        <f>Tabel1[[#This Row],[Fleks mænd]]+Tabel1[[#This Row],[Fleks damer]]</f>
        <v>151</v>
      </c>
      <c r="T2795">
        <f>Tabel1[[#This Row],[Junior drenge]]+Tabel1[[#This Row],[Junior piger]]+Tabel1[[#This Row],[Junior drenge uden banetill.]]+Tabel1[[#This Row],[Junior piger uden banetill.]]+Tabel1[[#This Row],[Senior mænd]]+Tabel1[[#This Row],[Senior damer]]</f>
        <v>847</v>
      </c>
      <c r="U2795">
        <f>Tabel1[[#This Row],[Junior drenge]]+Tabel1[[#This Row],[Junior piger]]+Tabel1[[#This Row],[Junior drenge uden banetill.]]+Tabel1[[#This Row],[Junior piger uden banetill.]]+Tabel1[[#This Row],[Fleks drenge]]+Tabel1[[#This Row],[Fleks piger]]</f>
        <v>49</v>
      </c>
      <c r="V2795">
        <f>Tabel1[[#This Row],[Senior mænd]]+Tabel1[[#This Row],[Senior damer]]</f>
        <v>798</v>
      </c>
      <c r="W2795">
        <f>Tabel1[[#This Row],[Langdist mænd]]+Tabel1[[#This Row],[Langdist damer]]</f>
        <v>2</v>
      </c>
      <c r="X2795">
        <f>Tabel1[[#This Row],[I alt]]</f>
        <v>1000</v>
      </c>
      <c r="Y2795">
        <f>Tabel1[[#This Row],[Passive]]</f>
        <v>53</v>
      </c>
      <c r="Z2795">
        <f>Tabel1[[#This Row],[Total Aktive]]+Tabel1[[#This Row],[Total Passive]]</f>
        <v>1053</v>
      </c>
    </row>
    <row r="2796" spans="1:26" x14ac:dyDescent="0.2">
      <c r="A2796">
        <v>2025</v>
      </c>
      <c r="B2796">
        <v>100</v>
      </c>
      <c r="C2796" t="s">
        <v>83</v>
      </c>
      <c r="D2796">
        <v>30</v>
      </c>
      <c r="E2796">
        <v>3</v>
      </c>
      <c r="F2796">
        <v>38</v>
      </c>
      <c r="G2796">
        <v>2</v>
      </c>
      <c r="H2796">
        <v>427</v>
      </c>
      <c r="I2796">
        <v>134</v>
      </c>
      <c r="J2796">
        <v>0</v>
      </c>
      <c r="K2796">
        <v>0</v>
      </c>
      <c r="L2796">
        <v>160</v>
      </c>
      <c r="M2796">
        <v>66</v>
      </c>
      <c r="N2796">
        <v>0</v>
      </c>
      <c r="O2796" s="11">
        <v>0</v>
      </c>
      <c r="P2796" s="12">
        <f t="shared" si="12"/>
        <v>860</v>
      </c>
      <c r="Q2796" s="7">
        <v>2</v>
      </c>
      <c r="R2796" t="str">
        <f>_xlfn.CONCAT(Tabel1[[#This Row],[KlubNr]]," - ",Tabel1[[#This Row],[Klubnavn]])</f>
        <v>100 - Vejen Golfklub</v>
      </c>
      <c r="S2796">
        <f>Tabel1[[#This Row],[Fleks mænd]]+Tabel1[[#This Row],[Fleks damer]]</f>
        <v>226</v>
      </c>
      <c r="T2796">
        <f>Tabel1[[#This Row],[Junior drenge]]+Tabel1[[#This Row],[Junior piger]]+Tabel1[[#This Row],[Junior drenge uden banetill.]]+Tabel1[[#This Row],[Junior piger uden banetill.]]+Tabel1[[#This Row],[Senior mænd]]+Tabel1[[#This Row],[Senior damer]]</f>
        <v>634</v>
      </c>
      <c r="U2796">
        <f>Tabel1[[#This Row],[Junior drenge]]+Tabel1[[#This Row],[Junior piger]]+Tabel1[[#This Row],[Junior drenge uden banetill.]]+Tabel1[[#This Row],[Junior piger uden banetill.]]+Tabel1[[#This Row],[Fleks drenge]]+Tabel1[[#This Row],[Fleks piger]]</f>
        <v>73</v>
      </c>
      <c r="V2796">
        <f>Tabel1[[#This Row],[Senior mænd]]+Tabel1[[#This Row],[Senior damer]]</f>
        <v>561</v>
      </c>
      <c r="W2796">
        <f>Tabel1[[#This Row],[Langdist mænd]]+Tabel1[[#This Row],[Langdist damer]]</f>
        <v>0</v>
      </c>
      <c r="X2796">
        <f>Tabel1[[#This Row],[I alt]]</f>
        <v>860</v>
      </c>
      <c r="Y2796">
        <f>Tabel1[[#This Row],[Passive]]</f>
        <v>2</v>
      </c>
      <c r="Z2796">
        <f>Tabel1[[#This Row],[Total Aktive]]+Tabel1[[#This Row],[Total Passive]]</f>
        <v>862</v>
      </c>
    </row>
    <row r="2797" spans="1:26" x14ac:dyDescent="0.2">
      <c r="A2797">
        <v>2025</v>
      </c>
      <c r="B2797">
        <v>27</v>
      </c>
      <c r="C2797" t="s">
        <v>35</v>
      </c>
      <c r="D2797">
        <v>42</v>
      </c>
      <c r="E2797">
        <v>3</v>
      </c>
      <c r="F2797">
        <v>57</v>
      </c>
      <c r="G2797">
        <v>8</v>
      </c>
      <c r="H2797">
        <v>880</v>
      </c>
      <c r="I2797">
        <v>357</v>
      </c>
      <c r="J2797">
        <v>6</v>
      </c>
      <c r="K2797">
        <v>0</v>
      </c>
      <c r="L2797">
        <v>215</v>
      </c>
      <c r="M2797">
        <v>98</v>
      </c>
      <c r="N2797">
        <v>9</v>
      </c>
      <c r="O2797" s="11">
        <v>2</v>
      </c>
      <c r="P2797" s="12">
        <f t="shared" si="12"/>
        <v>1677</v>
      </c>
      <c r="Q2797" s="7">
        <v>34</v>
      </c>
      <c r="R2797" t="str">
        <f>_xlfn.CONCAT(Tabel1[[#This Row],[KlubNr]]," - ",Tabel1[[#This Row],[Klubnavn]])</f>
        <v>27 - Vejle Golf Club</v>
      </c>
      <c r="S2797">
        <f>Tabel1[[#This Row],[Fleks mænd]]+Tabel1[[#This Row],[Fleks damer]]</f>
        <v>313</v>
      </c>
      <c r="T2797">
        <f>Tabel1[[#This Row],[Junior drenge]]+Tabel1[[#This Row],[Junior piger]]+Tabel1[[#This Row],[Junior drenge uden banetill.]]+Tabel1[[#This Row],[Junior piger uden banetill.]]+Tabel1[[#This Row],[Senior mænd]]+Tabel1[[#This Row],[Senior damer]]</f>
        <v>1347</v>
      </c>
      <c r="U2797">
        <f>Tabel1[[#This Row],[Junior drenge]]+Tabel1[[#This Row],[Junior piger]]+Tabel1[[#This Row],[Junior drenge uden banetill.]]+Tabel1[[#This Row],[Junior piger uden banetill.]]+Tabel1[[#This Row],[Fleks drenge]]+Tabel1[[#This Row],[Fleks piger]]</f>
        <v>116</v>
      </c>
      <c r="V2797">
        <f>Tabel1[[#This Row],[Senior mænd]]+Tabel1[[#This Row],[Senior damer]]</f>
        <v>1237</v>
      </c>
      <c r="W2797">
        <f>Tabel1[[#This Row],[Langdist mænd]]+Tabel1[[#This Row],[Langdist damer]]</f>
        <v>11</v>
      </c>
      <c r="X2797">
        <f>Tabel1[[#This Row],[I alt]]</f>
        <v>1677</v>
      </c>
      <c r="Y2797">
        <f>Tabel1[[#This Row],[Passive]]</f>
        <v>34</v>
      </c>
      <c r="Z2797">
        <f>Tabel1[[#This Row],[Total Aktive]]+Tabel1[[#This Row],[Total Passive]]</f>
        <v>1711</v>
      </c>
    </row>
    <row r="2798" spans="1:26" x14ac:dyDescent="0.2">
      <c r="A2798">
        <v>2025</v>
      </c>
      <c r="B2798">
        <v>43</v>
      </c>
      <c r="C2798" t="s">
        <v>122</v>
      </c>
      <c r="D2798">
        <v>11</v>
      </c>
      <c r="E2798">
        <v>1</v>
      </c>
      <c r="F2798">
        <v>0</v>
      </c>
      <c r="G2798">
        <v>0</v>
      </c>
      <c r="H2798">
        <v>285</v>
      </c>
      <c r="I2798">
        <v>134</v>
      </c>
      <c r="J2798">
        <v>0</v>
      </c>
      <c r="K2798">
        <v>0</v>
      </c>
      <c r="L2798">
        <v>141</v>
      </c>
      <c r="M2798">
        <v>34</v>
      </c>
      <c r="N2798">
        <v>2</v>
      </c>
      <c r="O2798" s="11">
        <v>2</v>
      </c>
      <c r="P2798" s="12">
        <f t="shared" si="12"/>
        <v>610</v>
      </c>
      <c r="Q2798" s="7">
        <v>24</v>
      </c>
      <c r="R2798" t="str">
        <f>_xlfn.CONCAT(Tabel1[[#This Row],[KlubNr]]," - ",Tabel1[[#This Row],[Klubnavn]])</f>
        <v>43 - Vestfyns Golfklub</v>
      </c>
      <c r="S2798">
        <f>Tabel1[[#This Row],[Fleks mænd]]+Tabel1[[#This Row],[Fleks damer]]</f>
        <v>175</v>
      </c>
      <c r="T2798">
        <f>Tabel1[[#This Row],[Junior drenge]]+Tabel1[[#This Row],[Junior piger]]+Tabel1[[#This Row],[Junior drenge uden banetill.]]+Tabel1[[#This Row],[Junior piger uden banetill.]]+Tabel1[[#This Row],[Senior mænd]]+Tabel1[[#This Row],[Senior damer]]</f>
        <v>431</v>
      </c>
      <c r="U2798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2798">
        <f>Tabel1[[#This Row],[Senior mænd]]+Tabel1[[#This Row],[Senior damer]]</f>
        <v>419</v>
      </c>
      <c r="W2798">
        <f>Tabel1[[#This Row],[Langdist mænd]]+Tabel1[[#This Row],[Langdist damer]]</f>
        <v>4</v>
      </c>
      <c r="X2798">
        <f>Tabel1[[#This Row],[I alt]]</f>
        <v>610</v>
      </c>
      <c r="Y2798">
        <f>Tabel1[[#This Row],[Passive]]</f>
        <v>24</v>
      </c>
      <c r="Z2798">
        <f>Tabel1[[#This Row],[Total Aktive]]+Tabel1[[#This Row],[Total Passive]]</f>
        <v>634</v>
      </c>
    </row>
    <row r="2799" spans="1:26" x14ac:dyDescent="0.2">
      <c r="A2799">
        <v>2025</v>
      </c>
      <c r="B2799">
        <v>39</v>
      </c>
      <c r="C2799" t="s">
        <v>54</v>
      </c>
      <c r="D2799">
        <v>49</v>
      </c>
      <c r="E2799">
        <v>8</v>
      </c>
      <c r="F2799">
        <v>31</v>
      </c>
      <c r="G2799">
        <v>5</v>
      </c>
      <c r="H2799">
        <v>598</v>
      </c>
      <c r="I2799">
        <v>197</v>
      </c>
      <c r="J2799">
        <v>1</v>
      </c>
      <c r="K2799">
        <v>1</v>
      </c>
      <c r="L2799">
        <v>314</v>
      </c>
      <c r="M2799">
        <v>177</v>
      </c>
      <c r="N2799">
        <v>30</v>
      </c>
      <c r="O2799" s="11">
        <v>8</v>
      </c>
      <c r="P2799" s="12">
        <f t="shared" si="12"/>
        <v>1419</v>
      </c>
      <c r="Q2799" s="7">
        <v>37</v>
      </c>
      <c r="R2799" t="str">
        <f>_xlfn.CONCAT(Tabel1[[#This Row],[KlubNr]]," - ",Tabel1[[#This Row],[Klubnavn]])</f>
        <v>39 - Viborg Golfklub</v>
      </c>
      <c r="S2799">
        <f>Tabel1[[#This Row],[Fleks mænd]]+Tabel1[[#This Row],[Fleks damer]]</f>
        <v>491</v>
      </c>
      <c r="T2799">
        <f>Tabel1[[#This Row],[Junior drenge]]+Tabel1[[#This Row],[Junior piger]]+Tabel1[[#This Row],[Junior drenge uden banetill.]]+Tabel1[[#This Row],[Junior piger uden banetill.]]+Tabel1[[#This Row],[Senior mænd]]+Tabel1[[#This Row],[Senior damer]]</f>
        <v>888</v>
      </c>
      <c r="U2799">
        <f>Tabel1[[#This Row],[Junior drenge]]+Tabel1[[#This Row],[Junior piger]]+Tabel1[[#This Row],[Junior drenge uden banetill.]]+Tabel1[[#This Row],[Junior piger uden banetill.]]+Tabel1[[#This Row],[Fleks drenge]]+Tabel1[[#This Row],[Fleks piger]]</f>
        <v>95</v>
      </c>
      <c r="V2799">
        <f>Tabel1[[#This Row],[Senior mænd]]+Tabel1[[#This Row],[Senior damer]]</f>
        <v>795</v>
      </c>
      <c r="W2799">
        <f>Tabel1[[#This Row],[Langdist mænd]]+Tabel1[[#This Row],[Langdist damer]]</f>
        <v>38</v>
      </c>
      <c r="X2799">
        <f>Tabel1[[#This Row],[I alt]]</f>
        <v>1419</v>
      </c>
      <c r="Y2799">
        <f>Tabel1[[#This Row],[Passive]]</f>
        <v>37</v>
      </c>
      <c r="Z2799">
        <f>Tabel1[[#This Row],[Total Aktive]]+Tabel1[[#This Row],[Total Passive]]</f>
        <v>1456</v>
      </c>
    </row>
    <row r="2800" spans="1:26" x14ac:dyDescent="0.2">
      <c r="A2800">
        <v>2025</v>
      </c>
      <c r="B2800">
        <v>159</v>
      </c>
      <c r="C2800" t="s">
        <v>237</v>
      </c>
      <c r="D2800">
        <v>24</v>
      </c>
      <c r="E2800">
        <v>2</v>
      </c>
      <c r="F2800">
        <v>16</v>
      </c>
      <c r="G2800">
        <v>4</v>
      </c>
      <c r="H2800">
        <v>489</v>
      </c>
      <c r="I2800">
        <v>110</v>
      </c>
      <c r="J2800">
        <v>1</v>
      </c>
      <c r="K2800">
        <v>0</v>
      </c>
      <c r="L2800">
        <v>94</v>
      </c>
      <c r="M2800">
        <v>13</v>
      </c>
      <c r="N2800">
        <v>4</v>
      </c>
      <c r="O2800" s="11">
        <v>0</v>
      </c>
      <c r="P2800" s="12">
        <f t="shared" si="12"/>
        <v>757</v>
      </c>
      <c r="Q2800" s="7">
        <v>30</v>
      </c>
      <c r="R2800" t="str">
        <f>_xlfn.CONCAT(Tabel1[[#This Row],[KlubNr]]," - ",Tabel1[[#This Row],[Klubnavn]])</f>
        <v>159 - Volstrup Golf Klub</v>
      </c>
      <c r="S2800">
        <f>Tabel1[[#This Row],[Fleks mænd]]+Tabel1[[#This Row],[Fleks damer]]</f>
        <v>107</v>
      </c>
      <c r="T2800">
        <f>Tabel1[[#This Row],[Junior drenge]]+Tabel1[[#This Row],[Junior piger]]+Tabel1[[#This Row],[Junior drenge uden banetill.]]+Tabel1[[#This Row],[Junior piger uden banetill.]]+Tabel1[[#This Row],[Senior mænd]]+Tabel1[[#This Row],[Senior damer]]</f>
        <v>645</v>
      </c>
      <c r="U2800">
        <f>Tabel1[[#This Row],[Junior drenge]]+Tabel1[[#This Row],[Junior piger]]+Tabel1[[#This Row],[Junior drenge uden banetill.]]+Tabel1[[#This Row],[Junior piger uden banetill.]]+Tabel1[[#This Row],[Fleks drenge]]+Tabel1[[#This Row],[Fleks piger]]</f>
        <v>47</v>
      </c>
      <c r="V2800">
        <f>Tabel1[[#This Row],[Senior mænd]]+Tabel1[[#This Row],[Senior damer]]</f>
        <v>599</v>
      </c>
      <c r="W2800">
        <f>Tabel1[[#This Row],[Langdist mænd]]+Tabel1[[#This Row],[Langdist damer]]</f>
        <v>4</v>
      </c>
      <c r="X2800">
        <f>Tabel1[[#This Row],[I alt]]</f>
        <v>757</v>
      </c>
      <c r="Y2800">
        <f>Tabel1[[#This Row],[Passive]]</f>
        <v>30</v>
      </c>
      <c r="Z2800">
        <f>Tabel1[[#This Row],[Total Aktive]]+Tabel1[[#This Row],[Total Passive]]</f>
        <v>787</v>
      </c>
    </row>
    <row r="2801" spans="1:26" x14ac:dyDescent="0.2">
      <c r="A2801">
        <v>2025</v>
      </c>
      <c r="B2801">
        <v>163</v>
      </c>
      <c r="C2801" t="s">
        <v>129</v>
      </c>
      <c r="D2801">
        <v>23</v>
      </c>
      <c r="E2801">
        <v>3</v>
      </c>
      <c r="F2801">
        <v>0</v>
      </c>
      <c r="G2801">
        <v>0</v>
      </c>
      <c r="H2801">
        <v>703</v>
      </c>
      <c r="I2801">
        <v>243</v>
      </c>
      <c r="J2801">
        <v>40</v>
      </c>
      <c r="K2801">
        <v>2</v>
      </c>
      <c r="L2801">
        <v>283</v>
      </c>
      <c r="M2801">
        <v>127</v>
      </c>
      <c r="N2801">
        <v>0</v>
      </c>
      <c r="O2801" s="11">
        <v>0</v>
      </c>
      <c r="P2801" s="12">
        <f t="shared" si="12"/>
        <v>1424</v>
      </c>
      <c r="Q2801" s="7">
        <v>42</v>
      </c>
      <c r="R2801" t="str">
        <f>_xlfn.CONCAT(Tabel1[[#This Row],[KlubNr]]," - ",Tabel1[[#This Row],[Klubnavn]])</f>
        <v>163 - Værebro Golfklub</v>
      </c>
      <c r="S2801">
        <f>Tabel1[[#This Row],[Fleks mænd]]+Tabel1[[#This Row],[Fleks damer]]</f>
        <v>410</v>
      </c>
      <c r="T2801">
        <f>Tabel1[[#This Row],[Junior drenge]]+Tabel1[[#This Row],[Junior piger]]+Tabel1[[#This Row],[Junior drenge uden banetill.]]+Tabel1[[#This Row],[Junior piger uden banetill.]]+Tabel1[[#This Row],[Senior mænd]]+Tabel1[[#This Row],[Senior damer]]</f>
        <v>972</v>
      </c>
      <c r="U2801">
        <f>Tabel1[[#This Row],[Junior drenge]]+Tabel1[[#This Row],[Junior piger]]+Tabel1[[#This Row],[Junior drenge uden banetill.]]+Tabel1[[#This Row],[Junior piger uden banetill.]]+Tabel1[[#This Row],[Fleks drenge]]+Tabel1[[#This Row],[Fleks piger]]</f>
        <v>68</v>
      </c>
      <c r="V2801">
        <f>Tabel1[[#This Row],[Senior mænd]]+Tabel1[[#This Row],[Senior damer]]</f>
        <v>946</v>
      </c>
      <c r="W2801">
        <f>Tabel1[[#This Row],[Langdist mænd]]+Tabel1[[#This Row],[Langdist damer]]</f>
        <v>0</v>
      </c>
      <c r="X2801">
        <f>Tabel1[[#This Row],[I alt]]</f>
        <v>1424</v>
      </c>
      <c r="Y2801">
        <f>Tabel1[[#This Row],[Passive]]</f>
        <v>42</v>
      </c>
      <c r="Z2801">
        <f>Tabel1[[#This Row],[Total Aktive]]+Tabel1[[#This Row],[Total Passive]]</f>
        <v>1466</v>
      </c>
    </row>
    <row r="2802" spans="1:26" x14ac:dyDescent="0.2">
      <c r="A2802">
        <v>2025</v>
      </c>
      <c r="B2802">
        <v>117</v>
      </c>
      <c r="C2802" t="s">
        <v>41</v>
      </c>
      <c r="D2802">
        <v>67</v>
      </c>
      <c r="E2802">
        <v>5</v>
      </c>
      <c r="F2802">
        <v>18</v>
      </c>
      <c r="G2802">
        <v>1</v>
      </c>
      <c r="H2802">
        <v>683</v>
      </c>
      <c r="I2802">
        <v>270</v>
      </c>
      <c r="J2802">
        <v>0</v>
      </c>
      <c r="K2802">
        <v>0</v>
      </c>
      <c r="L2802">
        <v>112</v>
      </c>
      <c r="M2802">
        <v>53</v>
      </c>
      <c r="N2802">
        <v>0</v>
      </c>
      <c r="O2802" s="11">
        <v>0</v>
      </c>
      <c r="P2802" s="12">
        <f t="shared" si="12"/>
        <v>1209</v>
      </c>
      <c r="Q2802" s="7">
        <v>109</v>
      </c>
      <c r="R2802" t="str">
        <f>_xlfn.CONCAT(Tabel1[[#This Row],[KlubNr]]," - ",Tabel1[[#This Row],[Klubnavn]])</f>
        <v>117 - Værløse Golfklub</v>
      </c>
      <c r="S2802">
        <f>Tabel1[[#This Row],[Fleks mænd]]+Tabel1[[#This Row],[Fleks damer]]</f>
        <v>165</v>
      </c>
      <c r="T2802">
        <f>Tabel1[[#This Row],[Junior drenge]]+Tabel1[[#This Row],[Junior piger]]+Tabel1[[#This Row],[Junior drenge uden banetill.]]+Tabel1[[#This Row],[Junior piger uden banetill.]]+Tabel1[[#This Row],[Senior mænd]]+Tabel1[[#This Row],[Senior damer]]</f>
        <v>1044</v>
      </c>
      <c r="U2802">
        <f>Tabel1[[#This Row],[Junior drenge]]+Tabel1[[#This Row],[Junior piger]]+Tabel1[[#This Row],[Junior drenge uden banetill.]]+Tabel1[[#This Row],[Junior piger uden banetill.]]+Tabel1[[#This Row],[Fleks drenge]]+Tabel1[[#This Row],[Fleks piger]]</f>
        <v>91</v>
      </c>
      <c r="V2802">
        <f>Tabel1[[#This Row],[Senior mænd]]+Tabel1[[#This Row],[Senior damer]]</f>
        <v>953</v>
      </c>
      <c r="W2802">
        <f>Tabel1[[#This Row],[Langdist mænd]]+Tabel1[[#This Row],[Langdist damer]]</f>
        <v>0</v>
      </c>
      <c r="X2802">
        <f>Tabel1[[#This Row],[I alt]]</f>
        <v>1209</v>
      </c>
      <c r="Y2802">
        <f>Tabel1[[#This Row],[Passive]]</f>
        <v>109</v>
      </c>
      <c r="Z2802">
        <f>Tabel1[[#This Row],[Total Aktive]]+Tabel1[[#This Row],[Total Passive]]</f>
        <v>1318</v>
      </c>
    </row>
    <row r="2803" spans="1:26" x14ac:dyDescent="0.2">
      <c r="A2803">
        <v>2025</v>
      </c>
      <c r="B2803">
        <v>165</v>
      </c>
      <c r="C2803" t="s">
        <v>194</v>
      </c>
      <c r="D2803">
        <v>1</v>
      </c>
      <c r="E2803">
        <v>0</v>
      </c>
      <c r="F2803">
        <v>0</v>
      </c>
      <c r="G2803">
        <v>0</v>
      </c>
      <c r="H2803">
        <v>83</v>
      </c>
      <c r="I2803">
        <v>33</v>
      </c>
      <c r="J2803">
        <v>6</v>
      </c>
      <c r="K2803">
        <v>0</v>
      </c>
      <c r="L2803">
        <v>103</v>
      </c>
      <c r="M2803">
        <v>36</v>
      </c>
      <c r="N2803">
        <v>6</v>
      </c>
      <c r="O2803" s="11">
        <v>5</v>
      </c>
      <c r="P2803" s="12">
        <f t="shared" si="12"/>
        <v>273</v>
      </c>
      <c r="Q2803" s="7">
        <v>32</v>
      </c>
      <c r="R2803" t="str">
        <f>_xlfn.CONCAT(Tabel1[[#This Row],[KlubNr]]," - ",Tabel1[[#This Row],[Klubnavn]])</f>
        <v>165 - Ærø Golf Klub</v>
      </c>
      <c r="S2803">
        <f>Tabel1[[#This Row],[Fleks mænd]]+Tabel1[[#This Row],[Fleks damer]]</f>
        <v>139</v>
      </c>
      <c r="T2803">
        <f>Tabel1[[#This Row],[Junior drenge]]+Tabel1[[#This Row],[Junior piger]]+Tabel1[[#This Row],[Junior drenge uden banetill.]]+Tabel1[[#This Row],[Junior piger uden banetill.]]+Tabel1[[#This Row],[Senior mænd]]+Tabel1[[#This Row],[Senior damer]]</f>
        <v>117</v>
      </c>
      <c r="U2803">
        <f>Tabel1[[#This Row],[Junior drenge]]+Tabel1[[#This Row],[Junior piger]]+Tabel1[[#This Row],[Junior drenge uden banetill.]]+Tabel1[[#This Row],[Junior piger uden banetill.]]+Tabel1[[#This Row],[Fleks drenge]]+Tabel1[[#This Row],[Fleks piger]]</f>
        <v>7</v>
      </c>
      <c r="V2803">
        <f>Tabel1[[#This Row],[Senior mænd]]+Tabel1[[#This Row],[Senior damer]]</f>
        <v>116</v>
      </c>
      <c r="W2803">
        <f>Tabel1[[#This Row],[Langdist mænd]]+Tabel1[[#This Row],[Langdist damer]]</f>
        <v>11</v>
      </c>
      <c r="X2803">
        <f>Tabel1[[#This Row],[I alt]]</f>
        <v>273</v>
      </c>
      <c r="Y2803">
        <f>Tabel1[[#This Row],[Passive]]</f>
        <v>32</v>
      </c>
      <c r="Z2803">
        <f>Tabel1[[#This Row],[Total Aktive]]+Tabel1[[#This Row],[Total Passive]]</f>
        <v>305</v>
      </c>
    </row>
    <row r="2804" spans="1:26" x14ac:dyDescent="0.2">
      <c r="A2804">
        <v>2025</v>
      </c>
      <c r="B2804">
        <v>137</v>
      </c>
      <c r="C2804" t="s">
        <v>128</v>
      </c>
      <c r="D2804">
        <v>7</v>
      </c>
      <c r="E2804">
        <v>1</v>
      </c>
      <c r="F2804">
        <v>1</v>
      </c>
      <c r="G2804">
        <v>0</v>
      </c>
      <c r="H2804">
        <v>181</v>
      </c>
      <c r="I2804">
        <v>81</v>
      </c>
      <c r="J2804">
        <v>0</v>
      </c>
      <c r="K2804">
        <v>0</v>
      </c>
      <c r="L2804">
        <v>504</v>
      </c>
      <c r="M2804">
        <v>120</v>
      </c>
      <c r="N2804">
        <v>14</v>
      </c>
      <c r="O2804" s="11">
        <v>5</v>
      </c>
      <c r="P2804" s="12">
        <f t="shared" si="12"/>
        <v>914</v>
      </c>
      <c r="Q2804" s="7">
        <v>80</v>
      </c>
      <c r="R2804" t="str">
        <f>_xlfn.CONCAT(Tabel1[[#This Row],[KlubNr]]," - ",Tabel1[[#This Row],[Klubnavn]])</f>
        <v>137 - Øland Golfklub</v>
      </c>
      <c r="S2804">
        <f>Tabel1[[#This Row],[Fleks mænd]]+Tabel1[[#This Row],[Fleks damer]]</f>
        <v>624</v>
      </c>
      <c r="T2804">
        <f>Tabel1[[#This Row],[Junior drenge]]+Tabel1[[#This Row],[Junior piger]]+Tabel1[[#This Row],[Junior drenge uden banetill.]]+Tabel1[[#This Row],[Junior piger uden banetill.]]+Tabel1[[#This Row],[Senior mænd]]+Tabel1[[#This Row],[Senior damer]]</f>
        <v>271</v>
      </c>
      <c r="U2804">
        <f>Tabel1[[#This Row],[Junior drenge]]+Tabel1[[#This Row],[Junior piger]]+Tabel1[[#This Row],[Junior drenge uden banetill.]]+Tabel1[[#This Row],[Junior piger uden banetill.]]+Tabel1[[#This Row],[Fleks drenge]]+Tabel1[[#This Row],[Fleks piger]]</f>
        <v>9</v>
      </c>
      <c r="V2804">
        <f>Tabel1[[#This Row],[Senior mænd]]+Tabel1[[#This Row],[Senior damer]]</f>
        <v>262</v>
      </c>
      <c r="W2804">
        <f>Tabel1[[#This Row],[Langdist mænd]]+Tabel1[[#This Row],[Langdist damer]]</f>
        <v>19</v>
      </c>
      <c r="X2804">
        <f>Tabel1[[#This Row],[I alt]]</f>
        <v>914</v>
      </c>
      <c r="Y2804">
        <f>Tabel1[[#This Row],[Passive]]</f>
        <v>80</v>
      </c>
      <c r="Z2804">
        <f>Tabel1[[#This Row],[Total Aktive]]+Tabel1[[#This Row],[Total Passive]]</f>
        <v>994</v>
      </c>
    </row>
    <row r="2805" spans="1:26" x14ac:dyDescent="0.2">
      <c r="A2805">
        <v>2025</v>
      </c>
      <c r="B2805">
        <v>904</v>
      </c>
      <c r="C2805" t="s">
        <v>238</v>
      </c>
      <c r="D2805">
        <v>5</v>
      </c>
      <c r="E2805">
        <v>0</v>
      </c>
      <c r="F2805">
        <v>0</v>
      </c>
      <c r="G2805">
        <v>0</v>
      </c>
      <c r="H2805">
        <v>118</v>
      </c>
      <c r="I2805">
        <v>28</v>
      </c>
      <c r="J2805">
        <v>1</v>
      </c>
      <c r="K2805">
        <v>0</v>
      </c>
      <c r="L2805">
        <v>68</v>
      </c>
      <c r="M2805">
        <v>11</v>
      </c>
      <c r="N2805">
        <v>0</v>
      </c>
      <c r="O2805" s="11">
        <v>0</v>
      </c>
      <c r="P2805" s="12">
        <f t="shared" si="12"/>
        <v>231</v>
      </c>
      <c r="Q2805" s="7">
        <v>1</v>
      </c>
      <c r="R2805" t="str">
        <f>_xlfn.CONCAT(Tabel1[[#This Row],[KlubNr]]," - ",Tabel1[[#This Row],[Klubnavn]])</f>
        <v>904 - Ølstykke Golf</v>
      </c>
      <c r="S2805">
        <f>Tabel1[[#This Row],[Fleks mænd]]+Tabel1[[#This Row],[Fleks damer]]</f>
        <v>79</v>
      </c>
      <c r="T2805">
        <f>Tabel1[[#This Row],[Junior drenge]]+Tabel1[[#This Row],[Junior piger]]+Tabel1[[#This Row],[Junior drenge uden banetill.]]+Tabel1[[#This Row],[Junior piger uden banetill.]]+Tabel1[[#This Row],[Senior mænd]]+Tabel1[[#This Row],[Senior damer]]</f>
        <v>151</v>
      </c>
      <c r="U2805">
        <f>Tabel1[[#This Row],[Junior drenge]]+Tabel1[[#This Row],[Junior piger]]+Tabel1[[#This Row],[Junior drenge uden banetill.]]+Tabel1[[#This Row],[Junior piger uden banetill.]]+Tabel1[[#This Row],[Fleks drenge]]+Tabel1[[#This Row],[Fleks piger]]</f>
        <v>6</v>
      </c>
      <c r="V2805">
        <f>Tabel1[[#This Row],[Senior mænd]]+Tabel1[[#This Row],[Senior damer]]</f>
        <v>146</v>
      </c>
      <c r="W2805">
        <f>Tabel1[[#This Row],[Langdist mænd]]+Tabel1[[#This Row],[Langdist damer]]</f>
        <v>0</v>
      </c>
      <c r="X2805">
        <f>Tabel1[[#This Row],[I alt]]</f>
        <v>231</v>
      </c>
      <c r="Y2805">
        <f>Tabel1[[#This Row],[Passive]]</f>
        <v>1</v>
      </c>
      <c r="Z2805">
        <f>Tabel1[[#This Row],[Total Aktive]]+Tabel1[[#This Row],[Total Passive]]</f>
        <v>232</v>
      </c>
    </row>
    <row r="2806" spans="1:26" x14ac:dyDescent="0.2">
      <c r="A2806">
        <v>2025</v>
      </c>
      <c r="B2806">
        <v>99</v>
      </c>
      <c r="C2806" t="s">
        <v>34</v>
      </c>
      <c r="D2806">
        <v>73</v>
      </c>
      <c r="E2806">
        <v>11</v>
      </c>
      <c r="F2806">
        <v>0</v>
      </c>
      <c r="G2806">
        <v>0</v>
      </c>
      <c r="H2806">
        <v>1052</v>
      </c>
      <c r="I2806">
        <v>370</v>
      </c>
      <c r="J2806">
        <v>0</v>
      </c>
      <c r="K2806">
        <v>0</v>
      </c>
      <c r="L2806">
        <v>122</v>
      </c>
      <c r="M2806">
        <v>54</v>
      </c>
      <c r="N2806">
        <v>6</v>
      </c>
      <c r="O2806" s="11">
        <v>2</v>
      </c>
      <c r="P2806" s="12">
        <f t="shared" si="12"/>
        <v>1690</v>
      </c>
      <c r="Q2806" s="7">
        <v>141</v>
      </c>
      <c r="R2806" t="str">
        <f>_xlfn.CONCAT(Tabel1[[#This Row],[KlubNr]]," - ",Tabel1[[#This Row],[Klubnavn]])</f>
        <v>99 - Ørnehøj Golfklub</v>
      </c>
      <c r="S2806">
        <f>Tabel1[[#This Row],[Fleks mænd]]+Tabel1[[#This Row],[Fleks damer]]</f>
        <v>176</v>
      </c>
      <c r="T2806">
        <f>Tabel1[[#This Row],[Junior drenge]]+Tabel1[[#This Row],[Junior piger]]+Tabel1[[#This Row],[Junior drenge uden banetill.]]+Tabel1[[#This Row],[Junior piger uden banetill.]]+Tabel1[[#This Row],[Senior mænd]]+Tabel1[[#This Row],[Senior damer]]</f>
        <v>1506</v>
      </c>
      <c r="U2806">
        <f>Tabel1[[#This Row],[Junior drenge]]+Tabel1[[#This Row],[Junior piger]]+Tabel1[[#This Row],[Junior drenge uden banetill.]]+Tabel1[[#This Row],[Junior piger uden banetill.]]+Tabel1[[#This Row],[Fleks drenge]]+Tabel1[[#This Row],[Fleks piger]]</f>
        <v>84</v>
      </c>
      <c r="V2806">
        <f>Tabel1[[#This Row],[Senior mænd]]+Tabel1[[#This Row],[Senior damer]]</f>
        <v>1422</v>
      </c>
      <c r="W2806">
        <f>Tabel1[[#This Row],[Langdist mænd]]+Tabel1[[#This Row],[Langdist damer]]</f>
        <v>8</v>
      </c>
      <c r="X2806">
        <f>Tabel1[[#This Row],[I alt]]</f>
        <v>1690</v>
      </c>
      <c r="Y2806">
        <f>Tabel1[[#This Row],[Passive]]</f>
        <v>141</v>
      </c>
      <c r="Z2806">
        <f>Tabel1[[#This Row],[Total Aktive]]+Tabel1[[#This Row],[Total Passive]]</f>
        <v>1831</v>
      </c>
    </row>
    <row r="2807" spans="1:26" x14ac:dyDescent="0.2">
      <c r="A2807">
        <v>2025</v>
      </c>
      <c r="B2807">
        <v>149</v>
      </c>
      <c r="C2807" t="s">
        <v>131</v>
      </c>
      <c r="D2807">
        <v>11</v>
      </c>
      <c r="E2807">
        <v>3</v>
      </c>
      <c r="F2807">
        <v>6</v>
      </c>
      <c r="G2807">
        <v>4</v>
      </c>
      <c r="H2807">
        <v>270</v>
      </c>
      <c r="I2807">
        <v>150</v>
      </c>
      <c r="J2807">
        <v>0</v>
      </c>
      <c r="K2807">
        <v>0</v>
      </c>
      <c r="L2807">
        <v>33</v>
      </c>
      <c r="M2807">
        <v>14</v>
      </c>
      <c r="N2807">
        <v>7</v>
      </c>
      <c r="O2807" s="11">
        <v>6</v>
      </c>
      <c r="P2807" s="12">
        <f t="shared" si="12"/>
        <v>504</v>
      </c>
      <c r="Q2807" s="7">
        <v>38</v>
      </c>
      <c r="R2807" t="str">
        <f>_xlfn.CONCAT(Tabel1[[#This Row],[KlubNr]]," - ",Tabel1[[#This Row],[Klubnavn]])</f>
        <v>149 - Aabenraa Golfklub</v>
      </c>
      <c r="S2807">
        <f>Tabel1[[#This Row],[Fleks mænd]]+Tabel1[[#This Row],[Fleks damer]]</f>
        <v>47</v>
      </c>
      <c r="T2807">
        <f>Tabel1[[#This Row],[Junior drenge]]+Tabel1[[#This Row],[Junior piger]]+Tabel1[[#This Row],[Junior drenge uden banetill.]]+Tabel1[[#This Row],[Junior piger uden banetill.]]+Tabel1[[#This Row],[Senior mænd]]+Tabel1[[#This Row],[Senior damer]]</f>
        <v>444</v>
      </c>
      <c r="U2807">
        <f>Tabel1[[#This Row],[Junior drenge]]+Tabel1[[#This Row],[Junior piger]]+Tabel1[[#This Row],[Junior drenge uden banetill.]]+Tabel1[[#This Row],[Junior piger uden banetill.]]+Tabel1[[#This Row],[Fleks drenge]]+Tabel1[[#This Row],[Fleks piger]]</f>
        <v>24</v>
      </c>
      <c r="V2807">
        <f>Tabel1[[#This Row],[Senior mænd]]+Tabel1[[#This Row],[Senior damer]]</f>
        <v>420</v>
      </c>
      <c r="W2807">
        <f>Tabel1[[#This Row],[Langdist mænd]]+Tabel1[[#This Row],[Langdist damer]]</f>
        <v>13</v>
      </c>
      <c r="X2807">
        <f>Tabel1[[#This Row],[I alt]]</f>
        <v>504</v>
      </c>
      <c r="Y2807">
        <f>Tabel1[[#This Row],[Passive]]</f>
        <v>38</v>
      </c>
      <c r="Z2807">
        <f>Tabel1[[#This Row],[Total Aktive]]+Tabel1[[#This Row],[Total Passive]]</f>
        <v>542</v>
      </c>
    </row>
    <row r="2808" spans="1:26" x14ac:dyDescent="0.2">
      <c r="A2808">
        <v>2025</v>
      </c>
      <c r="B2808">
        <v>108</v>
      </c>
      <c r="C2808" t="s">
        <v>87</v>
      </c>
      <c r="D2808">
        <v>19</v>
      </c>
      <c r="E2808">
        <v>1</v>
      </c>
      <c r="F2808">
        <v>6</v>
      </c>
      <c r="G2808">
        <v>1</v>
      </c>
      <c r="H2808">
        <v>387</v>
      </c>
      <c r="I2808">
        <v>139</v>
      </c>
      <c r="J2808">
        <v>0</v>
      </c>
      <c r="K2808">
        <v>0</v>
      </c>
      <c r="L2808">
        <v>10</v>
      </c>
      <c r="M2808">
        <v>5</v>
      </c>
      <c r="N2808">
        <v>9</v>
      </c>
      <c r="O2808" s="11">
        <v>8</v>
      </c>
      <c r="P2808" s="12">
        <f t="shared" si="12"/>
        <v>585</v>
      </c>
      <c r="Q2808" s="7">
        <v>31</v>
      </c>
      <c r="R2808" t="str">
        <f>_xlfn.CONCAT(Tabel1[[#This Row],[KlubNr]]," - ",Tabel1[[#This Row],[Klubnavn]])</f>
        <v>108 - Aabybro Golfklub</v>
      </c>
      <c r="S2808">
        <f>Tabel1[[#This Row],[Fleks mænd]]+Tabel1[[#This Row],[Fleks damer]]</f>
        <v>15</v>
      </c>
      <c r="T2808">
        <f>Tabel1[[#This Row],[Junior drenge]]+Tabel1[[#This Row],[Junior piger]]+Tabel1[[#This Row],[Junior drenge uden banetill.]]+Tabel1[[#This Row],[Junior piger uden banetill.]]+Tabel1[[#This Row],[Senior mænd]]+Tabel1[[#This Row],[Senior damer]]</f>
        <v>553</v>
      </c>
      <c r="U2808">
        <f>Tabel1[[#This Row],[Junior drenge]]+Tabel1[[#This Row],[Junior piger]]+Tabel1[[#This Row],[Junior drenge uden banetill.]]+Tabel1[[#This Row],[Junior piger uden banetill.]]+Tabel1[[#This Row],[Fleks drenge]]+Tabel1[[#This Row],[Fleks piger]]</f>
        <v>27</v>
      </c>
      <c r="V2808">
        <f>Tabel1[[#This Row],[Senior mænd]]+Tabel1[[#This Row],[Senior damer]]</f>
        <v>526</v>
      </c>
      <c r="W2808">
        <f>Tabel1[[#This Row],[Langdist mænd]]+Tabel1[[#This Row],[Langdist damer]]</f>
        <v>17</v>
      </c>
      <c r="X2808">
        <f>Tabel1[[#This Row],[I alt]]</f>
        <v>585</v>
      </c>
      <c r="Y2808">
        <f>Tabel1[[#This Row],[Passive]]</f>
        <v>31</v>
      </c>
      <c r="Z2808">
        <f>Tabel1[[#This Row],[Total Aktive]]+Tabel1[[#This Row],[Total Passive]]</f>
        <v>616</v>
      </c>
    </row>
    <row r="2809" spans="1:26" x14ac:dyDescent="0.2">
      <c r="A2809">
        <v>2025</v>
      </c>
      <c r="B2809">
        <v>2</v>
      </c>
      <c r="C2809" t="s">
        <v>33</v>
      </c>
      <c r="D2809">
        <v>60</v>
      </c>
      <c r="E2809">
        <v>6</v>
      </c>
      <c r="F2809">
        <v>21</v>
      </c>
      <c r="G2809">
        <v>7</v>
      </c>
      <c r="H2809">
        <v>1137</v>
      </c>
      <c r="I2809">
        <v>446</v>
      </c>
      <c r="J2809">
        <v>0</v>
      </c>
      <c r="K2809">
        <v>0</v>
      </c>
      <c r="L2809">
        <v>24</v>
      </c>
      <c r="M2809">
        <v>10</v>
      </c>
      <c r="N2809">
        <v>10</v>
      </c>
      <c r="O2809" s="11">
        <v>2</v>
      </c>
      <c r="P2809" s="12">
        <f t="shared" si="12"/>
        <v>1723</v>
      </c>
      <c r="Q2809" s="7">
        <v>112</v>
      </c>
      <c r="R2809" t="str">
        <f>_xlfn.CONCAT(Tabel1[[#This Row],[KlubNr]]," - ",Tabel1[[#This Row],[Klubnavn]])</f>
        <v>2 - Aalborg Golf Klub</v>
      </c>
      <c r="S2809">
        <f>Tabel1[[#This Row],[Fleks mænd]]+Tabel1[[#This Row],[Fleks damer]]</f>
        <v>34</v>
      </c>
      <c r="T2809">
        <f>Tabel1[[#This Row],[Junior drenge]]+Tabel1[[#This Row],[Junior piger]]+Tabel1[[#This Row],[Junior drenge uden banetill.]]+Tabel1[[#This Row],[Junior piger uden banetill.]]+Tabel1[[#This Row],[Senior mænd]]+Tabel1[[#This Row],[Senior damer]]</f>
        <v>1677</v>
      </c>
      <c r="U2809">
        <f>Tabel1[[#This Row],[Junior drenge]]+Tabel1[[#This Row],[Junior piger]]+Tabel1[[#This Row],[Junior drenge uden banetill.]]+Tabel1[[#This Row],[Junior piger uden banetill.]]+Tabel1[[#This Row],[Fleks drenge]]+Tabel1[[#This Row],[Fleks piger]]</f>
        <v>94</v>
      </c>
      <c r="V2809">
        <f>Tabel1[[#This Row],[Senior mænd]]+Tabel1[[#This Row],[Senior damer]]</f>
        <v>1583</v>
      </c>
      <c r="W2809">
        <f>Tabel1[[#This Row],[Langdist mænd]]+Tabel1[[#This Row],[Langdist damer]]</f>
        <v>12</v>
      </c>
      <c r="X2809">
        <f>Tabel1[[#This Row],[I alt]]</f>
        <v>1723</v>
      </c>
      <c r="Y2809">
        <f>Tabel1[[#This Row],[Passive]]</f>
        <v>112</v>
      </c>
      <c r="Z2809">
        <f>Tabel1[[#This Row],[Total Aktive]]+Tabel1[[#This Row],[Total Passive]]</f>
        <v>1835</v>
      </c>
    </row>
    <row r="2810" spans="1:26" x14ac:dyDescent="0.2">
      <c r="A2810">
        <v>2025</v>
      </c>
      <c r="B2810">
        <v>6</v>
      </c>
      <c r="C2810" t="s">
        <v>57</v>
      </c>
      <c r="D2810">
        <v>45</v>
      </c>
      <c r="E2810">
        <v>11</v>
      </c>
      <c r="F2810">
        <v>26</v>
      </c>
      <c r="G2810">
        <v>7</v>
      </c>
      <c r="H2810">
        <v>854</v>
      </c>
      <c r="I2810">
        <v>258</v>
      </c>
      <c r="J2810">
        <v>0</v>
      </c>
      <c r="K2810">
        <v>0</v>
      </c>
      <c r="L2810">
        <v>46</v>
      </c>
      <c r="M2810">
        <v>26</v>
      </c>
      <c r="N2810">
        <v>15</v>
      </c>
      <c r="O2810" s="11">
        <v>6</v>
      </c>
      <c r="P2810" s="12">
        <f t="shared" si="12"/>
        <v>1294</v>
      </c>
      <c r="Q2810" s="7">
        <v>32</v>
      </c>
      <c r="R2810" t="str">
        <f>_xlfn.CONCAT(Tabel1[[#This Row],[KlubNr]]," - ",Tabel1[[#This Row],[Klubnavn]])</f>
        <v>6 - Aarhus Golf Club</v>
      </c>
      <c r="S2810">
        <f>Tabel1[[#This Row],[Fleks mænd]]+Tabel1[[#This Row],[Fleks damer]]</f>
        <v>72</v>
      </c>
      <c r="T2810">
        <f>Tabel1[[#This Row],[Junior drenge]]+Tabel1[[#This Row],[Junior piger]]+Tabel1[[#This Row],[Junior drenge uden banetill.]]+Tabel1[[#This Row],[Junior piger uden banetill.]]+Tabel1[[#This Row],[Senior mænd]]+Tabel1[[#This Row],[Senior damer]]</f>
        <v>1201</v>
      </c>
      <c r="U2810">
        <f>Tabel1[[#This Row],[Junior drenge]]+Tabel1[[#This Row],[Junior piger]]+Tabel1[[#This Row],[Junior drenge uden banetill.]]+Tabel1[[#This Row],[Junior piger uden banetill.]]+Tabel1[[#This Row],[Fleks drenge]]+Tabel1[[#This Row],[Fleks piger]]</f>
        <v>89</v>
      </c>
      <c r="V2810">
        <f>Tabel1[[#This Row],[Senior mænd]]+Tabel1[[#This Row],[Senior damer]]</f>
        <v>1112</v>
      </c>
      <c r="W2810">
        <f>Tabel1[[#This Row],[Langdist mænd]]+Tabel1[[#This Row],[Langdist damer]]</f>
        <v>21</v>
      </c>
      <c r="X2810">
        <f>Tabel1[[#This Row],[I alt]]</f>
        <v>1294</v>
      </c>
      <c r="Y2810">
        <f>Tabel1[[#This Row],[Passive]]</f>
        <v>32</v>
      </c>
      <c r="Z2810">
        <f>Tabel1[[#This Row],[Total Aktive]]+Tabel1[[#This Row],[Total Passive]]</f>
        <v>1326</v>
      </c>
    </row>
    <row r="2811" spans="1:26" x14ac:dyDescent="0.2">
      <c r="A2811">
        <v>2025</v>
      </c>
      <c r="B2811">
        <v>73</v>
      </c>
      <c r="C2811" t="s">
        <v>68</v>
      </c>
      <c r="D2811">
        <v>46</v>
      </c>
      <c r="E2811">
        <v>3</v>
      </c>
      <c r="F2811">
        <v>27</v>
      </c>
      <c r="G2811">
        <v>6</v>
      </c>
      <c r="H2811">
        <v>812</v>
      </c>
      <c r="I2811">
        <v>232</v>
      </c>
      <c r="J2811">
        <v>0</v>
      </c>
      <c r="K2811">
        <v>0</v>
      </c>
      <c r="L2811">
        <v>296</v>
      </c>
      <c r="M2811">
        <v>98</v>
      </c>
      <c r="N2811">
        <v>4</v>
      </c>
      <c r="O2811" s="11">
        <v>1</v>
      </c>
      <c r="P2811" s="12">
        <f t="shared" si="12"/>
        <v>1525</v>
      </c>
      <c r="Q2811" s="7">
        <v>11</v>
      </c>
      <c r="R2811" t="str">
        <f>_xlfn.CONCAT(Tabel1[[#This Row],[KlubNr]]," - ",Tabel1[[#This Row],[Klubnavn]])</f>
        <v>73 - Aarhus Aadal Golf Club</v>
      </c>
      <c r="S2811">
        <f>Tabel1[[#This Row],[Fleks mænd]]+Tabel1[[#This Row],[Fleks damer]]</f>
        <v>394</v>
      </c>
      <c r="T2811">
        <f>Tabel1[[#This Row],[Junior drenge]]+Tabel1[[#This Row],[Junior piger]]+Tabel1[[#This Row],[Junior drenge uden banetill.]]+Tabel1[[#This Row],[Junior piger uden banetill.]]+Tabel1[[#This Row],[Senior mænd]]+Tabel1[[#This Row],[Senior damer]]</f>
        <v>1126</v>
      </c>
      <c r="U2811">
        <f>Tabel1[[#This Row],[Junior drenge]]+Tabel1[[#This Row],[Junior piger]]+Tabel1[[#This Row],[Junior drenge uden banetill.]]+Tabel1[[#This Row],[Junior piger uden banetill.]]+Tabel1[[#This Row],[Fleks drenge]]+Tabel1[[#This Row],[Fleks piger]]</f>
        <v>82</v>
      </c>
      <c r="V2811">
        <f>Tabel1[[#This Row],[Senior mænd]]+Tabel1[[#This Row],[Senior damer]]</f>
        <v>1044</v>
      </c>
      <c r="W2811">
        <f>Tabel1[[#This Row],[Langdist mænd]]+Tabel1[[#This Row],[Langdist damer]]</f>
        <v>5</v>
      </c>
      <c r="X2811">
        <f>Tabel1[[#This Row],[I alt]]</f>
        <v>1525</v>
      </c>
      <c r="Y2811">
        <f>Tabel1[[#This Row],[Passive]]</f>
        <v>11</v>
      </c>
      <c r="Z2811">
        <f>Tabel1[[#This Row],[Total Aktive]]+Tabel1[[#This Row],[Total Passive]]</f>
        <v>1536</v>
      </c>
    </row>
    <row r="2812" spans="1:26" x14ac:dyDescent="0.2">
      <c r="A2812">
        <v>2025</v>
      </c>
      <c r="B2812">
        <v>156</v>
      </c>
      <c r="C2812" t="s">
        <v>166</v>
      </c>
      <c r="D2812">
        <v>52</v>
      </c>
      <c r="E2812">
        <v>0</v>
      </c>
      <c r="F2812">
        <v>6</v>
      </c>
      <c r="G2812">
        <v>0</v>
      </c>
      <c r="H2812">
        <v>349</v>
      </c>
      <c r="I2812">
        <v>123</v>
      </c>
      <c r="J2812">
        <v>0</v>
      </c>
      <c r="K2812">
        <v>0</v>
      </c>
      <c r="L2812">
        <v>17</v>
      </c>
      <c r="M2812">
        <v>8</v>
      </c>
      <c r="N2812">
        <v>2</v>
      </c>
      <c r="O2812" s="11">
        <v>0</v>
      </c>
      <c r="P2812" s="12">
        <f t="shared" si="12"/>
        <v>557</v>
      </c>
      <c r="Q2812" s="7">
        <v>24</v>
      </c>
      <c r="R2812" t="str">
        <f>_xlfn.CONCAT(Tabel1[[#This Row],[KlubNr]]," - ",Tabel1[[#This Row],[Klubnavn]])</f>
        <v>156 - Aars Golfklub</v>
      </c>
      <c r="S2812">
        <f>Tabel1[[#This Row],[Fleks mænd]]+Tabel1[[#This Row],[Fleks damer]]</f>
        <v>25</v>
      </c>
      <c r="T2812">
        <f>Tabel1[[#This Row],[Junior drenge]]+Tabel1[[#This Row],[Junior piger]]+Tabel1[[#This Row],[Junior drenge uden banetill.]]+Tabel1[[#This Row],[Junior piger uden banetill.]]+Tabel1[[#This Row],[Senior mænd]]+Tabel1[[#This Row],[Senior damer]]</f>
        <v>530</v>
      </c>
      <c r="U2812">
        <f>Tabel1[[#This Row],[Junior drenge]]+Tabel1[[#This Row],[Junior piger]]+Tabel1[[#This Row],[Junior drenge uden banetill.]]+Tabel1[[#This Row],[Junior piger uden banetill.]]+Tabel1[[#This Row],[Fleks drenge]]+Tabel1[[#This Row],[Fleks piger]]</f>
        <v>58</v>
      </c>
      <c r="V2812">
        <f>Tabel1[[#This Row],[Senior mænd]]+Tabel1[[#This Row],[Senior damer]]</f>
        <v>472</v>
      </c>
      <c r="W2812">
        <f>Tabel1[[#This Row],[Langdist mænd]]+Tabel1[[#This Row],[Langdist damer]]</f>
        <v>2</v>
      </c>
      <c r="X2812">
        <f>Tabel1[[#This Row],[I alt]]</f>
        <v>557</v>
      </c>
      <c r="Y2812">
        <f>Tabel1[[#This Row],[Passive]]</f>
        <v>24</v>
      </c>
      <c r="Z2812">
        <f>Tabel1[[#This Row],[Total Aktive]]+Tabel1[[#This Row],[Total Passive]]</f>
        <v>581</v>
      </c>
    </row>
    <row r="2813" spans="1:26" x14ac:dyDescent="0.2">
      <c r="A2813">
        <v>2025</v>
      </c>
      <c r="B2813">
        <v>107</v>
      </c>
      <c r="C2813" t="s">
        <v>156</v>
      </c>
      <c r="D2813">
        <v>7</v>
      </c>
      <c r="E2813">
        <v>2</v>
      </c>
      <c r="F2813">
        <v>3</v>
      </c>
      <c r="G2813">
        <v>0</v>
      </c>
      <c r="H2813">
        <v>226</v>
      </c>
      <c r="I2813">
        <v>84</v>
      </c>
      <c r="J2813">
        <v>0</v>
      </c>
      <c r="K2813">
        <v>0</v>
      </c>
      <c r="L2813">
        <v>35</v>
      </c>
      <c r="M2813">
        <v>7</v>
      </c>
      <c r="N2813">
        <v>13</v>
      </c>
      <c r="O2813" s="11">
        <v>4</v>
      </c>
      <c r="P2813" s="12">
        <f t="shared" si="12"/>
        <v>381</v>
      </c>
      <c r="Q2813" s="7">
        <v>12</v>
      </c>
      <c r="R2813" t="str">
        <f>_xlfn.CONCAT(Tabel1[[#This Row],[KlubNr]]," - ",Tabel1[[#This Row],[Klubnavn]])</f>
        <v>107 - Åskov Golfklub</v>
      </c>
      <c r="S2813">
        <f>Tabel1[[#This Row],[Fleks mænd]]+Tabel1[[#This Row],[Fleks damer]]</f>
        <v>42</v>
      </c>
      <c r="T2813">
        <f>Tabel1[[#This Row],[Junior drenge]]+Tabel1[[#This Row],[Junior piger]]+Tabel1[[#This Row],[Junior drenge uden banetill.]]+Tabel1[[#This Row],[Junior piger uden banetill.]]+Tabel1[[#This Row],[Senior mænd]]+Tabel1[[#This Row],[Senior damer]]</f>
        <v>322</v>
      </c>
      <c r="U2813">
        <f>Tabel1[[#This Row],[Junior drenge]]+Tabel1[[#This Row],[Junior piger]]+Tabel1[[#This Row],[Junior drenge uden banetill.]]+Tabel1[[#This Row],[Junior piger uden banetill.]]+Tabel1[[#This Row],[Fleks drenge]]+Tabel1[[#This Row],[Fleks piger]]</f>
        <v>12</v>
      </c>
      <c r="V2813">
        <f>Tabel1[[#This Row],[Senior mænd]]+Tabel1[[#This Row],[Senior damer]]</f>
        <v>310</v>
      </c>
      <c r="W2813">
        <f>Tabel1[[#This Row],[Langdist mænd]]+Tabel1[[#This Row],[Langdist damer]]</f>
        <v>17</v>
      </c>
      <c r="X2813">
        <f>Tabel1[[#This Row],[I alt]]</f>
        <v>381</v>
      </c>
      <c r="Y2813">
        <f>Tabel1[[#This Row],[Passive]]</f>
        <v>12</v>
      </c>
      <c r="Z2813">
        <f>Tabel1[[#This Row],[Total Aktive]]+Tabel1[[#This Row],[Total Passive]]</f>
        <v>393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4FCBD-1E11-7444-884B-AA2128D77638}">
  <dimension ref="A4:F22"/>
  <sheetViews>
    <sheetView tabSelected="1" workbookViewId="0">
      <selection activeCell="H13" sqref="H13"/>
    </sheetView>
  </sheetViews>
  <sheetFormatPr baseColWidth="10" defaultRowHeight="16" x14ac:dyDescent="0.2"/>
  <cols>
    <col min="1" max="1" width="18.1640625" bestFit="1" customWidth="1"/>
    <col min="2" max="2" width="17.33203125" bestFit="1" customWidth="1"/>
    <col min="3" max="3" width="16" bestFit="1" customWidth="1"/>
    <col min="4" max="4" width="16.5" bestFit="1" customWidth="1"/>
    <col min="5" max="5" width="23" bestFit="1" customWidth="1"/>
    <col min="6" max="6" width="16.83203125" bestFit="1" customWidth="1"/>
    <col min="7" max="7" width="17.33203125" bestFit="1" customWidth="1"/>
  </cols>
  <sheetData>
    <row r="4" spans="1:6" x14ac:dyDescent="0.2">
      <c r="A4" s="13" t="s">
        <v>17</v>
      </c>
      <c r="B4" t="s">
        <v>222</v>
      </c>
    </row>
    <row r="6" spans="1:6" x14ac:dyDescent="0.2">
      <c r="A6" s="13" t="s">
        <v>223</v>
      </c>
      <c r="B6" t="s">
        <v>226</v>
      </c>
      <c r="C6" t="s">
        <v>225</v>
      </c>
      <c r="D6" t="s">
        <v>227</v>
      </c>
      <c r="E6" t="s">
        <v>228</v>
      </c>
      <c r="F6" t="s">
        <v>229</v>
      </c>
    </row>
    <row r="7" spans="1:6" x14ac:dyDescent="0.2">
      <c r="A7" s="14">
        <v>2011</v>
      </c>
      <c r="B7" s="15">
        <v>135514</v>
      </c>
      <c r="C7" s="15">
        <v>13869</v>
      </c>
      <c r="D7" s="15">
        <v>10774</v>
      </c>
      <c r="E7" s="15">
        <v>3338</v>
      </c>
      <c r="F7" s="15">
        <v>152801</v>
      </c>
    </row>
    <row r="8" spans="1:6" x14ac:dyDescent="0.2">
      <c r="A8" s="14">
        <v>2012</v>
      </c>
      <c r="B8" s="15">
        <v>131453</v>
      </c>
      <c r="C8" s="15">
        <v>18302</v>
      </c>
      <c r="D8" s="15">
        <v>10098</v>
      </c>
      <c r="E8" s="15">
        <v>3135</v>
      </c>
      <c r="F8" s="15">
        <v>152972</v>
      </c>
    </row>
    <row r="9" spans="1:6" x14ac:dyDescent="0.2">
      <c r="A9" s="14">
        <v>2013</v>
      </c>
      <c r="B9" s="15">
        <v>126997</v>
      </c>
      <c r="C9" s="15">
        <v>22426</v>
      </c>
      <c r="D9" s="15">
        <v>9381</v>
      </c>
      <c r="E9" s="15">
        <v>3018</v>
      </c>
      <c r="F9" s="15">
        <v>152588</v>
      </c>
    </row>
    <row r="10" spans="1:6" x14ac:dyDescent="0.2">
      <c r="A10" s="14">
        <v>2014</v>
      </c>
      <c r="B10" s="15">
        <v>123626</v>
      </c>
      <c r="C10" s="15">
        <v>24055</v>
      </c>
      <c r="D10" s="15">
        <v>8478</v>
      </c>
      <c r="E10" s="15">
        <v>2907</v>
      </c>
      <c r="F10" s="15">
        <v>150699</v>
      </c>
    </row>
    <row r="11" spans="1:6" x14ac:dyDescent="0.2">
      <c r="A11" s="14">
        <v>2015</v>
      </c>
      <c r="B11" s="15">
        <v>120959</v>
      </c>
      <c r="C11" s="15">
        <v>26821</v>
      </c>
      <c r="D11" s="15">
        <v>8127</v>
      </c>
      <c r="E11" s="15">
        <v>2986</v>
      </c>
      <c r="F11" s="15">
        <v>150916</v>
      </c>
    </row>
    <row r="12" spans="1:6" x14ac:dyDescent="0.2">
      <c r="A12" s="14">
        <v>2016</v>
      </c>
      <c r="B12" s="15">
        <v>119355</v>
      </c>
      <c r="C12" s="15">
        <v>28697</v>
      </c>
      <c r="D12" s="15">
        <v>7669</v>
      </c>
      <c r="E12" s="15">
        <v>2955</v>
      </c>
      <c r="F12" s="15">
        <v>151139</v>
      </c>
    </row>
    <row r="13" spans="1:6" x14ac:dyDescent="0.2">
      <c r="A13" s="14">
        <v>2017</v>
      </c>
      <c r="B13" s="15">
        <v>117788</v>
      </c>
      <c r="C13" s="15">
        <v>30456</v>
      </c>
      <c r="D13" s="15">
        <v>7412</v>
      </c>
      <c r="E13" s="15">
        <v>2795</v>
      </c>
      <c r="F13" s="15">
        <v>151133</v>
      </c>
    </row>
    <row r="14" spans="1:6" x14ac:dyDescent="0.2">
      <c r="A14" s="14">
        <v>2018</v>
      </c>
      <c r="B14" s="15">
        <v>114719</v>
      </c>
      <c r="C14" s="15">
        <v>31551</v>
      </c>
      <c r="D14" s="15">
        <v>7006</v>
      </c>
      <c r="E14" s="15">
        <v>2677</v>
      </c>
      <c r="F14" s="15">
        <v>149044</v>
      </c>
    </row>
    <row r="15" spans="1:6" x14ac:dyDescent="0.2">
      <c r="A15" s="14">
        <v>2019</v>
      </c>
      <c r="B15" s="15">
        <v>113587</v>
      </c>
      <c r="C15" s="15">
        <v>32234</v>
      </c>
      <c r="D15" s="15">
        <v>6743</v>
      </c>
      <c r="E15" s="15">
        <v>2677</v>
      </c>
      <c r="F15" s="15">
        <v>148570</v>
      </c>
    </row>
    <row r="16" spans="1:6" x14ac:dyDescent="0.2">
      <c r="A16" s="14">
        <v>2020</v>
      </c>
      <c r="B16" s="15">
        <v>117585</v>
      </c>
      <c r="C16" s="15">
        <v>34124</v>
      </c>
      <c r="D16" s="15">
        <v>7508</v>
      </c>
      <c r="E16" s="15">
        <v>2990</v>
      </c>
      <c r="F16" s="15">
        <v>154803</v>
      </c>
    </row>
    <row r="17" spans="1:6" x14ac:dyDescent="0.2">
      <c r="A17" s="14">
        <v>2021</v>
      </c>
      <c r="B17" s="15">
        <v>122981</v>
      </c>
      <c r="C17" s="15">
        <v>37710</v>
      </c>
      <c r="D17" s="15">
        <v>8280</v>
      </c>
      <c r="E17" s="15">
        <v>3299</v>
      </c>
      <c r="F17" s="15">
        <v>164130</v>
      </c>
    </row>
    <row r="18" spans="1:6" x14ac:dyDescent="0.2">
      <c r="A18" s="14">
        <v>2022</v>
      </c>
      <c r="B18" s="15">
        <v>122511</v>
      </c>
      <c r="C18" s="15">
        <v>38183</v>
      </c>
      <c r="D18" s="15">
        <v>7544</v>
      </c>
      <c r="E18" s="15">
        <v>3017</v>
      </c>
      <c r="F18" s="15">
        <v>163865</v>
      </c>
    </row>
    <row r="19" spans="1:6" x14ac:dyDescent="0.2">
      <c r="A19" s="14">
        <v>2023</v>
      </c>
      <c r="B19" s="15">
        <v>120841</v>
      </c>
      <c r="C19" s="15">
        <v>39106</v>
      </c>
      <c r="D19" s="15">
        <v>7399</v>
      </c>
      <c r="E19" s="15">
        <v>2889</v>
      </c>
      <c r="F19" s="15">
        <v>163024</v>
      </c>
    </row>
    <row r="20" spans="1:6" x14ac:dyDescent="0.2">
      <c r="A20" s="14">
        <v>2024</v>
      </c>
      <c r="B20" s="15">
        <v>119972</v>
      </c>
      <c r="C20" s="15">
        <v>40037</v>
      </c>
      <c r="D20" s="15">
        <v>7549</v>
      </c>
      <c r="E20" s="15">
        <v>2771</v>
      </c>
      <c r="F20" s="15">
        <v>162957</v>
      </c>
    </row>
    <row r="21" spans="1:6" x14ac:dyDescent="0.2">
      <c r="A21" s="14">
        <v>2025</v>
      </c>
      <c r="B21" s="15">
        <v>123044</v>
      </c>
      <c r="C21" s="15">
        <v>41052</v>
      </c>
      <c r="D21" s="15">
        <v>8912</v>
      </c>
      <c r="E21" s="15">
        <v>2666</v>
      </c>
      <c r="F21" s="15">
        <v>167028</v>
      </c>
    </row>
    <row r="22" spans="1:6" x14ac:dyDescent="0.2">
      <c r="A22" s="14" t="s">
        <v>224</v>
      </c>
      <c r="B22" s="15">
        <v>1830932</v>
      </c>
      <c r="C22" s="15">
        <v>458623</v>
      </c>
      <c r="D22" s="15">
        <v>122880</v>
      </c>
      <c r="E22" s="15">
        <v>44120</v>
      </c>
      <c r="F22" s="15">
        <v>2335669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Data</vt:lpstr>
      <vt:lpstr>Ark2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Michael Jürgensen</cp:lastModifiedBy>
  <dcterms:created xsi:type="dcterms:W3CDTF">2024-10-02T09:50:54Z</dcterms:created>
  <dcterms:modified xsi:type="dcterms:W3CDTF">2025-10-02T16:00:46Z</dcterms:modified>
</cp:coreProperties>
</file>